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borah.catherwood\OneDrive - Invest Northern Ireland\Desktop\"/>
    </mc:Choice>
  </mc:AlternateContent>
  <xr:revisionPtr revIDLastSave="0" documentId="8_{C4EF2D7C-D0C1-4097-8176-6DD1E9A7C926}" xr6:coauthVersionLast="47" xr6:coauthVersionMax="47" xr10:uidLastSave="{00000000-0000-0000-0000-000000000000}"/>
  <workbookProtection workbookAlgorithmName="SHA-512" workbookHashValue="xKMHLdqJ6owJCXpZohdvPfgdRHwr2f+LQg4IJcF2RLGnAjLfnORqOjVsxtRQVOrm10nXOKX36NAC4adW957+pA==" workbookSaltValue="CHNHvzQj0a/1SgIhSiVOhA==" workbookSpinCount="100000" lockStructure="1"/>
  <bookViews>
    <workbookView xWindow="-110" yWindow="-110" windowWidth="19420" windowHeight="10420" tabRatio="864" firstSheet="1" activeTab="1" xr2:uid="{00000000-000D-0000-FFFF-FFFF00000000}"/>
  </bookViews>
  <sheets>
    <sheet name="VERSION CONTROL" sheetId="38" state="hidden" r:id="rId1"/>
    <sheet name="CLAIM FORM" sheetId="18" r:id="rId2"/>
    <sheet name="COST CATEGORY SUMMARY" sheetId="22" state="hidden" r:id="rId3"/>
    <sheet name="ClaimPeriods" sheetId="36" state="hidden" r:id="rId4"/>
    <sheet name="PROJECT COSTS" sheetId="21" r:id="rId5"/>
    <sheet name="LABOUR COSTS - FULL SALARY" sheetId="35" r:id="rId6"/>
    <sheet name="LABOUR COSTS - PROJECT HOURS" sheetId="8" r:id="rId7"/>
    <sheet name="PHR" sheetId="32" r:id="rId8"/>
    <sheet name="List" sheetId="33" state="hidden" r:id="rId9"/>
    <sheet name="ACTIVITY LIST" sheetId="1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6" hidden="1">'LABOUR COSTS - PROJECT HOURS'!$A$4:$M$5004</definedName>
    <definedName name="_xlnm._FilterDatabase" localSheetId="7" hidden="1">PHR!$B$1:$H$102</definedName>
    <definedName name="_xlnm._FilterDatabase" localSheetId="4" hidden="1">'PROJECT COSTS'!$A$2:$Q$502</definedName>
    <definedName name="claim_fin_year" localSheetId="8">#REF!</definedName>
    <definedName name="claim_fin_year" localSheetId="7">#REF!</definedName>
    <definedName name="claim_fin_year">#REF!</definedName>
    <definedName name="claim_from" localSheetId="8">#REF!</definedName>
    <definedName name="claim_from" localSheetId="7">#REF!</definedName>
    <definedName name="claim_from">#REF!</definedName>
    <definedName name="claim_from2" localSheetId="8">#REF!</definedName>
    <definedName name="claim_from2" localSheetId="7">#REF!</definedName>
    <definedName name="claim_from2">#REF!</definedName>
    <definedName name="claim_from3" localSheetId="8">#REF!</definedName>
    <definedName name="claim_from3" localSheetId="7">#REF!</definedName>
    <definedName name="claim_from3">#REF!</definedName>
    <definedName name="claim_to" localSheetId="8">#REF!</definedName>
    <definedName name="claim_to" localSheetId="7">#REF!</definedName>
    <definedName name="claim_to">#REF!</definedName>
    <definedName name="claim_to2" localSheetId="8">#REF!</definedName>
    <definedName name="claim_to2" localSheetId="7">#REF!</definedName>
    <definedName name="claim_to2">#REF!</definedName>
    <definedName name="claim_to3" localSheetId="8">#REF!</definedName>
    <definedName name="claim_to3" localSheetId="7">#REF!</definedName>
    <definedName name="claim_to3">#REF!</definedName>
    <definedName name="cn" localSheetId="8">#REF!</definedName>
    <definedName name="cn" localSheetId="7">#REF!</definedName>
    <definedName name="cn">#REF!</definedName>
    <definedName name="CONDITION" localSheetId="8">#REF!</definedName>
    <definedName name="CONDITION" localSheetId="7">#REF!</definedName>
    <definedName name="CONDITION">#REF!</definedName>
    <definedName name="CONDITIONS" localSheetId="8">#REF!</definedName>
    <definedName name="CONDITIONS" localSheetId="7">#REF!</definedName>
    <definedName name="CONDITIONS">#REF!</definedName>
    <definedName name="cost_sched_summ" localSheetId="8">#REF!</definedName>
    <definedName name="cost_sched_summ" localSheetId="7">#REF!</definedName>
    <definedName name="cost_sched_summ">#REF!</definedName>
    <definedName name="cost_sched_type" localSheetId="8">#REF!</definedName>
    <definedName name="cost_sched_type" localSheetId="7">#REF!</definedName>
    <definedName name="cost_sched_type">#REF!</definedName>
    <definedName name="CostCategory" localSheetId="8">'[1]COST CATEGORY SUMMARY'!$A$2:$A$12</definedName>
    <definedName name="CostCategory" localSheetId="7">'[1]COST CATEGORY SUMMARY'!$A$2:$A$12</definedName>
    <definedName name="CostCategory">'COST CATEGORY SUMMARY'!$A$2:$A$11</definedName>
    <definedName name="CTP_percentage" localSheetId="8">#REF!</definedName>
    <definedName name="CTP_percentage" localSheetId="7">#REF!</definedName>
    <definedName name="CTP_percentage">#REF!</definedName>
    <definedName name="d" localSheetId="8">#REF!</definedName>
    <definedName name="d" localSheetId="7">#REF!</definedName>
    <definedName name="d">#REF!</definedName>
    <definedName name="date_from" localSheetId="8">#REF!</definedName>
    <definedName name="date_from" localSheetId="7">#REF!</definedName>
    <definedName name="date_from">#REF!</definedName>
    <definedName name="date_from_to" localSheetId="8">#REF!</definedName>
    <definedName name="date_from_to" localSheetId="7">#REF!</definedName>
    <definedName name="date_from_to">#REF!</definedName>
    <definedName name="date_to" localSheetId="8">#REF!</definedName>
    <definedName name="date_to" localSheetId="7">#REF!</definedName>
    <definedName name="date_to">#REF!</definedName>
    <definedName name="dates" localSheetId="8">#REF!</definedName>
    <definedName name="dates" localSheetId="7">#REF!</definedName>
    <definedName name="dates">#REF!</definedName>
    <definedName name="dep_cost_number">'[2]7. Depreciation'!$A$4:$A$103</definedName>
    <definedName name="dep_costs">'[2]7. Depreciation'!$A$3:$L$103</definedName>
    <definedName name="des">'[3]COST CATEGORY SUMMARY'!$A$2:$A$12</definedName>
    <definedName name="employee_hours" localSheetId="8">#REF!</definedName>
    <definedName name="employee_hours" localSheetId="7">#REF!</definedName>
    <definedName name="employee_hours">#REF!</definedName>
    <definedName name="employee_hours2" localSheetId="8">#REF!</definedName>
    <definedName name="employee_hours2" localSheetId="7">#REF!</definedName>
    <definedName name="employee_hours2">#REF!</definedName>
    <definedName name="employee_hours3" localSheetId="8">#REF!</definedName>
    <definedName name="employee_hours3" localSheetId="7">#REF!</definedName>
    <definedName name="employee_hours3">#REF!</definedName>
    <definedName name="employees" localSheetId="8">#REF!</definedName>
    <definedName name="employees" localSheetId="7">#REF!</definedName>
    <definedName name="employees">#REF!</definedName>
    <definedName name="employees2" localSheetId="8">#REF!</definedName>
    <definedName name="employees2" localSheetId="7">#REF!</definedName>
    <definedName name="employees2">#REF!</definedName>
    <definedName name="employees3" localSheetId="8">#REF!</definedName>
    <definedName name="employees3" localSheetId="7">#REF!</definedName>
    <definedName name="employees3">#REF!</definedName>
    <definedName name="EmpNos">PHR!$B$1:$H$102</definedName>
    <definedName name="equip_cost_number">'[2]8. Equipment'!$A$4:$A$103</definedName>
    <definedName name="equip_costs">'[2]8. Equipment'!$A$3:$L$103</definedName>
    <definedName name="ext_cost_number" localSheetId="8">#REF!</definedName>
    <definedName name="ext_cost_number" localSheetId="7">#REF!</definedName>
    <definedName name="ext_cost_number">#REF!</definedName>
    <definedName name="external_costs" localSheetId="8">#REF!</definedName>
    <definedName name="external_costs" localSheetId="7">#REF!</definedName>
    <definedName name="external_costs">#REF!</definedName>
    <definedName name="fin_year" localSheetId="8">#REF!</definedName>
    <definedName name="fin_year" localSheetId="7">#REF!</definedName>
    <definedName name="fin_year">#REF!</definedName>
    <definedName name="gehr_table">'[4]GEHR TABLE'!$A$2:$I$10</definedName>
    <definedName name="gehr1" localSheetId="8">#REF!</definedName>
    <definedName name="gehr1" localSheetId="7">#REF!</definedName>
    <definedName name="gehr1">#REF!</definedName>
    <definedName name="hmrc_rates" localSheetId="8">#REF!</definedName>
    <definedName name="hmrc_rates" localSheetId="7">#REF!</definedName>
    <definedName name="hmrc_rates">#REF!</definedName>
    <definedName name="HOURS" localSheetId="8">#REF!</definedName>
    <definedName name="HOURS" localSheetId="7">#REF!</definedName>
    <definedName name="HOURS">[5]WGEHR!$W$6:$W$10</definedName>
    <definedName name="in_out">'[6]Attendance Summary'!$C$1</definedName>
    <definedName name="led" localSheetId="6">#REF!</definedName>
    <definedName name="LED" localSheetId="8">[1]LISTS!#REF!</definedName>
    <definedName name="LED" localSheetId="7">[1]LISTS!#REF!</definedName>
    <definedName name="LED">#REF!</definedName>
    <definedName name="LIST">[7]Sheet3!$A$3:$B$5</definedName>
    <definedName name="mis" localSheetId="6">#REF!</definedName>
    <definedName name="MIS" localSheetId="8">[1]LISTS!#REF!</definedName>
    <definedName name="MIS" localSheetId="7">[1]LISTS!#REF!</definedName>
    <definedName name="MIS">#REF!</definedName>
    <definedName name="PAYMENT">'PROJECT COSTS'!#REF!</definedName>
    <definedName name="perate">'[3]PROJECT COSTS'!$AF$4:$AF$12</definedName>
    <definedName name="_xlnm.Print_Area" localSheetId="9">'ACTIVITY LIST'!$A:$B</definedName>
    <definedName name="_xlnm.Print_Area" localSheetId="1">'CLAIM FORM'!$A$1:$O$48</definedName>
    <definedName name="_xlnm.Print_Area" localSheetId="6">'LABOUR COSTS - PROJECT HOURS'!$A$1:$K$48</definedName>
    <definedName name="_xlnm.Print_Area" localSheetId="7">PHR!$A:$H</definedName>
    <definedName name="pysc_table" localSheetId="8">#REF!</definedName>
    <definedName name="pysc_table" localSheetId="7">#REF!</definedName>
    <definedName name="pysc_table">#REF!</definedName>
    <definedName name="rd" localSheetId="6">#REF!</definedName>
    <definedName name="RD" localSheetId="8">[1]LISTS!#REF!</definedName>
    <definedName name="RD" localSheetId="7">[1]LISTS!#REF!</definedName>
    <definedName name="RD">#REF!</definedName>
    <definedName name="RP" localSheetId="8">[1]LISTS!$D$2:$D$3</definedName>
    <definedName name="RP" localSheetId="7">[1]LISTS!$D$2:$D$3</definedName>
    <definedName name="RP">#REF!</definedName>
    <definedName name="rr" localSheetId="8">#REF!</definedName>
    <definedName name="rr" localSheetId="7">#REF!</definedName>
    <definedName name="rr">#REF!</definedName>
    <definedName name="sfa" localSheetId="6">#REF!</definedName>
    <definedName name="SFA">#REF!</definedName>
    <definedName name="SH">#REF!</definedName>
    <definedName name="SHNarrative">#REF!</definedName>
    <definedName name="subheads" localSheetId="6">#REF!</definedName>
    <definedName name="subheads" localSheetId="8">#REF!</definedName>
    <definedName name="subheads" localSheetId="7">#REF!</definedName>
    <definedName name="subheads">#REF!</definedName>
    <definedName name="tax_year">'[4]GEHR TABLE'!$A$15:$A$20</definedName>
    <definedName name="tax_year_select">[4]GEHR!$C$1</definedName>
    <definedName name="TC">#REF!</definedName>
    <definedName name="team" localSheetId="6">#REF!</definedName>
    <definedName name="TEAM" localSheetId="8">[1]LISTS!#REF!</definedName>
    <definedName name="TEAM" localSheetId="7">[1]LISTS!#REF!</definedName>
    <definedName name="TEAM">#REF!</definedName>
    <definedName name="TEST">[8]LISTS!$A$2:$A$13</definedName>
    <definedName name="trav_cost_number" localSheetId="8">#REF!</definedName>
    <definedName name="trav_cost_number" localSheetId="7">#REF!</definedName>
    <definedName name="trav_cost_number">#REF!</definedName>
    <definedName name="travel_costs" localSheetId="8">#REF!</definedName>
    <definedName name="travel_costs" localSheetId="7">#REF!</definedName>
    <definedName name="travel_costs">#REF!</definedName>
    <definedName name="type" localSheetId="8">'[9]Claim Form Declaration'!#REF!</definedName>
    <definedName name="type" localSheetId="7">'[9]Claim Form Declaration'!#REF!</definedName>
    <definedName name="type">'[9]Claim Form Declaration'!#REF!</definedName>
    <definedName name="type_sub" localSheetId="8">#REF!</definedName>
    <definedName name="type_sub" localSheetId="7">#REF!</definedName>
    <definedName name="type_su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8" l="1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171" i="32"/>
  <c r="H172" i="32"/>
  <c r="H173" i="32"/>
  <c r="H174" i="32"/>
  <c r="H175" i="32"/>
  <c r="H176" i="32"/>
  <c r="H177" i="32"/>
  <c r="H178" i="32"/>
  <c r="H179" i="32"/>
  <c r="H180" i="32"/>
  <c r="H181" i="32"/>
  <c r="H182" i="32"/>
  <c r="H183" i="32"/>
  <c r="H184" i="32"/>
  <c r="H185" i="32"/>
  <c r="H186" i="32"/>
  <c r="H187" i="32"/>
  <c r="H188" i="32"/>
  <c r="H189" i="32"/>
  <c r="H190" i="32"/>
  <c r="H191" i="32"/>
  <c r="H192" i="32"/>
  <c r="H193" i="32"/>
  <c r="H194" i="32"/>
  <c r="H195" i="32"/>
  <c r="H196" i="32"/>
  <c r="H197" i="32"/>
  <c r="H198" i="32"/>
  <c r="H199" i="32"/>
  <c r="H200" i="32"/>
  <c r="H201" i="32"/>
  <c r="H202" i="32"/>
  <c r="H203" i="32"/>
  <c r="H204" i="32"/>
  <c r="H205" i="32"/>
  <c r="H206" i="32"/>
  <c r="H207" i="32"/>
  <c r="H208" i="32"/>
  <c r="H209" i="32"/>
  <c r="H210" i="32"/>
  <c r="H211" i="32"/>
  <c r="H212" i="32"/>
  <c r="H213" i="32"/>
  <c r="H214" i="32"/>
  <c r="H215" i="32"/>
  <c r="H216" i="32"/>
  <c r="H217" i="32"/>
  <c r="H218" i="32"/>
  <c r="H219" i="32"/>
  <c r="H220" i="32"/>
  <c r="H221" i="32"/>
  <c r="H222" i="32"/>
  <c r="H223" i="32"/>
  <c r="H224" i="32"/>
  <c r="H225" i="32"/>
  <c r="H226" i="32"/>
  <c r="H227" i="32"/>
  <c r="H228" i="32"/>
  <c r="H229" i="32"/>
  <c r="H230" i="32"/>
  <c r="H231" i="32"/>
  <c r="H232" i="32"/>
  <c r="H233" i="32"/>
  <c r="H234" i="32"/>
  <c r="H235" i="32"/>
  <c r="H236" i="32"/>
  <c r="H237" i="32"/>
  <c r="H238" i="32"/>
  <c r="H239" i="32"/>
  <c r="H240" i="32"/>
  <c r="H241" i="32"/>
  <c r="H242" i="32"/>
  <c r="H243" i="32"/>
  <c r="H244" i="32"/>
  <c r="H245" i="32"/>
  <c r="H246" i="32"/>
  <c r="H247" i="32"/>
  <c r="H248" i="32"/>
  <c r="H249" i="32"/>
  <c r="H250" i="32"/>
  <c r="H251" i="32"/>
  <c r="H252" i="32"/>
  <c r="H4" i="32"/>
  <c r="I15" i="18" l="1"/>
  <c r="F15" i="18" l="1"/>
  <c r="L15" i="18" s="1"/>
  <c r="C4" i="36" l="1"/>
  <c r="B4" i="36"/>
  <c r="C6" i="36" l="1"/>
  <c r="B6" i="36"/>
  <c r="C5" i="36"/>
  <c r="B5" i="36"/>
  <c r="F13" i="18" l="1"/>
  <c r="L13" i="18"/>
  <c r="D4" i="36"/>
  <c r="F17" i="18" l="1"/>
  <c r="L17" i="18" s="1"/>
  <c r="I249" i="8" l="1"/>
  <c r="I6" i="8" l="1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62" i="8"/>
  <c r="I66" i="8"/>
  <c r="I70" i="8"/>
  <c r="I74" i="8"/>
  <c r="I78" i="8"/>
  <c r="I82" i="8"/>
  <c r="I86" i="8"/>
  <c r="I90" i="8"/>
  <c r="I94" i="8"/>
  <c r="I98" i="8"/>
  <c r="I102" i="8"/>
  <c r="I106" i="8"/>
  <c r="I110" i="8"/>
  <c r="I114" i="8"/>
  <c r="I118" i="8"/>
  <c r="I122" i="8"/>
  <c r="I126" i="8"/>
  <c r="I130" i="8"/>
  <c r="I134" i="8"/>
  <c r="I138" i="8"/>
  <c r="I142" i="8"/>
  <c r="I146" i="8"/>
  <c r="I150" i="8"/>
  <c r="I154" i="8"/>
  <c r="I158" i="8"/>
  <c r="I162" i="8"/>
  <c r="I166" i="8"/>
  <c r="I170" i="8"/>
  <c r="I174" i="8"/>
  <c r="I178" i="8"/>
  <c r="I182" i="8"/>
  <c r="I186" i="8"/>
  <c r="I190" i="8"/>
  <c r="I194" i="8"/>
  <c r="I198" i="8"/>
  <c r="I202" i="8"/>
  <c r="I206" i="8"/>
  <c r="I210" i="8"/>
  <c r="I214" i="8"/>
  <c r="I218" i="8"/>
  <c r="I222" i="8"/>
  <c r="I226" i="8"/>
  <c r="I230" i="8"/>
  <c r="I234" i="8"/>
  <c r="I238" i="8"/>
  <c r="I242" i="8"/>
  <c r="I246" i="8"/>
  <c r="I250" i="8"/>
  <c r="I254" i="8"/>
  <c r="I258" i="8"/>
  <c r="I262" i="8"/>
  <c r="I266" i="8"/>
  <c r="I270" i="8"/>
  <c r="I274" i="8"/>
  <c r="I278" i="8"/>
  <c r="I282" i="8"/>
  <c r="I286" i="8"/>
  <c r="I290" i="8"/>
  <c r="I294" i="8"/>
  <c r="I298" i="8"/>
  <c r="I302" i="8"/>
  <c r="I306" i="8"/>
  <c r="I310" i="8"/>
  <c r="I314" i="8"/>
  <c r="I318" i="8"/>
  <c r="I322" i="8"/>
  <c r="I326" i="8"/>
  <c r="I330" i="8"/>
  <c r="I334" i="8"/>
  <c r="I338" i="8"/>
  <c r="I342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63" i="8"/>
  <c r="I67" i="8"/>
  <c r="I71" i="8"/>
  <c r="I75" i="8"/>
  <c r="I79" i="8"/>
  <c r="I83" i="8"/>
  <c r="I87" i="8"/>
  <c r="I91" i="8"/>
  <c r="I95" i="8"/>
  <c r="I99" i="8"/>
  <c r="I103" i="8"/>
  <c r="I107" i="8"/>
  <c r="I111" i="8"/>
  <c r="I115" i="8"/>
  <c r="I119" i="8"/>
  <c r="I123" i="8"/>
  <c r="I127" i="8"/>
  <c r="I131" i="8"/>
  <c r="I135" i="8"/>
  <c r="I139" i="8"/>
  <c r="I143" i="8"/>
  <c r="I147" i="8"/>
  <c r="I151" i="8"/>
  <c r="I155" i="8"/>
  <c r="I159" i="8"/>
  <c r="I163" i="8"/>
  <c r="I167" i="8"/>
  <c r="I171" i="8"/>
  <c r="I175" i="8"/>
  <c r="I179" i="8"/>
  <c r="I183" i="8"/>
  <c r="I187" i="8"/>
  <c r="I191" i="8"/>
  <c r="I195" i="8"/>
  <c r="I199" i="8"/>
  <c r="I203" i="8"/>
  <c r="I207" i="8"/>
  <c r="I211" i="8"/>
  <c r="I215" i="8"/>
  <c r="I219" i="8"/>
  <c r="I223" i="8"/>
  <c r="I227" i="8"/>
  <c r="I231" i="8"/>
  <c r="I235" i="8"/>
  <c r="I239" i="8"/>
  <c r="I243" i="8"/>
  <c r="I247" i="8"/>
  <c r="I251" i="8"/>
  <c r="I255" i="8"/>
  <c r="I259" i="8"/>
  <c r="I263" i="8"/>
  <c r="I267" i="8"/>
  <c r="I271" i="8"/>
  <c r="I275" i="8"/>
  <c r="I279" i="8"/>
  <c r="I283" i="8"/>
  <c r="I287" i="8"/>
  <c r="I291" i="8"/>
  <c r="I295" i="8"/>
  <c r="I299" i="8"/>
  <c r="I303" i="8"/>
  <c r="I307" i="8"/>
  <c r="I311" i="8"/>
  <c r="I315" i="8"/>
  <c r="I319" i="8"/>
  <c r="I323" i="8"/>
  <c r="I327" i="8"/>
  <c r="I331" i="8"/>
  <c r="I335" i="8"/>
  <c r="I339" i="8"/>
  <c r="I343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I60" i="8"/>
  <c r="I64" i="8"/>
  <c r="I68" i="8"/>
  <c r="I72" i="8"/>
  <c r="I76" i="8"/>
  <c r="I80" i="8"/>
  <c r="I84" i="8"/>
  <c r="I88" i="8"/>
  <c r="I92" i="8"/>
  <c r="I96" i="8"/>
  <c r="I100" i="8"/>
  <c r="I104" i="8"/>
  <c r="I108" i="8"/>
  <c r="I112" i="8"/>
  <c r="I116" i="8"/>
  <c r="I120" i="8"/>
  <c r="I124" i="8"/>
  <c r="I128" i="8"/>
  <c r="I132" i="8"/>
  <c r="I136" i="8"/>
  <c r="I140" i="8"/>
  <c r="I144" i="8"/>
  <c r="I148" i="8"/>
  <c r="I152" i="8"/>
  <c r="I156" i="8"/>
  <c r="I160" i="8"/>
  <c r="I164" i="8"/>
  <c r="I168" i="8"/>
  <c r="I172" i="8"/>
  <c r="I176" i="8"/>
  <c r="I180" i="8"/>
  <c r="I184" i="8"/>
  <c r="I188" i="8"/>
  <c r="I192" i="8"/>
  <c r="I196" i="8"/>
  <c r="I200" i="8"/>
  <c r="I204" i="8"/>
  <c r="I208" i="8"/>
  <c r="I212" i="8"/>
  <c r="I216" i="8"/>
  <c r="I220" i="8"/>
  <c r="I224" i="8"/>
  <c r="I228" i="8"/>
  <c r="I232" i="8"/>
  <c r="I236" i="8"/>
  <c r="I240" i="8"/>
  <c r="I244" i="8"/>
  <c r="I248" i="8"/>
  <c r="I252" i="8"/>
  <c r="I256" i="8"/>
  <c r="I260" i="8"/>
  <c r="I264" i="8"/>
  <c r="I268" i="8"/>
  <c r="I272" i="8"/>
  <c r="I276" i="8"/>
  <c r="I280" i="8"/>
  <c r="I284" i="8"/>
  <c r="I288" i="8"/>
  <c r="I292" i="8"/>
  <c r="I296" i="8"/>
  <c r="I300" i="8"/>
  <c r="I304" i="8"/>
  <c r="I308" i="8"/>
  <c r="I312" i="8"/>
  <c r="I316" i="8"/>
  <c r="I320" i="8"/>
  <c r="I324" i="8"/>
  <c r="I328" i="8"/>
  <c r="I332" i="8"/>
  <c r="I336" i="8"/>
  <c r="I340" i="8"/>
  <c r="I344" i="8"/>
  <c r="I9" i="8"/>
  <c r="I25" i="8"/>
  <c r="I41" i="8"/>
  <c r="I57" i="8"/>
  <c r="I73" i="8"/>
  <c r="I89" i="8"/>
  <c r="I105" i="8"/>
  <c r="I121" i="8"/>
  <c r="I137" i="8"/>
  <c r="I153" i="8"/>
  <c r="I169" i="8"/>
  <c r="I185" i="8"/>
  <c r="I201" i="8"/>
  <c r="I217" i="8"/>
  <c r="I233" i="8"/>
  <c r="I265" i="8"/>
  <c r="I281" i="8"/>
  <c r="I297" i="8"/>
  <c r="I313" i="8"/>
  <c r="I329" i="8"/>
  <c r="I345" i="8"/>
  <c r="I349" i="8"/>
  <c r="I353" i="8"/>
  <c r="I357" i="8"/>
  <c r="I361" i="8"/>
  <c r="I365" i="8"/>
  <c r="I369" i="8"/>
  <c r="I373" i="8"/>
  <c r="I377" i="8"/>
  <c r="I381" i="8"/>
  <c r="I385" i="8"/>
  <c r="I389" i="8"/>
  <c r="I393" i="8"/>
  <c r="I397" i="8"/>
  <c r="I401" i="8"/>
  <c r="I405" i="8"/>
  <c r="I409" i="8"/>
  <c r="I413" i="8"/>
  <c r="I417" i="8"/>
  <c r="I421" i="8"/>
  <c r="I425" i="8"/>
  <c r="I429" i="8"/>
  <c r="I433" i="8"/>
  <c r="I437" i="8"/>
  <c r="I441" i="8"/>
  <c r="I445" i="8"/>
  <c r="I449" i="8"/>
  <c r="I453" i="8"/>
  <c r="I457" i="8"/>
  <c r="I461" i="8"/>
  <c r="I465" i="8"/>
  <c r="I469" i="8"/>
  <c r="I473" i="8"/>
  <c r="I477" i="8"/>
  <c r="I481" i="8"/>
  <c r="I485" i="8"/>
  <c r="I489" i="8"/>
  <c r="I493" i="8"/>
  <c r="I497" i="8"/>
  <c r="I501" i="8"/>
  <c r="I505" i="8"/>
  <c r="I509" i="8"/>
  <c r="I513" i="8"/>
  <c r="I517" i="8"/>
  <c r="I521" i="8"/>
  <c r="I525" i="8"/>
  <c r="I529" i="8"/>
  <c r="I533" i="8"/>
  <c r="I537" i="8"/>
  <c r="I541" i="8"/>
  <c r="I545" i="8"/>
  <c r="I549" i="8"/>
  <c r="I553" i="8"/>
  <c r="I557" i="8"/>
  <c r="I561" i="8"/>
  <c r="I565" i="8"/>
  <c r="I569" i="8"/>
  <c r="I573" i="8"/>
  <c r="I577" i="8"/>
  <c r="I581" i="8"/>
  <c r="I585" i="8"/>
  <c r="I589" i="8"/>
  <c r="I593" i="8"/>
  <c r="I597" i="8"/>
  <c r="I13" i="8"/>
  <c r="I29" i="8"/>
  <c r="I45" i="8"/>
  <c r="I61" i="8"/>
  <c r="I77" i="8"/>
  <c r="I93" i="8"/>
  <c r="I109" i="8"/>
  <c r="I125" i="8"/>
  <c r="I141" i="8"/>
  <c r="I157" i="8"/>
  <c r="I173" i="8"/>
  <c r="I189" i="8"/>
  <c r="I205" i="8"/>
  <c r="I221" i="8"/>
  <c r="I237" i="8"/>
  <c r="I253" i="8"/>
  <c r="I269" i="8"/>
  <c r="I285" i="8"/>
  <c r="I301" i="8"/>
  <c r="I317" i="8"/>
  <c r="I333" i="8"/>
  <c r="I346" i="8"/>
  <c r="I350" i="8"/>
  <c r="I354" i="8"/>
  <c r="I358" i="8"/>
  <c r="I362" i="8"/>
  <c r="I366" i="8"/>
  <c r="I370" i="8"/>
  <c r="I374" i="8"/>
  <c r="I378" i="8"/>
  <c r="I382" i="8"/>
  <c r="I386" i="8"/>
  <c r="I390" i="8"/>
  <c r="I394" i="8"/>
  <c r="I398" i="8"/>
  <c r="I402" i="8"/>
  <c r="I406" i="8"/>
  <c r="I410" i="8"/>
  <c r="I414" i="8"/>
  <c r="I418" i="8"/>
  <c r="I422" i="8"/>
  <c r="I426" i="8"/>
  <c r="I430" i="8"/>
  <c r="I434" i="8"/>
  <c r="I438" i="8"/>
  <c r="I442" i="8"/>
  <c r="I446" i="8"/>
  <c r="I450" i="8"/>
  <c r="I454" i="8"/>
  <c r="I458" i="8"/>
  <c r="I462" i="8"/>
  <c r="I466" i="8"/>
  <c r="I470" i="8"/>
  <c r="I474" i="8"/>
  <c r="I478" i="8"/>
  <c r="I482" i="8"/>
  <c r="I486" i="8"/>
  <c r="I490" i="8"/>
  <c r="I494" i="8"/>
  <c r="I498" i="8"/>
  <c r="I502" i="8"/>
  <c r="I506" i="8"/>
  <c r="I510" i="8"/>
  <c r="I514" i="8"/>
  <c r="I518" i="8"/>
  <c r="I522" i="8"/>
  <c r="I526" i="8"/>
  <c r="I530" i="8"/>
  <c r="I534" i="8"/>
  <c r="I538" i="8"/>
  <c r="I542" i="8"/>
  <c r="I546" i="8"/>
  <c r="I550" i="8"/>
  <c r="I554" i="8"/>
  <c r="I558" i="8"/>
  <c r="I562" i="8"/>
  <c r="I566" i="8"/>
  <c r="I570" i="8"/>
  <c r="I574" i="8"/>
  <c r="I578" i="8"/>
  <c r="I582" i="8"/>
  <c r="I586" i="8"/>
  <c r="I590" i="8"/>
  <c r="I594" i="8"/>
  <c r="I598" i="8"/>
  <c r="I17" i="8"/>
  <c r="I33" i="8"/>
  <c r="I49" i="8"/>
  <c r="I65" i="8"/>
  <c r="I81" i="8"/>
  <c r="I97" i="8"/>
  <c r="I113" i="8"/>
  <c r="I129" i="8"/>
  <c r="I145" i="8"/>
  <c r="I161" i="8"/>
  <c r="I177" i="8"/>
  <c r="I193" i="8"/>
  <c r="I209" i="8"/>
  <c r="I225" i="8"/>
  <c r="I241" i="8"/>
  <c r="I257" i="8"/>
  <c r="I273" i="8"/>
  <c r="I289" i="8"/>
  <c r="I305" i="8"/>
  <c r="I321" i="8"/>
  <c r="I337" i="8"/>
  <c r="I347" i="8"/>
  <c r="I351" i="8"/>
  <c r="I355" i="8"/>
  <c r="I359" i="8"/>
  <c r="I363" i="8"/>
  <c r="I367" i="8"/>
  <c r="I371" i="8"/>
  <c r="I375" i="8"/>
  <c r="I379" i="8"/>
  <c r="I383" i="8"/>
  <c r="I387" i="8"/>
  <c r="I391" i="8"/>
  <c r="I395" i="8"/>
  <c r="I399" i="8"/>
  <c r="I403" i="8"/>
  <c r="I407" i="8"/>
  <c r="I411" i="8"/>
  <c r="I415" i="8"/>
  <c r="I419" i="8"/>
  <c r="I423" i="8"/>
  <c r="I427" i="8"/>
  <c r="I431" i="8"/>
  <c r="I435" i="8"/>
  <c r="I439" i="8"/>
  <c r="I443" i="8"/>
  <c r="I447" i="8"/>
  <c r="I451" i="8"/>
  <c r="I455" i="8"/>
  <c r="I459" i="8"/>
  <c r="I463" i="8"/>
  <c r="I467" i="8"/>
  <c r="I471" i="8"/>
  <c r="I475" i="8"/>
  <c r="I479" i="8"/>
  <c r="I483" i="8"/>
  <c r="I487" i="8"/>
  <c r="I491" i="8"/>
  <c r="I495" i="8"/>
  <c r="I499" i="8"/>
  <c r="I503" i="8"/>
  <c r="I507" i="8"/>
  <c r="I511" i="8"/>
  <c r="I515" i="8"/>
  <c r="I519" i="8"/>
  <c r="I523" i="8"/>
  <c r="I527" i="8"/>
  <c r="I531" i="8"/>
  <c r="I535" i="8"/>
  <c r="I539" i="8"/>
  <c r="I543" i="8"/>
  <c r="I547" i="8"/>
  <c r="I551" i="8"/>
  <c r="I555" i="8"/>
  <c r="I559" i="8"/>
  <c r="I563" i="8"/>
  <c r="I567" i="8"/>
  <c r="I571" i="8"/>
  <c r="I575" i="8"/>
  <c r="I579" i="8"/>
  <c r="I583" i="8"/>
  <c r="I587" i="8"/>
  <c r="I591" i="8"/>
  <c r="I595" i="8"/>
  <c r="I599" i="8"/>
  <c r="I603" i="8"/>
  <c r="I21" i="8"/>
  <c r="I85" i="8"/>
  <c r="I149" i="8"/>
  <c r="I213" i="8"/>
  <c r="I277" i="8"/>
  <c r="I341" i="8"/>
  <c r="I360" i="8"/>
  <c r="I376" i="8"/>
  <c r="I392" i="8"/>
  <c r="I408" i="8"/>
  <c r="I424" i="8"/>
  <c r="I440" i="8"/>
  <c r="I456" i="8"/>
  <c r="I472" i="8"/>
  <c r="I488" i="8"/>
  <c r="I504" i="8"/>
  <c r="I520" i="8"/>
  <c r="I536" i="8"/>
  <c r="I552" i="8"/>
  <c r="I568" i="8"/>
  <c r="I584" i="8"/>
  <c r="I600" i="8"/>
  <c r="I605" i="8"/>
  <c r="I609" i="8"/>
  <c r="I613" i="8"/>
  <c r="I617" i="8"/>
  <c r="I621" i="8"/>
  <c r="I625" i="8"/>
  <c r="I629" i="8"/>
  <c r="I633" i="8"/>
  <c r="I637" i="8"/>
  <c r="I641" i="8"/>
  <c r="I645" i="8"/>
  <c r="I649" i="8"/>
  <c r="I653" i="8"/>
  <c r="I657" i="8"/>
  <c r="I661" i="8"/>
  <c r="I665" i="8"/>
  <c r="I669" i="8"/>
  <c r="I673" i="8"/>
  <c r="I677" i="8"/>
  <c r="I681" i="8"/>
  <c r="I685" i="8"/>
  <c r="I689" i="8"/>
  <c r="I693" i="8"/>
  <c r="I697" i="8"/>
  <c r="I701" i="8"/>
  <c r="I705" i="8"/>
  <c r="I709" i="8"/>
  <c r="I713" i="8"/>
  <c r="I717" i="8"/>
  <c r="I721" i="8"/>
  <c r="I725" i="8"/>
  <c r="I729" i="8"/>
  <c r="I733" i="8"/>
  <c r="I737" i="8"/>
  <c r="I741" i="8"/>
  <c r="I745" i="8"/>
  <c r="I749" i="8"/>
  <c r="I753" i="8"/>
  <c r="I757" i="8"/>
  <c r="I761" i="8"/>
  <c r="I765" i="8"/>
  <c r="I769" i="8"/>
  <c r="I773" i="8"/>
  <c r="I777" i="8"/>
  <c r="I781" i="8"/>
  <c r="I785" i="8"/>
  <c r="I789" i="8"/>
  <c r="I793" i="8"/>
  <c r="I797" i="8"/>
  <c r="I801" i="8"/>
  <c r="I805" i="8"/>
  <c r="I809" i="8"/>
  <c r="I813" i="8"/>
  <c r="I817" i="8"/>
  <c r="I821" i="8"/>
  <c r="I825" i="8"/>
  <c r="I829" i="8"/>
  <c r="I833" i="8"/>
  <c r="I837" i="8"/>
  <c r="I841" i="8"/>
  <c r="I845" i="8"/>
  <c r="I849" i="8"/>
  <c r="I853" i="8"/>
  <c r="I37" i="8"/>
  <c r="I101" i="8"/>
  <c r="I165" i="8"/>
  <c r="I229" i="8"/>
  <c r="I293" i="8"/>
  <c r="I348" i="8"/>
  <c r="I364" i="8"/>
  <c r="I380" i="8"/>
  <c r="I396" i="8"/>
  <c r="I412" i="8"/>
  <c r="I428" i="8"/>
  <c r="I444" i="8"/>
  <c r="I460" i="8"/>
  <c r="I476" i="8"/>
  <c r="I492" i="8"/>
  <c r="I508" i="8"/>
  <c r="I524" i="8"/>
  <c r="I540" i="8"/>
  <c r="I556" i="8"/>
  <c r="I572" i="8"/>
  <c r="I588" i="8"/>
  <c r="I601" i="8"/>
  <c r="I606" i="8"/>
  <c r="I610" i="8"/>
  <c r="I614" i="8"/>
  <c r="I618" i="8"/>
  <c r="I622" i="8"/>
  <c r="I626" i="8"/>
  <c r="I630" i="8"/>
  <c r="I634" i="8"/>
  <c r="I638" i="8"/>
  <c r="I642" i="8"/>
  <c r="I646" i="8"/>
  <c r="I650" i="8"/>
  <c r="I654" i="8"/>
  <c r="I658" i="8"/>
  <c r="I662" i="8"/>
  <c r="I666" i="8"/>
  <c r="I670" i="8"/>
  <c r="I674" i="8"/>
  <c r="I678" i="8"/>
  <c r="I682" i="8"/>
  <c r="I686" i="8"/>
  <c r="I690" i="8"/>
  <c r="I694" i="8"/>
  <c r="I698" i="8"/>
  <c r="I702" i="8"/>
  <c r="I706" i="8"/>
  <c r="I710" i="8"/>
  <c r="I714" i="8"/>
  <c r="I718" i="8"/>
  <c r="I722" i="8"/>
  <c r="I726" i="8"/>
  <c r="I730" i="8"/>
  <c r="I734" i="8"/>
  <c r="I738" i="8"/>
  <c r="I742" i="8"/>
  <c r="I746" i="8"/>
  <c r="I750" i="8"/>
  <c r="I754" i="8"/>
  <c r="I758" i="8"/>
  <c r="I762" i="8"/>
  <c r="I766" i="8"/>
  <c r="I770" i="8"/>
  <c r="I774" i="8"/>
  <c r="I778" i="8"/>
  <c r="I782" i="8"/>
  <c r="I786" i="8"/>
  <c r="I790" i="8"/>
  <c r="I794" i="8"/>
  <c r="I798" i="8"/>
  <c r="I802" i="8"/>
  <c r="I806" i="8"/>
  <c r="I810" i="8"/>
  <c r="I814" i="8"/>
  <c r="I818" i="8"/>
  <c r="I822" i="8"/>
  <c r="I826" i="8"/>
  <c r="I830" i="8"/>
  <c r="I834" i="8"/>
  <c r="I838" i="8"/>
  <c r="I842" i="8"/>
  <c r="I846" i="8"/>
  <c r="I850" i="8"/>
  <c r="I854" i="8"/>
  <c r="I858" i="8"/>
  <c r="I53" i="8"/>
  <c r="I117" i="8"/>
  <c r="I181" i="8"/>
  <c r="I245" i="8"/>
  <c r="I309" i="8"/>
  <c r="I352" i="8"/>
  <c r="I368" i="8"/>
  <c r="I384" i="8"/>
  <c r="I400" i="8"/>
  <c r="I416" i="8"/>
  <c r="I432" i="8"/>
  <c r="I448" i="8"/>
  <c r="I464" i="8"/>
  <c r="I480" i="8"/>
  <c r="I496" i="8"/>
  <c r="I512" i="8"/>
  <c r="I528" i="8"/>
  <c r="I544" i="8"/>
  <c r="I560" i="8"/>
  <c r="I576" i="8"/>
  <c r="I592" i="8"/>
  <c r="I602" i="8"/>
  <c r="I607" i="8"/>
  <c r="I611" i="8"/>
  <c r="I615" i="8"/>
  <c r="I619" i="8"/>
  <c r="I623" i="8"/>
  <c r="I627" i="8"/>
  <c r="I631" i="8"/>
  <c r="I635" i="8"/>
  <c r="I639" i="8"/>
  <c r="I643" i="8"/>
  <c r="I647" i="8"/>
  <c r="I651" i="8"/>
  <c r="I655" i="8"/>
  <c r="I659" i="8"/>
  <c r="I663" i="8"/>
  <c r="I667" i="8"/>
  <c r="I671" i="8"/>
  <c r="I675" i="8"/>
  <c r="I679" i="8"/>
  <c r="I683" i="8"/>
  <c r="I687" i="8"/>
  <c r="I691" i="8"/>
  <c r="I695" i="8"/>
  <c r="I699" i="8"/>
  <c r="I703" i="8"/>
  <c r="I707" i="8"/>
  <c r="I711" i="8"/>
  <c r="I715" i="8"/>
  <c r="I719" i="8"/>
  <c r="I723" i="8"/>
  <c r="I727" i="8"/>
  <c r="I731" i="8"/>
  <c r="I735" i="8"/>
  <c r="I739" i="8"/>
  <c r="I743" i="8"/>
  <c r="I747" i="8"/>
  <c r="I751" i="8"/>
  <c r="I755" i="8"/>
  <c r="I759" i="8"/>
  <c r="I763" i="8"/>
  <c r="I767" i="8"/>
  <c r="I771" i="8"/>
  <c r="I775" i="8"/>
  <c r="I779" i="8"/>
  <c r="I783" i="8"/>
  <c r="I787" i="8"/>
  <c r="I791" i="8"/>
  <c r="I795" i="8"/>
  <c r="I799" i="8"/>
  <c r="I803" i="8"/>
  <c r="I807" i="8"/>
  <c r="I811" i="8"/>
  <c r="I815" i="8"/>
  <c r="I819" i="8"/>
  <c r="I823" i="8"/>
  <c r="I827" i="8"/>
  <c r="I831" i="8"/>
  <c r="I835" i="8"/>
  <c r="I839" i="8"/>
  <c r="I843" i="8"/>
  <c r="I847" i="8"/>
  <c r="I851" i="8"/>
  <c r="I855" i="8"/>
  <c r="I859" i="8"/>
  <c r="I69" i="8"/>
  <c r="I325" i="8"/>
  <c r="I404" i="8"/>
  <c r="I468" i="8"/>
  <c r="I532" i="8"/>
  <c r="I596" i="8"/>
  <c r="I616" i="8"/>
  <c r="I632" i="8"/>
  <c r="I648" i="8"/>
  <c r="I664" i="8"/>
  <c r="I680" i="8"/>
  <c r="I696" i="8"/>
  <c r="I712" i="8"/>
  <c r="I728" i="8"/>
  <c r="I744" i="8"/>
  <c r="I760" i="8"/>
  <c r="I776" i="8"/>
  <c r="I792" i="8"/>
  <c r="I808" i="8"/>
  <c r="I824" i="8"/>
  <c r="I840" i="8"/>
  <c r="I856" i="8"/>
  <c r="I862" i="8"/>
  <c r="I866" i="8"/>
  <c r="I870" i="8"/>
  <c r="I874" i="8"/>
  <c r="I878" i="8"/>
  <c r="I882" i="8"/>
  <c r="I886" i="8"/>
  <c r="I890" i="8"/>
  <c r="I894" i="8"/>
  <c r="I898" i="8"/>
  <c r="I902" i="8"/>
  <c r="I906" i="8"/>
  <c r="I910" i="8"/>
  <c r="I914" i="8"/>
  <c r="I918" i="8"/>
  <c r="I922" i="8"/>
  <c r="I926" i="8"/>
  <c r="I930" i="8"/>
  <c r="I934" i="8"/>
  <c r="I938" i="8"/>
  <c r="I942" i="8"/>
  <c r="I946" i="8"/>
  <c r="I950" i="8"/>
  <c r="I954" i="8"/>
  <c r="I958" i="8"/>
  <c r="I962" i="8"/>
  <c r="I966" i="8"/>
  <c r="I970" i="8"/>
  <c r="I974" i="8"/>
  <c r="I978" i="8"/>
  <c r="I982" i="8"/>
  <c r="I986" i="8"/>
  <c r="I990" i="8"/>
  <c r="I994" i="8"/>
  <c r="I998" i="8"/>
  <c r="I1002" i="8"/>
  <c r="I1006" i="8"/>
  <c r="I1010" i="8"/>
  <c r="I1014" i="8"/>
  <c r="I1018" i="8"/>
  <c r="I1022" i="8"/>
  <c r="I1026" i="8"/>
  <c r="I1030" i="8"/>
  <c r="I1034" i="8"/>
  <c r="I1038" i="8"/>
  <c r="I1042" i="8"/>
  <c r="I1046" i="8"/>
  <c r="I1050" i="8"/>
  <c r="I1054" i="8"/>
  <c r="I1058" i="8"/>
  <c r="I1062" i="8"/>
  <c r="I1066" i="8"/>
  <c r="I1070" i="8"/>
  <c r="I1074" i="8"/>
  <c r="I1078" i="8"/>
  <c r="I1082" i="8"/>
  <c r="I1086" i="8"/>
  <c r="I1090" i="8"/>
  <c r="I1094" i="8"/>
  <c r="I1098" i="8"/>
  <c r="I1102" i="8"/>
  <c r="I1106" i="8"/>
  <c r="I1110" i="8"/>
  <c r="I1114" i="8"/>
  <c r="I1118" i="8"/>
  <c r="I1122" i="8"/>
  <c r="I1126" i="8"/>
  <c r="I1130" i="8"/>
  <c r="I1134" i="8"/>
  <c r="I1138" i="8"/>
  <c r="I1142" i="8"/>
  <c r="I1146" i="8"/>
  <c r="I1150" i="8"/>
  <c r="I1154" i="8"/>
  <c r="I1158" i="8"/>
  <c r="I1162" i="8"/>
  <c r="I1166" i="8"/>
  <c r="I1170" i="8"/>
  <c r="I1174" i="8"/>
  <c r="I1178" i="8"/>
  <c r="I1182" i="8"/>
  <c r="I1186" i="8"/>
  <c r="I1190" i="8"/>
  <c r="I1194" i="8"/>
  <c r="I1198" i="8"/>
  <c r="I1202" i="8"/>
  <c r="I1206" i="8"/>
  <c r="I1210" i="8"/>
  <c r="I1214" i="8"/>
  <c r="I1218" i="8"/>
  <c r="I1222" i="8"/>
  <c r="I1226" i="8"/>
  <c r="I1230" i="8"/>
  <c r="I1234" i="8"/>
  <c r="I1238" i="8"/>
  <c r="I1242" i="8"/>
  <c r="I1246" i="8"/>
  <c r="I1250" i="8"/>
  <c r="I1254" i="8"/>
  <c r="I1258" i="8"/>
  <c r="I1262" i="8"/>
  <c r="I1266" i="8"/>
  <c r="I1270" i="8"/>
  <c r="I133" i="8"/>
  <c r="I356" i="8"/>
  <c r="I420" i="8"/>
  <c r="I484" i="8"/>
  <c r="I548" i="8"/>
  <c r="I604" i="8"/>
  <c r="I620" i="8"/>
  <c r="I636" i="8"/>
  <c r="I652" i="8"/>
  <c r="I668" i="8"/>
  <c r="I684" i="8"/>
  <c r="I700" i="8"/>
  <c r="I716" i="8"/>
  <c r="I732" i="8"/>
  <c r="I748" i="8"/>
  <c r="I764" i="8"/>
  <c r="I780" i="8"/>
  <c r="I796" i="8"/>
  <c r="I812" i="8"/>
  <c r="I828" i="8"/>
  <c r="I844" i="8"/>
  <c r="I857" i="8"/>
  <c r="I863" i="8"/>
  <c r="I867" i="8"/>
  <c r="I871" i="8"/>
  <c r="I875" i="8"/>
  <c r="I879" i="8"/>
  <c r="I883" i="8"/>
  <c r="I887" i="8"/>
  <c r="I891" i="8"/>
  <c r="I895" i="8"/>
  <c r="I899" i="8"/>
  <c r="I903" i="8"/>
  <c r="I907" i="8"/>
  <c r="I911" i="8"/>
  <c r="I915" i="8"/>
  <c r="I919" i="8"/>
  <c r="I923" i="8"/>
  <c r="I927" i="8"/>
  <c r="I931" i="8"/>
  <c r="I935" i="8"/>
  <c r="I939" i="8"/>
  <c r="I943" i="8"/>
  <c r="I947" i="8"/>
  <c r="I951" i="8"/>
  <c r="I955" i="8"/>
  <c r="I959" i="8"/>
  <c r="I963" i="8"/>
  <c r="I967" i="8"/>
  <c r="I971" i="8"/>
  <c r="I975" i="8"/>
  <c r="I979" i="8"/>
  <c r="I983" i="8"/>
  <c r="I987" i="8"/>
  <c r="I991" i="8"/>
  <c r="I995" i="8"/>
  <c r="I999" i="8"/>
  <c r="I1003" i="8"/>
  <c r="I1007" i="8"/>
  <c r="I1011" i="8"/>
  <c r="I1015" i="8"/>
  <c r="I1019" i="8"/>
  <c r="I1023" i="8"/>
  <c r="I1027" i="8"/>
  <c r="I1031" i="8"/>
  <c r="I1035" i="8"/>
  <c r="I1039" i="8"/>
  <c r="I1043" i="8"/>
  <c r="I1047" i="8"/>
  <c r="I1051" i="8"/>
  <c r="I1055" i="8"/>
  <c r="I1059" i="8"/>
  <c r="I1063" i="8"/>
  <c r="I1067" i="8"/>
  <c r="I1071" i="8"/>
  <c r="I1075" i="8"/>
  <c r="I1079" i="8"/>
  <c r="I1083" i="8"/>
  <c r="I1087" i="8"/>
  <c r="I1091" i="8"/>
  <c r="I1095" i="8"/>
  <c r="I1099" i="8"/>
  <c r="I1103" i="8"/>
  <c r="I1107" i="8"/>
  <c r="I1111" i="8"/>
  <c r="I1115" i="8"/>
  <c r="I1119" i="8"/>
  <c r="I1123" i="8"/>
  <c r="I1127" i="8"/>
  <c r="I1131" i="8"/>
  <c r="I1135" i="8"/>
  <c r="I1139" i="8"/>
  <c r="I1143" i="8"/>
  <c r="I1147" i="8"/>
  <c r="I1151" i="8"/>
  <c r="I1155" i="8"/>
  <c r="I1159" i="8"/>
  <c r="I1163" i="8"/>
  <c r="I1167" i="8"/>
  <c r="I1171" i="8"/>
  <c r="I1175" i="8"/>
  <c r="I1179" i="8"/>
  <c r="I1183" i="8"/>
  <c r="I1187" i="8"/>
  <c r="I1191" i="8"/>
  <c r="I1195" i="8"/>
  <c r="I1199" i="8"/>
  <c r="I1203" i="8"/>
  <c r="I1207" i="8"/>
  <c r="I1211" i="8"/>
  <c r="I1215" i="8"/>
  <c r="I1219" i="8"/>
  <c r="I1223" i="8"/>
  <c r="I1227" i="8"/>
  <c r="I1231" i="8"/>
  <c r="I1235" i="8"/>
  <c r="I1239" i="8"/>
  <c r="I1243" i="8"/>
  <c r="I1247" i="8"/>
  <c r="I1251" i="8"/>
  <c r="I1255" i="8"/>
  <c r="I1259" i="8"/>
  <c r="I1263" i="8"/>
  <c r="I1267" i="8"/>
  <c r="I197" i="8"/>
  <c r="I372" i="8"/>
  <c r="I436" i="8"/>
  <c r="I500" i="8"/>
  <c r="I564" i="8"/>
  <c r="I608" i="8"/>
  <c r="I624" i="8"/>
  <c r="I640" i="8"/>
  <c r="I656" i="8"/>
  <c r="I672" i="8"/>
  <c r="I688" i="8"/>
  <c r="I704" i="8"/>
  <c r="I720" i="8"/>
  <c r="I736" i="8"/>
  <c r="I752" i="8"/>
  <c r="I768" i="8"/>
  <c r="I784" i="8"/>
  <c r="I800" i="8"/>
  <c r="I816" i="8"/>
  <c r="I832" i="8"/>
  <c r="I848" i="8"/>
  <c r="I860" i="8"/>
  <c r="I864" i="8"/>
  <c r="I868" i="8"/>
  <c r="I872" i="8"/>
  <c r="I876" i="8"/>
  <c r="I880" i="8"/>
  <c r="I884" i="8"/>
  <c r="I888" i="8"/>
  <c r="I892" i="8"/>
  <c r="I896" i="8"/>
  <c r="I900" i="8"/>
  <c r="I904" i="8"/>
  <c r="I908" i="8"/>
  <c r="I912" i="8"/>
  <c r="I916" i="8"/>
  <c r="I920" i="8"/>
  <c r="I924" i="8"/>
  <c r="I928" i="8"/>
  <c r="I932" i="8"/>
  <c r="I936" i="8"/>
  <c r="I940" i="8"/>
  <c r="I944" i="8"/>
  <c r="I948" i="8"/>
  <c r="I952" i="8"/>
  <c r="I956" i="8"/>
  <c r="I960" i="8"/>
  <c r="I964" i="8"/>
  <c r="I968" i="8"/>
  <c r="I972" i="8"/>
  <c r="I976" i="8"/>
  <c r="I980" i="8"/>
  <c r="I984" i="8"/>
  <c r="I988" i="8"/>
  <c r="I992" i="8"/>
  <c r="I996" i="8"/>
  <c r="I1000" i="8"/>
  <c r="I1004" i="8"/>
  <c r="I1008" i="8"/>
  <c r="I1012" i="8"/>
  <c r="I1016" i="8"/>
  <c r="I1020" i="8"/>
  <c r="I1024" i="8"/>
  <c r="I1028" i="8"/>
  <c r="I1032" i="8"/>
  <c r="I1036" i="8"/>
  <c r="I1040" i="8"/>
  <c r="I1044" i="8"/>
  <c r="I1048" i="8"/>
  <c r="I1052" i="8"/>
  <c r="I1056" i="8"/>
  <c r="I1060" i="8"/>
  <c r="I1064" i="8"/>
  <c r="I1068" i="8"/>
  <c r="I1072" i="8"/>
  <c r="I1076" i="8"/>
  <c r="I1080" i="8"/>
  <c r="I1084" i="8"/>
  <c r="I1088" i="8"/>
  <c r="I1092" i="8"/>
  <c r="I1096" i="8"/>
  <c r="I1100" i="8"/>
  <c r="I1104" i="8"/>
  <c r="I1108" i="8"/>
  <c r="I1112" i="8"/>
  <c r="I1116" i="8"/>
  <c r="I1120" i="8"/>
  <c r="I1124" i="8"/>
  <c r="I1128" i="8"/>
  <c r="I1132" i="8"/>
  <c r="I1136" i="8"/>
  <c r="I1140" i="8"/>
  <c r="I1144" i="8"/>
  <c r="I1148" i="8"/>
  <c r="I1152" i="8"/>
  <c r="I1156" i="8"/>
  <c r="I1160" i="8"/>
  <c r="I1164" i="8"/>
  <c r="I1168" i="8"/>
  <c r="I1172" i="8"/>
  <c r="I1176" i="8"/>
  <c r="I1180" i="8"/>
  <c r="I1184" i="8"/>
  <c r="I1188" i="8"/>
  <c r="I1192" i="8"/>
  <c r="I1196" i="8"/>
  <c r="I1200" i="8"/>
  <c r="I1204" i="8"/>
  <c r="I1208" i="8"/>
  <c r="I1212" i="8"/>
  <c r="I1216" i="8"/>
  <c r="I1220" i="8"/>
  <c r="I1224" i="8"/>
  <c r="I1228" i="8"/>
  <c r="I1232" i="8"/>
  <c r="I1236" i="8"/>
  <c r="I1240" i="8"/>
  <c r="I1244" i="8"/>
  <c r="I1248" i="8"/>
  <c r="I1252" i="8"/>
  <c r="I1256" i="8"/>
  <c r="I1260" i="8"/>
  <c r="I1264" i="8"/>
  <c r="I1268" i="8"/>
  <c r="I261" i="8"/>
  <c r="I388" i="8"/>
  <c r="I452" i="8"/>
  <c r="I516" i="8"/>
  <c r="I580" i="8"/>
  <c r="I612" i="8"/>
  <c r="I628" i="8"/>
  <c r="I644" i="8"/>
  <c r="I660" i="8"/>
  <c r="I676" i="8"/>
  <c r="I692" i="8"/>
  <c r="I708" i="8"/>
  <c r="I724" i="8"/>
  <c r="I740" i="8"/>
  <c r="I756" i="8"/>
  <c r="I772" i="8"/>
  <c r="I788" i="8"/>
  <c r="I804" i="8"/>
  <c r="I820" i="8"/>
  <c r="I836" i="8"/>
  <c r="I852" i="8"/>
  <c r="I861" i="8"/>
  <c r="I865" i="8"/>
  <c r="I869" i="8"/>
  <c r="I873" i="8"/>
  <c r="I877" i="8"/>
  <c r="I881" i="8"/>
  <c r="I885" i="8"/>
  <c r="I889" i="8"/>
  <c r="I893" i="8"/>
  <c r="I897" i="8"/>
  <c r="I901" i="8"/>
  <c r="I905" i="8"/>
  <c r="I909" i="8"/>
  <c r="I913" i="8"/>
  <c r="I917" i="8"/>
  <c r="I921" i="8"/>
  <c r="I925" i="8"/>
  <c r="I929" i="8"/>
  <c r="I933" i="8"/>
  <c r="I937" i="8"/>
  <c r="I941" i="8"/>
  <c r="I945" i="8"/>
  <c r="I949" i="8"/>
  <c r="I953" i="8"/>
  <c r="I957" i="8"/>
  <c r="I961" i="8"/>
  <c r="I965" i="8"/>
  <c r="I969" i="8"/>
  <c r="I973" i="8"/>
  <c r="I977" i="8"/>
  <c r="I981" i="8"/>
  <c r="I985" i="8"/>
  <c r="I989" i="8"/>
  <c r="I993" i="8"/>
  <c r="I997" i="8"/>
  <c r="I1001" i="8"/>
  <c r="I1005" i="8"/>
  <c r="I1009" i="8"/>
  <c r="I1013" i="8"/>
  <c r="I1017" i="8"/>
  <c r="I1021" i="8"/>
  <c r="I1025" i="8"/>
  <c r="I1029" i="8"/>
  <c r="I1033" i="8"/>
  <c r="I1037" i="8"/>
  <c r="I1041" i="8"/>
  <c r="I1045" i="8"/>
  <c r="I1049" i="8"/>
  <c r="I1053" i="8"/>
  <c r="I1057" i="8"/>
  <c r="I1061" i="8"/>
  <c r="I1065" i="8"/>
  <c r="I1069" i="8"/>
  <c r="I1073" i="8"/>
  <c r="I1077" i="8"/>
  <c r="I1081" i="8"/>
  <c r="I1085" i="8"/>
  <c r="I1089" i="8"/>
  <c r="I1093" i="8"/>
  <c r="I1097" i="8"/>
  <c r="I1101" i="8"/>
  <c r="I1105" i="8"/>
  <c r="I1109" i="8"/>
  <c r="I1113" i="8"/>
  <c r="I1117" i="8"/>
  <c r="I1133" i="8"/>
  <c r="I1149" i="8"/>
  <c r="I1165" i="8"/>
  <c r="I1181" i="8"/>
  <c r="I1197" i="8"/>
  <c r="I1213" i="8"/>
  <c r="I1229" i="8"/>
  <c r="I1245" i="8"/>
  <c r="I1261" i="8"/>
  <c r="I1272" i="8"/>
  <c r="I1276" i="8"/>
  <c r="I1280" i="8"/>
  <c r="I1284" i="8"/>
  <c r="I1288" i="8"/>
  <c r="I1292" i="8"/>
  <c r="I1296" i="8"/>
  <c r="I1300" i="8"/>
  <c r="I1304" i="8"/>
  <c r="I1308" i="8"/>
  <c r="I1312" i="8"/>
  <c r="I1316" i="8"/>
  <c r="I1320" i="8"/>
  <c r="I1324" i="8"/>
  <c r="I1328" i="8"/>
  <c r="I1332" i="8"/>
  <c r="I1336" i="8"/>
  <c r="I1340" i="8"/>
  <c r="I1344" i="8"/>
  <c r="I1348" i="8"/>
  <c r="I1352" i="8"/>
  <c r="I1356" i="8"/>
  <c r="I1360" i="8"/>
  <c r="I1364" i="8"/>
  <c r="I1368" i="8"/>
  <c r="I1372" i="8"/>
  <c r="I1376" i="8"/>
  <c r="I1380" i="8"/>
  <c r="I1384" i="8"/>
  <c r="I1388" i="8"/>
  <c r="I1392" i="8"/>
  <c r="I1396" i="8"/>
  <c r="I1400" i="8"/>
  <c r="I1404" i="8"/>
  <c r="I1408" i="8"/>
  <c r="I1412" i="8"/>
  <c r="I1416" i="8"/>
  <c r="I1420" i="8"/>
  <c r="I1424" i="8"/>
  <c r="I1428" i="8"/>
  <c r="I1432" i="8"/>
  <c r="I1436" i="8"/>
  <c r="I1440" i="8"/>
  <c r="I1444" i="8"/>
  <c r="I1448" i="8"/>
  <c r="I1452" i="8"/>
  <c r="I1456" i="8"/>
  <c r="I1460" i="8"/>
  <c r="I1464" i="8"/>
  <c r="I1468" i="8"/>
  <c r="I1472" i="8"/>
  <c r="I1476" i="8"/>
  <c r="I1480" i="8"/>
  <c r="I1484" i="8"/>
  <c r="I1488" i="8"/>
  <c r="I1492" i="8"/>
  <c r="I1496" i="8"/>
  <c r="I1500" i="8"/>
  <c r="I1504" i="8"/>
  <c r="I1508" i="8"/>
  <c r="I1512" i="8"/>
  <c r="I1516" i="8"/>
  <c r="I1520" i="8"/>
  <c r="I1524" i="8"/>
  <c r="I1528" i="8"/>
  <c r="I1532" i="8"/>
  <c r="I1536" i="8"/>
  <c r="I1540" i="8"/>
  <c r="I1544" i="8"/>
  <c r="I1548" i="8"/>
  <c r="I1552" i="8"/>
  <c r="I1556" i="8"/>
  <c r="I1560" i="8"/>
  <c r="I1564" i="8"/>
  <c r="I1568" i="8"/>
  <c r="I1572" i="8"/>
  <c r="I1576" i="8"/>
  <c r="I1580" i="8"/>
  <c r="I1584" i="8"/>
  <c r="I1588" i="8"/>
  <c r="I1592" i="8"/>
  <c r="I1596" i="8"/>
  <c r="I1600" i="8"/>
  <c r="I1604" i="8"/>
  <c r="I1608" i="8"/>
  <c r="I1612" i="8"/>
  <c r="I1616" i="8"/>
  <c r="I1620" i="8"/>
  <c r="I1624" i="8"/>
  <c r="I1628" i="8"/>
  <c r="I1632" i="8"/>
  <c r="I1636" i="8"/>
  <c r="I1640" i="8"/>
  <c r="I1644" i="8"/>
  <c r="I1648" i="8"/>
  <c r="I1652" i="8"/>
  <c r="I1656" i="8"/>
  <c r="I1660" i="8"/>
  <c r="I1664" i="8"/>
  <c r="I1668" i="8"/>
  <c r="I1672" i="8"/>
  <c r="I1676" i="8"/>
  <c r="I1680" i="8"/>
  <c r="I1684" i="8"/>
  <c r="I1688" i="8"/>
  <c r="I1692" i="8"/>
  <c r="I1696" i="8"/>
  <c r="I1700" i="8"/>
  <c r="I1704" i="8"/>
  <c r="I1708" i="8"/>
  <c r="I1712" i="8"/>
  <c r="I1716" i="8"/>
  <c r="I1720" i="8"/>
  <c r="I1724" i="8"/>
  <c r="I1728" i="8"/>
  <c r="I1732" i="8"/>
  <c r="I1736" i="8"/>
  <c r="I1740" i="8"/>
  <c r="I1744" i="8"/>
  <c r="I1748" i="8"/>
  <c r="I1752" i="8"/>
  <c r="I1756" i="8"/>
  <c r="I1760" i="8"/>
  <c r="I1764" i="8"/>
  <c r="I1768" i="8"/>
  <c r="I1772" i="8"/>
  <c r="I1776" i="8"/>
  <c r="I1780" i="8"/>
  <c r="I1784" i="8"/>
  <c r="I1788" i="8"/>
  <c r="I1792" i="8"/>
  <c r="I1796" i="8"/>
  <c r="I1800" i="8"/>
  <c r="I1804" i="8"/>
  <c r="I1808" i="8"/>
  <c r="I1812" i="8"/>
  <c r="I1816" i="8"/>
  <c r="I1820" i="8"/>
  <c r="I1824" i="8"/>
  <c r="I1828" i="8"/>
  <c r="I1832" i="8"/>
  <c r="I1836" i="8"/>
  <c r="I1840" i="8"/>
  <c r="I1844" i="8"/>
  <c r="I1848" i="8"/>
  <c r="I1852" i="8"/>
  <c r="I1856" i="8"/>
  <c r="I1860" i="8"/>
  <c r="I1864" i="8"/>
  <c r="I1868" i="8"/>
  <c r="I1872" i="8"/>
  <c r="I1876" i="8"/>
  <c r="I1880" i="8"/>
  <c r="I1884" i="8"/>
  <c r="I1888" i="8"/>
  <c r="I1892" i="8"/>
  <c r="I1896" i="8"/>
  <c r="I1900" i="8"/>
  <c r="I1904" i="8"/>
  <c r="I1908" i="8"/>
  <c r="I1121" i="8"/>
  <c r="I1137" i="8"/>
  <c r="I1153" i="8"/>
  <c r="I1169" i="8"/>
  <c r="I1185" i="8"/>
  <c r="I1201" i="8"/>
  <c r="I1217" i="8"/>
  <c r="I1233" i="8"/>
  <c r="I1249" i="8"/>
  <c r="I1265" i="8"/>
  <c r="I1273" i="8"/>
  <c r="I1277" i="8"/>
  <c r="I1281" i="8"/>
  <c r="I1285" i="8"/>
  <c r="I1289" i="8"/>
  <c r="I1293" i="8"/>
  <c r="I1297" i="8"/>
  <c r="I1301" i="8"/>
  <c r="I1305" i="8"/>
  <c r="I1309" i="8"/>
  <c r="I1313" i="8"/>
  <c r="I1317" i="8"/>
  <c r="I1321" i="8"/>
  <c r="I1325" i="8"/>
  <c r="I1329" i="8"/>
  <c r="I1333" i="8"/>
  <c r="I1337" i="8"/>
  <c r="I1341" i="8"/>
  <c r="I1345" i="8"/>
  <c r="I1349" i="8"/>
  <c r="I1353" i="8"/>
  <c r="I1357" i="8"/>
  <c r="I1361" i="8"/>
  <c r="I1365" i="8"/>
  <c r="I1369" i="8"/>
  <c r="I1373" i="8"/>
  <c r="I1377" i="8"/>
  <c r="I1381" i="8"/>
  <c r="I1385" i="8"/>
  <c r="I1389" i="8"/>
  <c r="I1393" i="8"/>
  <c r="I1397" i="8"/>
  <c r="I1401" i="8"/>
  <c r="I1405" i="8"/>
  <c r="I1409" i="8"/>
  <c r="I1413" i="8"/>
  <c r="I1417" i="8"/>
  <c r="I1421" i="8"/>
  <c r="I1425" i="8"/>
  <c r="I1429" i="8"/>
  <c r="I1433" i="8"/>
  <c r="I1437" i="8"/>
  <c r="I1441" i="8"/>
  <c r="I1445" i="8"/>
  <c r="I1449" i="8"/>
  <c r="I1453" i="8"/>
  <c r="I1457" i="8"/>
  <c r="I1461" i="8"/>
  <c r="I1465" i="8"/>
  <c r="I1469" i="8"/>
  <c r="I1473" i="8"/>
  <c r="I1477" i="8"/>
  <c r="I1481" i="8"/>
  <c r="I1485" i="8"/>
  <c r="I1489" i="8"/>
  <c r="I1493" i="8"/>
  <c r="I1497" i="8"/>
  <c r="I1501" i="8"/>
  <c r="I1505" i="8"/>
  <c r="I1509" i="8"/>
  <c r="I1513" i="8"/>
  <c r="I1517" i="8"/>
  <c r="I1521" i="8"/>
  <c r="I1525" i="8"/>
  <c r="I1529" i="8"/>
  <c r="I1533" i="8"/>
  <c r="I1537" i="8"/>
  <c r="I1541" i="8"/>
  <c r="I1545" i="8"/>
  <c r="I1549" i="8"/>
  <c r="I1553" i="8"/>
  <c r="I1557" i="8"/>
  <c r="I1561" i="8"/>
  <c r="I1565" i="8"/>
  <c r="I1569" i="8"/>
  <c r="I1573" i="8"/>
  <c r="I1577" i="8"/>
  <c r="I1581" i="8"/>
  <c r="I1585" i="8"/>
  <c r="I1589" i="8"/>
  <c r="I1593" i="8"/>
  <c r="I1597" i="8"/>
  <c r="I1601" i="8"/>
  <c r="I1605" i="8"/>
  <c r="I1609" i="8"/>
  <c r="I1613" i="8"/>
  <c r="I1617" i="8"/>
  <c r="I1621" i="8"/>
  <c r="I1625" i="8"/>
  <c r="I1629" i="8"/>
  <c r="I1633" i="8"/>
  <c r="I1637" i="8"/>
  <c r="I1641" i="8"/>
  <c r="I1645" i="8"/>
  <c r="I1649" i="8"/>
  <c r="I1653" i="8"/>
  <c r="I1657" i="8"/>
  <c r="I1661" i="8"/>
  <c r="I1665" i="8"/>
  <c r="I1669" i="8"/>
  <c r="I1673" i="8"/>
  <c r="I1677" i="8"/>
  <c r="I1681" i="8"/>
  <c r="I1685" i="8"/>
  <c r="I1689" i="8"/>
  <c r="I1693" i="8"/>
  <c r="I1697" i="8"/>
  <c r="I1701" i="8"/>
  <c r="I1705" i="8"/>
  <c r="I1709" i="8"/>
  <c r="I1713" i="8"/>
  <c r="I1717" i="8"/>
  <c r="I1721" i="8"/>
  <c r="I1725" i="8"/>
  <c r="I1729" i="8"/>
  <c r="I1733" i="8"/>
  <c r="I1737" i="8"/>
  <c r="I1741" i="8"/>
  <c r="I1745" i="8"/>
  <c r="I1749" i="8"/>
  <c r="I1753" i="8"/>
  <c r="I1757" i="8"/>
  <c r="I1761" i="8"/>
  <c r="I1765" i="8"/>
  <c r="I1769" i="8"/>
  <c r="I1773" i="8"/>
  <c r="I1777" i="8"/>
  <c r="I1781" i="8"/>
  <c r="I1785" i="8"/>
  <c r="I1789" i="8"/>
  <c r="I1793" i="8"/>
  <c r="I1797" i="8"/>
  <c r="I1801" i="8"/>
  <c r="I1805" i="8"/>
  <c r="I1809" i="8"/>
  <c r="I1813" i="8"/>
  <c r="I1817" i="8"/>
  <c r="I1821" i="8"/>
  <c r="I1825" i="8"/>
  <c r="I1829" i="8"/>
  <c r="I1833" i="8"/>
  <c r="I1837" i="8"/>
  <c r="I1841" i="8"/>
  <c r="I1845" i="8"/>
  <c r="I1849" i="8"/>
  <c r="I1853" i="8"/>
  <c r="I1857" i="8"/>
  <c r="I1861" i="8"/>
  <c r="I1865" i="8"/>
  <c r="I1869" i="8"/>
  <c r="I1873" i="8"/>
  <c r="I1125" i="8"/>
  <c r="I1141" i="8"/>
  <c r="I1157" i="8"/>
  <c r="I1173" i="8"/>
  <c r="I1189" i="8"/>
  <c r="I1205" i="8"/>
  <c r="I1221" i="8"/>
  <c r="I1237" i="8"/>
  <c r="I1253" i="8"/>
  <c r="I1269" i="8"/>
  <c r="I1274" i="8"/>
  <c r="I1278" i="8"/>
  <c r="I1282" i="8"/>
  <c r="I1286" i="8"/>
  <c r="I1290" i="8"/>
  <c r="I1294" i="8"/>
  <c r="I1298" i="8"/>
  <c r="I1302" i="8"/>
  <c r="I1306" i="8"/>
  <c r="I1310" i="8"/>
  <c r="I1314" i="8"/>
  <c r="I1318" i="8"/>
  <c r="I1322" i="8"/>
  <c r="I1326" i="8"/>
  <c r="I1330" i="8"/>
  <c r="I1334" i="8"/>
  <c r="I1338" i="8"/>
  <c r="I1342" i="8"/>
  <c r="I1346" i="8"/>
  <c r="I1350" i="8"/>
  <c r="I1354" i="8"/>
  <c r="I1358" i="8"/>
  <c r="I1362" i="8"/>
  <c r="I1366" i="8"/>
  <c r="I1370" i="8"/>
  <c r="I1374" i="8"/>
  <c r="I1378" i="8"/>
  <c r="I1382" i="8"/>
  <c r="I1386" i="8"/>
  <c r="I1390" i="8"/>
  <c r="I1394" i="8"/>
  <c r="I1398" i="8"/>
  <c r="I1402" i="8"/>
  <c r="I1406" i="8"/>
  <c r="I1410" i="8"/>
  <c r="I1414" i="8"/>
  <c r="I1418" i="8"/>
  <c r="I1422" i="8"/>
  <c r="I1426" i="8"/>
  <c r="I1430" i="8"/>
  <c r="I1434" i="8"/>
  <c r="I1438" i="8"/>
  <c r="I1442" i="8"/>
  <c r="I1446" i="8"/>
  <c r="I1450" i="8"/>
  <c r="I1454" i="8"/>
  <c r="I1458" i="8"/>
  <c r="I1462" i="8"/>
  <c r="I1466" i="8"/>
  <c r="I1470" i="8"/>
  <c r="I1474" i="8"/>
  <c r="I1478" i="8"/>
  <c r="I1482" i="8"/>
  <c r="I1486" i="8"/>
  <c r="I1490" i="8"/>
  <c r="I1494" i="8"/>
  <c r="I1498" i="8"/>
  <c r="I1502" i="8"/>
  <c r="I1506" i="8"/>
  <c r="I1510" i="8"/>
  <c r="I1514" i="8"/>
  <c r="I1518" i="8"/>
  <c r="I1522" i="8"/>
  <c r="I1526" i="8"/>
  <c r="I1530" i="8"/>
  <c r="I1534" i="8"/>
  <c r="I1538" i="8"/>
  <c r="I1542" i="8"/>
  <c r="I1546" i="8"/>
  <c r="I1550" i="8"/>
  <c r="I1554" i="8"/>
  <c r="I1558" i="8"/>
  <c r="I1562" i="8"/>
  <c r="I1566" i="8"/>
  <c r="I1570" i="8"/>
  <c r="I1574" i="8"/>
  <c r="I1578" i="8"/>
  <c r="I1582" i="8"/>
  <c r="I1586" i="8"/>
  <c r="I1590" i="8"/>
  <c r="I1594" i="8"/>
  <c r="I1598" i="8"/>
  <c r="I1602" i="8"/>
  <c r="I1606" i="8"/>
  <c r="I1610" i="8"/>
  <c r="I1614" i="8"/>
  <c r="I1618" i="8"/>
  <c r="I1622" i="8"/>
  <c r="I1626" i="8"/>
  <c r="I1630" i="8"/>
  <c r="I1634" i="8"/>
  <c r="I1638" i="8"/>
  <c r="I1642" i="8"/>
  <c r="I1646" i="8"/>
  <c r="I1650" i="8"/>
  <c r="I1654" i="8"/>
  <c r="I1658" i="8"/>
  <c r="I1662" i="8"/>
  <c r="I1666" i="8"/>
  <c r="I1670" i="8"/>
  <c r="I1674" i="8"/>
  <c r="I1678" i="8"/>
  <c r="I1682" i="8"/>
  <c r="I1686" i="8"/>
  <c r="I1690" i="8"/>
  <c r="I1694" i="8"/>
  <c r="I1698" i="8"/>
  <c r="I1702" i="8"/>
  <c r="I1706" i="8"/>
  <c r="I1710" i="8"/>
  <c r="I1714" i="8"/>
  <c r="I1718" i="8"/>
  <c r="I1722" i="8"/>
  <c r="I1726" i="8"/>
  <c r="I1730" i="8"/>
  <c r="I1734" i="8"/>
  <c r="I1738" i="8"/>
  <c r="I1742" i="8"/>
  <c r="I1746" i="8"/>
  <c r="I1750" i="8"/>
  <c r="I1754" i="8"/>
  <c r="I1758" i="8"/>
  <c r="I1762" i="8"/>
  <c r="I1766" i="8"/>
  <c r="I1770" i="8"/>
  <c r="I1774" i="8"/>
  <c r="I1778" i="8"/>
  <c r="I1782" i="8"/>
  <c r="I1786" i="8"/>
  <c r="I1790" i="8"/>
  <c r="I1794" i="8"/>
  <c r="I1798" i="8"/>
  <c r="I1802" i="8"/>
  <c r="I1806" i="8"/>
  <c r="I1810" i="8"/>
  <c r="I1814" i="8"/>
  <c r="I1818" i="8"/>
  <c r="I1822" i="8"/>
  <c r="I1826" i="8"/>
  <c r="I1830" i="8"/>
  <c r="I1834" i="8"/>
  <c r="I1838" i="8"/>
  <c r="I1842" i="8"/>
  <c r="I1846" i="8"/>
  <c r="I1850" i="8"/>
  <c r="I1854" i="8"/>
  <c r="I1858" i="8"/>
  <c r="I1862" i="8"/>
  <c r="I1866" i="8"/>
  <c r="I1870" i="8"/>
  <c r="I1874" i="8"/>
  <c r="I1878" i="8"/>
  <c r="I1882" i="8"/>
  <c r="I1886" i="8"/>
  <c r="I1890" i="8"/>
  <c r="I1894" i="8"/>
  <c r="I1898" i="8"/>
  <c r="I1902" i="8"/>
  <c r="I1906" i="8"/>
  <c r="I1910" i="8"/>
  <c r="I1129" i="8"/>
  <c r="I1145" i="8"/>
  <c r="I1161" i="8"/>
  <c r="I1177" i="8"/>
  <c r="I1193" i="8"/>
  <c r="I1209" i="8"/>
  <c r="I1225" i="8"/>
  <c r="I1241" i="8"/>
  <c r="I1257" i="8"/>
  <c r="I1271" i="8"/>
  <c r="I1275" i="8"/>
  <c r="I1279" i="8"/>
  <c r="I1283" i="8"/>
  <c r="I1287" i="8"/>
  <c r="I1291" i="8"/>
  <c r="I1295" i="8"/>
  <c r="I1299" i="8"/>
  <c r="I1303" i="8"/>
  <c r="I1307" i="8"/>
  <c r="I1311" i="8"/>
  <c r="I1315" i="8"/>
  <c r="I1319" i="8"/>
  <c r="I1323" i="8"/>
  <c r="I1327" i="8"/>
  <c r="I1331" i="8"/>
  <c r="I1335" i="8"/>
  <c r="I1339" i="8"/>
  <c r="I1343" i="8"/>
  <c r="I1347" i="8"/>
  <c r="I1351" i="8"/>
  <c r="I1355" i="8"/>
  <c r="I1359" i="8"/>
  <c r="I1363" i="8"/>
  <c r="I1367" i="8"/>
  <c r="I1371" i="8"/>
  <c r="I1375" i="8"/>
  <c r="I1379" i="8"/>
  <c r="I1383" i="8"/>
  <c r="I1387" i="8"/>
  <c r="I1391" i="8"/>
  <c r="I1395" i="8"/>
  <c r="I1399" i="8"/>
  <c r="I1403" i="8"/>
  <c r="I1407" i="8"/>
  <c r="I1411" i="8"/>
  <c r="I1415" i="8"/>
  <c r="I1419" i="8"/>
  <c r="I1423" i="8"/>
  <c r="I1427" i="8"/>
  <c r="I1431" i="8"/>
  <c r="I1435" i="8"/>
  <c r="I1439" i="8"/>
  <c r="I1443" i="8"/>
  <c r="I1447" i="8"/>
  <c r="I1451" i="8"/>
  <c r="I1455" i="8"/>
  <c r="I1459" i="8"/>
  <c r="I1463" i="8"/>
  <c r="I1467" i="8"/>
  <c r="I1471" i="8"/>
  <c r="I1475" i="8"/>
  <c r="I1479" i="8"/>
  <c r="I1483" i="8"/>
  <c r="I1487" i="8"/>
  <c r="I1491" i="8"/>
  <c r="I1495" i="8"/>
  <c r="I1499" i="8"/>
  <c r="I1503" i="8"/>
  <c r="I1507" i="8"/>
  <c r="I1511" i="8"/>
  <c r="I1515" i="8"/>
  <c r="I1519" i="8"/>
  <c r="I1523" i="8"/>
  <c r="I1527" i="8"/>
  <c r="I1531" i="8"/>
  <c r="I1535" i="8"/>
  <c r="I1539" i="8"/>
  <c r="I1543" i="8"/>
  <c r="I1547" i="8"/>
  <c r="I1551" i="8"/>
  <c r="I1555" i="8"/>
  <c r="I1559" i="8"/>
  <c r="I1563" i="8"/>
  <c r="I1567" i="8"/>
  <c r="I1571" i="8"/>
  <c r="I1575" i="8"/>
  <c r="I1579" i="8"/>
  <c r="I1583" i="8"/>
  <c r="I1587" i="8"/>
  <c r="I1591" i="8"/>
  <c r="I1595" i="8"/>
  <c r="I1599" i="8"/>
  <c r="I1603" i="8"/>
  <c r="I1607" i="8"/>
  <c r="I1611" i="8"/>
  <c r="I1615" i="8"/>
  <c r="I1619" i="8"/>
  <c r="I1623" i="8"/>
  <c r="I1627" i="8"/>
  <c r="I1631" i="8"/>
  <c r="I1635" i="8"/>
  <c r="I1639" i="8"/>
  <c r="I1643" i="8"/>
  <c r="I1647" i="8"/>
  <c r="I1651" i="8"/>
  <c r="I1655" i="8"/>
  <c r="I1659" i="8"/>
  <c r="I1663" i="8"/>
  <c r="I1667" i="8"/>
  <c r="I1671" i="8"/>
  <c r="I1675" i="8"/>
  <c r="I1679" i="8"/>
  <c r="I1683" i="8"/>
  <c r="I1687" i="8"/>
  <c r="I1691" i="8"/>
  <c r="I1695" i="8"/>
  <c r="I1699" i="8"/>
  <c r="I1703" i="8"/>
  <c r="I1707" i="8"/>
  <c r="I1711" i="8"/>
  <c r="I1715" i="8"/>
  <c r="I1719" i="8"/>
  <c r="I1723" i="8"/>
  <c r="I1727" i="8"/>
  <c r="I1731" i="8"/>
  <c r="I1735" i="8"/>
  <c r="I1739" i="8"/>
  <c r="I1743" i="8"/>
  <c r="I1747" i="8"/>
  <c r="I1751" i="8"/>
  <c r="I1755" i="8"/>
  <c r="I1759" i="8"/>
  <c r="I1763" i="8"/>
  <c r="I1767" i="8"/>
  <c r="I1771" i="8"/>
  <c r="I1775" i="8"/>
  <c r="I1779" i="8"/>
  <c r="I1783" i="8"/>
  <c r="I1787" i="8"/>
  <c r="I1791" i="8"/>
  <c r="I1795" i="8"/>
  <c r="I1799" i="8"/>
  <c r="I1803" i="8"/>
  <c r="I1807" i="8"/>
  <c r="I1811" i="8"/>
  <c r="I1815" i="8"/>
  <c r="I1819" i="8"/>
  <c r="I1823" i="8"/>
  <c r="I1827" i="8"/>
  <c r="I1831" i="8"/>
  <c r="I1835" i="8"/>
  <c r="I1839" i="8"/>
  <c r="I1843" i="8"/>
  <c r="I1847" i="8"/>
  <c r="I1851" i="8"/>
  <c r="I1855" i="8"/>
  <c r="I1859" i="8"/>
  <c r="I1863" i="8"/>
  <c r="I1867" i="8"/>
  <c r="I1871" i="8"/>
  <c r="I1875" i="8"/>
  <c r="I1879" i="8"/>
  <c r="I1883" i="8"/>
  <c r="I1887" i="8"/>
  <c r="I1891" i="8"/>
  <c r="I1895" i="8"/>
  <c r="I1899" i="8"/>
  <c r="I1903" i="8"/>
  <c r="I1907" i="8"/>
  <c r="I1911" i="8"/>
  <c r="I1877" i="8"/>
  <c r="I1893" i="8"/>
  <c r="I1909" i="8"/>
  <c r="I1915" i="8"/>
  <c r="I1919" i="8"/>
  <c r="I1923" i="8"/>
  <c r="I1927" i="8"/>
  <c r="I1931" i="8"/>
  <c r="I1935" i="8"/>
  <c r="I1939" i="8"/>
  <c r="I1943" i="8"/>
  <c r="I1947" i="8"/>
  <c r="I1951" i="8"/>
  <c r="I1955" i="8"/>
  <c r="I1959" i="8"/>
  <c r="I1963" i="8"/>
  <c r="I1967" i="8"/>
  <c r="I1971" i="8"/>
  <c r="I1975" i="8"/>
  <c r="I1979" i="8"/>
  <c r="I1983" i="8"/>
  <c r="I1987" i="8"/>
  <c r="I1991" i="8"/>
  <c r="I1995" i="8"/>
  <c r="I1999" i="8"/>
  <c r="I2003" i="8"/>
  <c r="I2007" i="8"/>
  <c r="I2011" i="8"/>
  <c r="I2015" i="8"/>
  <c r="I2019" i="8"/>
  <c r="I2023" i="8"/>
  <c r="I2027" i="8"/>
  <c r="I2031" i="8"/>
  <c r="I2035" i="8"/>
  <c r="I2039" i="8"/>
  <c r="I2043" i="8"/>
  <c r="I2047" i="8"/>
  <c r="I2051" i="8"/>
  <c r="I2055" i="8"/>
  <c r="I2059" i="8"/>
  <c r="I2063" i="8"/>
  <c r="I2067" i="8"/>
  <c r="I2071" i="8"/>
  <c r="I2075" i="8"/>
  <c r="I2079" i="8"/>
  <c r="I2083" i="8"/>
  <c r="I2087" i="8"/>
  <c r="I2091" i="8"/>
  <c r="I2095" i="8"/>
  <c r="I2099" i="8"/>
  <c r="I2103" i="8"/>
  <c r="I2107" i="8"/>
  <c r="I2111" i="8"/>
  <c r="I2115" i="8"/>
  <c r="I2119" i="8"/>
  <c r="I2123" i="8"/>
  <c r="I2127" i="8"/>
  <c r="I2131" i="8"/>
  <c r="I2135" i="8"/>
  <c r="I2139" i="8"/>
  <c r="I2143" i="8"/>
  <c r="I2147" i="8"/>
  <c r="I2151" i="8"/>
  <c r="I2155" i="8"/>
  <c r="I2159" i="8"/>
  <c r="I2163" i="8"/>
  <c r="I2167" i="8"/>
  <c r="I2171" i="8"/>
  <c r="I2175" i="8"/>
  <c r="I2179" i="8"/>
  <c r="I2183" i="8"/>
  <c r="I2187" i="8"/>
  <c r="I2191" i="8"/>
  <c r="I2195" i="8"/>
  <c r="I2199" i="8"/>
  <c r="I2203" i="8"/>
  <c r="I2207" i="8"/>
  <c r="I2211" i="8"/>
  <c r="I2215" i="8"/>
  <c r="I2219" i="8"/>
  <c r="I2223" i="8"/>
  <c r="I2227" i="8"/>
  <c r="I2231" i="8"/>
  <c r="I2235" i="8"/>
  <c r="I2239" i="8"/>
  <c r="I2243" i="8"/>
  <c r="I2247" i="8"/>
  <c r="I2251" i="8"/>
  <c r="I2255" i="8"/>
  <c r="I2259" i="8"/>
  <c r="I2263" i="8"/>
  <c r="I2267" i="8"/>
  <c r="I2271" i="8"/>
  <c r="I2275" i="8"/>
  <c r="I2279" i="8"/>
  <c r="I2283" i="8"/>
  <c r="I2287" i="8"/>
  <c r="I2291" i="8"/>
  <c r="I2295" i="8"/>
  <c r="I2299" i="8"/>
  <c r="I2303" i="8"/>
  <c r="I2307" i="8"/>
  <c r="I2311" i="8"/>
  <c r="I2315" i="8"/>
  <c r="I2319" i="8"/>
  <c r="I2323" i="8"/>
  <c r="I2327" i="8"/>
  <c r="I2331" i="8"/>
  <c r="I2335" i="8"/>
  <c r="I2339" i="8"/>
  <c r="I2343" i="8"/>
  <c r="I2347" i="8"/>
  <c r="I2351" i="8"/>
  <c r="I2355" i="8"/>
  <c r="I2359" i="8"/>
  <c r="I2363" i="8"/>
  <c r="I2367" i="8"/>
  <c r="I2371" i="8"/>
  <c r="I2375" i="8"/>
  <c r="I2379" i="8"/>
  <c r="I2383" i="8"/>
  <c r="I2387" i="8"/>
  <c r="I2391" i="8"/>
  <c r="I2395" i="8"/>
  <c r="I2399" i="8"/>
  <c r="I2403" i="8"/>
  <c r="I2407" i="8"/>
  <c r="I2411" i="8"/>
  <c r="I2415" i="8"/>
  <c r="I2419" i="8"/>
  <c r="I2423" i="8"/>
  <c r="I2427" i="8"/>
  <c r="I2431" i="8"/>
  <c r="I2435" i="8"/>
  <c r="I2439" i="8"/>
  <c r="I2443" i="8"/>
  <c r="I2447" i="8"/>
  <c r="I2451" i="8"/>
  <c r="I2455" i="8"/>
  <c r="I2459" i="8"/>
  <c r="I2463" i="8"/>
  <c r="I2467" i="8"/>
  <c r="I2471" i="8"/>
  <c r="I2475" i="8"/>
  <c r="I2479" i="8"/>
  <c r="I2483" i="8"/>
  <c r="I2487" i="8"/>
  <c r="I2491" i="8"/>
  <c r="I2495" i="8"/>
  <c r="I2499" i="8"/>
  <c r="I2503" i="8"/>
  <c r="I2507" i="8"/>
  <c r="I2511" i="8"/>
  <c r="I2515" i="8"/>
  <c r="I2519" i="8"/>
  <c r="I2523" i="8"/>
  <c r="I2527" i="8"/>
  <c r="I2531" i="8"/>
  <c r="I2535" i="8"/>
  <c r="I2539" i="8"/>
  <c r="I2543" i="8"/>
  <c r="I2547" i="8"/>
  <c r="I2551" i="8"/>
  <c r="I2555" i="8"/>
  <c r="I2559" i="8"/>
  <c r="I2563" i="8"/>
  <c r="I2567" i="8"/>
  <c r="I2571" i="8"/>
  <c r="I2575" i="8"/>
  <c r="I2579" i="8"/>
  <c r="I2583" i="8"/>
  <c r="I1881" i="8"/>
  <c r="I1897" i="8"/>
  <c r="I1912" i="8"/>
  <c r="I1916" i="8"/>
  <c r="I1920" i="8"/>
  <c r="I1924" i="8"/>
  <c r="I1928" i="8"/>
  <c r="I1932" i="8"/>
  <c r="I1936" i="8"/>
  <c r="I1940" i="8"/>
  <c r="I1944" i="8"/>
  <c r="I1948" i="8"/>
  <c r="I1952" i="8"/>
  <c r="I1956" i="8"/>
  <c r="I1960" i="8"/>
  <c r="I1964" i="8"/>
  <c r="I1968" i="8"/>
  <c r="I1972" i="8"/>
  <c r="I1976" i="8"/>
  <c r="I1980" i="8"/>
  <c r="I1984" i="8"/>
  <c r="I1988" i="8"/>
  <c r="I1992" i="8"/>
  <c r="I1996" i="8"/>
  <c r="I2000" i="8"/>
  <c r="I2004" i="8"/>
  <c r="I2008" i="8"/>
  <c r="I2012" i="8"/>
  <c r="I2016" i="8"/>
  <c r="I2020" i="8"/>
  <c r="I2024" i="8"/>
  <c r="I2028" i="8"/>
  <c r="I2032" i="8"/>
  <c r="I2036" i="8"/>
  <c r="I2040" i="8"/>
  <c r="I2044" i="8"/>
  <c r="I2048" i="8"/>
  <c r="I2052" i="8"/>
  <c r="I2056" i="8"/>
  <c r="I2060" i="8"/>
  <c r="I2064" i="8"/>
  <c r="I2068" i="8"/>
  <c r="I2072" i="8"/>
  <c r="I2076" i="8"/>
  <c r="I2080" i="8"/>
  <c r="I2084" i="8"/>
  <c r="I2088" i="8"/>
  <c r="I2092" i="8"/>
  <c r="I2096" i="8"/>
  <c r="I2100" i="8"/>
  <c r="I2104" i="8"/>
  <c r="I2108" i="8"/>
  <c r="I2112" i="8"/>
  <c r="I2116" i="8"/>
  <c r="I2120" i="8"/>
  <c r="I2124" i="8"/>
  <c r="I2128" i="8"/>
  <c r="I2132" i="8"/>
  <c r="I2136" i="8"/>
  <c r="I2140" i="8"/>
  <c r="I2144" i="8"/>
  <c r="I2148" i="8"/>
  <c r="I2152" i="8"/>
  <c r="I2156" i="8"/>
  <c r="I2160" i="8"/>
  <c r="I2164" i="8"/>
  <c r="I2168" i="8"/>
  <c r="I2172" i="8"/>
  <c r="I2176" i="8"/>
  <c r="I2180" i="8"/>
  <c r="I2184" i="8"/>
  <c r="I2188" i="8"/>
  <c r="I2192" i="8"/>
  <c r="I2196" i="8"/>
  <c r="I2200" i="8"/>
  <c r="I2204" i="8"/>
  <c r="I2208" i="8"/>
  <c r="I2212" i="8"/>
  <c r="I2216" i="8"/>
  <c r="I2220" i="8"/>
  <c r="I2224" i="8"/>
  <c r="I2228" i="8"/>
  <c r="I2232" i="8"/>
  <c r="I2236" i="8"/>
  <c r="I2240" i="8"/>
  <c r="I2244" i="8"/>
  <c r="I2248" i="8"/>
  <c r="I2252" i="8"/>
  <c r="I2256" i="8"/>
  <c r="I2260" i="8"/>
  <c r="I2264" i="8"/>
  <c r="I2268" i="8"/>
  <c r="I2272" i="8"/>
  <c r="I2276" i="8"/>
  <c r="I2280" i="8"/>
  <c r="I2284" i="8"/>
  <c r="I2288" i="8"/>
  <c r="I2292" i="8"/>
  <c r="I2296" i="8"/>
  <c r="I2300" i="8"/>
  <c r="I2304" i="8"/>
  <c r="I2308" i="8"/>
  <c r="I2312" i="8"/>
  <c r="I2316" i="8"/>
  <c r="I2320" i="8"/>
  <c r="I2324" i="8"/>
  <c r="I2328" i="8"/>
  <c r="I2332" i="8"/>
  <c r="I2336" i="8"/>
  <c r="I2340" i="8"/>
  <c r="I2344" i="8"/>
  <c r="I2348" i="8"/>
  <c r="I2352" i="8"/>
  <c r="I2356" i="8"/>
  <c r="I2360" i="8"/>
  <c r="I2364" i="8"/>
  <c r="I2368" i="8"/>
  <c r="I2372" i="8"/>
  <c r="I2376" i="8"/>
  <c r="I2380" i="8"/>
  <c r="I2384" i="8"/>
  <c r="I2388" i="8"/>
  <c r="I2392" i="8"/>
  <c r="I2396" i="8"/>
  <c r="I2400" i="8"/>
  <c r="I2404" i="8"/>
  <c r="I2408" i="8"/>
  <c r="I2412" i="8"/>
  <c r="I2416" i="8"/>
  <c r="I2420" i="8"/>
  <c r="I2424" i="8"/>
  <c r="I2428" i="8"/>
  <c r="I2432" i="8"/>
  <c r="I2436" i="8"/>
  <c r="I2440" i="8"/>
  <c r="I2444" i="8"/>
  <c r="I2448" i="8"/>
  <c r="I2452" i="8"/>
  <c r="I2456" i="8"/>
  <c r="I2460" i="8"/>
  <c r="I2464" i="8"/>
  <c r="I2468" i="8"/>
  <c r="I2472" i="8"/>
  <c r="I2476" i="8"/>
  <c r="I2480" i="8"/>
  <c r="I2484" i="8"/>
  <c r="I2488" i="8"/>
  <c r="I2492" i="8"/>
  <c r="I2496" i="8"/>
  <c r="I2500" i="8"/>
  <c r="I2504" i="8"/>
  <c r="I2508" i="8"/>
  <c r="I2512" i="8"/>
  <c r="I2516" i="8"/>
  <c r="I2520" i="8"/>
  <c r="I2524" i="8"/>
  <c r="I2528" i="8"/>
  <c r="I2532" i="8"/>
  <c r="I2536" i="8"/>
  <c r="I2540" i="8"/>
  <c r="I2544" i="8"/>
  <c r="I2548" i="8"/>
  <c r="I2552" i="8"/>
  <c r="I2556" i="8"/>
  <c r="I2560" i="8"/>
  <c r="I2564" i="8"/>
  <c r="I2568" i="8"/>
  <c r="I2572" i="8"/>
  <c r="I2576" i="8"/>
  <c r="I2580" i="8"/>
  <c r="I1885" i="8"/>
  <c r="I1901" i="8"/>
  <c r="I1913" i="8"/>
  <c r="I1917" i="8"/>
  <c r="I1921" i="8"/>
  <c r="I1925" i="8"/>
  <c r="I1929" i="8"/>
  <c r="I1933" i="8"/>
  <c r="I1937" i="8"/>
  <c r="I1941" i="8"/>
  <c r="I1945" i="8"/>
  <c r="I1949" i="8"/>
  <c r="I1953" i="8"/>
  <c r="I1957" i="8"/>
  <c r="I1961" i="8"/>
  <c r="I1965" i="8"/>
  <c r="I1969" i="8"/>
  <c r="I1973" i="8"/>
  <c r="I1977" i="8"/>
  <c r="I1981" i="8"/>
  <c r="I1985" i="8"/>
  <c r="I1989" i="8"/>
  <c r="I1993" i="8"/>
  <c r="I1997" i="8"/>
  <c r="I2001" i="8"/>
  <c r="I2005" i="8"/>
  <c r="I2009" i="8"/>
  <c r="I2013" i="8"/>
  <c r="I2017" i="8"/>
  <c r="I2021" i="8"/>
  <c r="I2025" i="8"/>
  <c r="I2029" i="8"/>
  <c r="I2033" i="8"/>
  <c r="I2037" i="8"/>
  <c r="I2041" i="8"/>
  <c r="I2045" i="8"/>
  <c r="I2049" i="8"/>
  <c r="I2053" i="8"/>
  <c r="I2057" i="8"/>
  <c r="I2061" i="8"/>
  <c r="I2065" i="8"/>
  <c r="I2069" i="8"/>
  <c r="I2073" i="8"/>
  <c r="I2077" i="8"/>
  <c r="I2081" i="8"/>
  <c r="I2085" i="8"/>
  <c r="I2089" i="8"/>
  <c r="I2093" i="8"/>
  <c r="I2097" i="8"/>
  <c r="I2101" i="8"/>
  <c r="I2105" i="8"/>
  <c r="I2109" i="8"/>
  <c r="I2113" i="8"/>
  <c r="I2117" i="8"/>
  <c r="I2121" i="8"/>
  <c r="I2125" i="8"/>
  <c r="I2129" i="8"/>
  <c r="I2133" i="8"/>
  <c r="I2137" i="8"/>
  <c r="I2141" i="8"/>
  <c r="I2145" i="8"/>
  <c r="I2149" i="8"/>
  <c r="I2153" i="8"/>
  <c r="I2157" i="8"/>
  <c r="I2161" i="8"/>
  <c r="I2165" i="8"/>
  <c r="I2169" i="8"/>
  <c r="I2173" i="8"/>
  <c r="I2177" i="8"/>
  <c r="I2181" i="8"/>
  <c r="I2185" i="8"/>
  <c r="I2189" i="8"/>
  <c r="I2193" i="8"/>
  <c r="I2197" i="8"/>
  <c r="I2201" i="8"/>
  <c r="I2205" i="8"/>
  <c r="I2209" i="8"/>
  <c r="I2213" i="8"/>
  <c r="I2217" i="8"/>
  <c r="I2221" i="8"/>
  <c r="I2225" i="8"/>
  <c r="I2229" i="8"/>
  <c r="I2233" i="8"/>
  <c r="I2237" i="8"/>
  <c r="I2241" i="8"/>
  <c r="I2245" i="8"/>
  <c r="I2249" i="8"/>
  <c r="I2253" i="8"/>
  <c r="I2257" i="8"/>
  <c r="I2261" i="8"/>
  <c r="I2265" i="8"/>
  <c r="I2269" i="8"/>
  <c r="I2273" i="8"/>
  <c r="I2277" i="8"/>
  <c r="I2281" i="8"/>
  <c r="I2285" i="8"/>
  <c r="I2289" i="8"/>
  <c r="I2293" i="8"/>
  <c r="I2297" i="8"/>
  <c r="I2301" i="8"/>
  <c r="I2305" i="8"/>
  <c r="I2309" i="8"/>
  <c r="I2313" i="8"/>
  <c r="I2317" i="8"/>
  <c r="I2321" i="8"/>
  <c r="I2325" i="8"/>
  <c r="I2329" i="8"/>
  <c r="I2333" i="8"/>
  <c r="I2337" i="8"/>
  <c r="I2341" i="8"/>
  <c r="I2345" i="8"/>
  <c r="I2349" i="8"/>
  <c r="I2353" i="8"/>
  <c r="I2357" i="8"/>
  <c r="I2361" i="8"/>
  <c r="I2365" i="8"/>
  <c r="I2369" i="8"/>
  <c r="I2373" i="8"/>
  <c r="I2377" i="8"/>
  <c r="I2381" i="8"/>
  <c r="I2385" i="8"/>
  <c r="I2389" i="8"/>
  <c r="I2393" i="8"/>
  <c r="I2397" i="8"/>
  <c r="I2401" i="8"/>
  <c r="I2405" i="8"/>
  <c r="I2409" i="8"/>
  <c r="I2413" i="8"/>
  <c r="I2417" i="8"/>
  <c r="I2421" i="8"/>
  <c r="I2425" i="8"/>
  <c r="I2429" i="8"/>
  <c r="I2433" i="8"/>
  <c r="I2437" i="8"/>
  <c r="I2441" i="8"/>
  <c r="I2445" i="8"/>
  <c r="I2449" i="8"/>
  <c r="I2453" i="8"/>
  <c r="I2457" i="8"/>
  <c r="I2461" i="8"/>
  <c r="I2465" i="8"/>
  <c r="I2469" i="8"/>
  <c r="I2473" i="8"/>
  <c r="I2477" i="8"/>
  <c r="I2481" i="8"/>
  <c r="I2485" i="8"/>
  <c r="I2489" i="8"/>
  <c r="I2493" i="8"/>
  <c r="I2497" i="8"/>
  <c r="I2501" i="8"/>
  <c r="I2505" i="8"/>
  <c r="I2509" i="8"/>
  <c r="I2513" i="8"/>
  <c r="I2517" i="8"/>
  <c r="I2521" i="8"/>
  <c r="I2525" i="8"/>
  <c r="I2529" i="8"/>
  <c r="I2533" i="8"/>
  <c r="I2537" i="8"/>
  <c r="I2541" i="8"/>
  <c r="I2545" i="8"/>
  <c r="I2549" i="8"/>
  <c r="I2553" i="8"/>
  <c r="I2557" i="8"/>
  <c r="I2561" i="8"/>
  <c r="I2565" i="8"/>
  <c r="I2569" i="8"/>
  <c r="I2573" i="8"/>
  <c r="I2577" i="8"/>
  <c r="I2581" i="8"/>
  <c r="I1889" i="8"/>
  <c r="I1905" i="8"/>
  <c r="I1914" i="8"/>
  <c r="I1918" i="8"/>
  <c r="I1922" i="8"/>
  <c r="I1926" i="8"/>
  <c r="I1930" i="8"/>
  <c r="I1934" i="8"/>
  <c r="I1938" i="8"/>
  <c r="I1942" i="8"/>
  <c r="I1946" i="8"/>
  <c r="I1950" i="8"/>
  <c r="I1954" i="8"/>
  <c r="I1958" i="8"/>
  <c r="I1962" i="8"/>
  <c r="I1966" i="8"/>
  <c r="I1970" i="8"/>
  <c r="I1974" i="8"/>
  <c r="I1978" i="8"/>
  <c r="I1982" i="8"/>
  <c r="I1986" i="8"/>
  <c r="I1990" i="8"/>
  <c r="I1994" i="8"/>
  <c r="I1998" i="8"/>
  <c r="I2002" i="8"/>
  <c r="I2006" i="8"/>
  <c r="I2010" i="8"/>
  <c r="I2014" i="8"/>
  <c r="I2018" i="8"/>
  <c r="I2022" i="8"/>
  <c r="I2026" i="8"/>
  <c r="I2030" i="8"/>
  <c r="I2034" i="8"/>
  <c r="I2038" i="8"/>
  <c r="I2042" i="8"/>
  <c r="I2046" i="8"/>
  <c r="I2050" i="8"/>
  <c r="I2054" i="8"/>
  <c r="I2058" i="8"/>
  <c r="I2062" i="8"/>
  <c r="I2066" i="8"/>
  <c r="I2070" i="8"/>
  <c r="I2074" i="8"/>
  <c r="I2078" i="8"/>
  <c r="I2082" i="8"/>
  <c r="I2086" i="8"/>
  <c r="I2090" i="8"/>
  <c r="I2094" i="8"/>
  <c r="I2098" i="8"/>
  <c r="I2102" i="8"/>
  <c r="I2106" i="8"/>
  <c r="I2110" i="8"/>
  <c r="I2114" i="8"/>
  <c r="I2118" i="8"/>
  <c r="I2122" i="8"/>
  <c r="I2126" i="8"/>
  <c r="I2130" i="8"/>
  <c r="I2134" i="8"/>
  <c r="I2138" i="8"/>
  <c r="I2142" i="8"/>
  <c r="I2146" i="8"/>
  <c r="I2150" i="8"/>
  <c r="I2154" i="8"/>
  <c r="I2158" i="8"/>
  <c r="I2162" i="8"/>
  <c r="I2166" i="8"/>
  <c r="I2170" i="8"/>
  <c r="I2174" i="8"/>
  <c r="I2178" i="8"/>
  <c r="I2182" i="8"/>
  <c r="I2186" i="8"/>
  <c r="I2190" i="8"/>
  <c r="I2194" i="8"/>
  <c r="I2198" i="8"/>
  <c r="I2202" i="8"/>
  <c r="I2206" i="8"/>
  <c r="I2210" i="8"/>
  <c r="I2214" i="8"/>
  <c r="I2218" i="8"/>
  <c r="I2222" i="8"/>
  <c r="I2226" i="8"/>
  <c r="I2230" i="8"/>
  <c r="I2234" i="8"/>
  <c r="I2238" i="8"/>
  <c r="I2242" i="8"/>
  <c r="I2246" i="8"/>
  <c r="I2250" i="8"/>
  <c r="I2254" i="8"/>
  <c r="I2258" i="8"/>
  <c r="I2262" i="8"/>
  <c r="I2266" i="8"/>
  <c r="I2270" i="8"/>
  <c r="I2274" i="8"/>
  <c r="I2278" i="8"/>
  <c r="I2282" i="8"/>
  <c r="I2286" i="8"/>
  <c r="I2290" i="8"/>
  <c r="I2294" i="8"/>
  <c r="I2298" i="8"/>
  <c r="I2302" i="8"/>
  <c r="I2306" i="8"/>
  <c r="I2310" i="8"/>
  <c r="I2314" i="8"/>
  <c r="I2318" i="8"/>
  <c r="I2322" i="8"/>
  <c r="I2326" i="8"/>
  <c r="I2330" i="8"/>
  <c r="I2334" i="8"/>
  <c r="I2338" i="8"/>
  <c r="I2342" i="8"/>
  <c r="I2346" i="8"/>
  <c r="I2350" i="8"/>
  <c r="I2354" i="8"/>
  <c r="I2358" i="8"/>
  <c r="I2362" i="8"/>
  <c r="I2366" i="8"/>
  <c r="I2370" i="8"/>
  <c r="I2374" i="8"/>
  <c r="I2378" i="8"/>
  <c r="I2382" i="8"/>
  <c r="I2386" i="8"/>
  <c r="I2390" i="8"/>
  <c r="I2394" i="8"/>
  <c r="I2398" i="8"/>
  <c r="I2402" i="8"/>
  <c r="I2406" i="8"/>
  <c r="I2410" i="8"/>
  <c r="I2414" i="8"/>
  <c r="I2418" i="8"/>
  <c r="I2422" i="8"/>
  <c r="I2426" i="8"/>
  <c r="I2430" i="8"/>
  <c r="I2434" i="8"/>
  <c r="I2438" i="8"/>
  <c r="I2442" i="8"/>
  <c r="I2446" i="8"/>
  <c r="I2450" i="8"/>
  <c r="I2454" i="8"/>
  <c r="I2458" i="8"/>
  <c r="I2462" i="8"/>
  <c r="I2466" i="8"/>
  <c r="I2470" i="8"/>
  <c r="I2474" i="8"/>
  <c r="I2478" i="8"/>
  <c r="I2482" i="8"/>
  <c r="I2486" i="8"/>
  <c r="I2490" i="8"/>
  <c r="I2494" i="8"/>
  <c r="I2498" i="8"/>
  <c r="I2502" i="8"/>
  <c r="I2506" i="8"/>
  <c r="I2510" i="8"/>
  <c r="I2514" i="8"/>
  <c r="I2518" i="8"/>
  <c r="I2522" i="8"/>
  <c r="I2526" i="8"/>
  <c r="I2530" i="8"/>
  <c r="I2534" i="8"/>
  <c r="I2538" i="8"/>
  <c r="I2542" i="8"/>
  <c r="I2546" i="8"/>
  <c r="I2550" i="8"/>
  <c r="I2554" i="8"/>
  <c r="I2558" i="8"/>
  <c r="I2562" i="8"/>
  <c r="I2566" i="8"/>
  <c r="I2570" i="8"/>
  <c r="I2574" i="8"/>
  <c r="I2578" i="8"/>
  <c r="I2582" i="8"/>
  <c r="I2584" i="8"/>
  <c r="I2588" i="8"/>
  <c r="I2592" i="8"/>
  <c r="I2596" i="8"/>
  <c r="I2600" i="8"/>
  <c r="I2604" i="8"/>
  <c r="I2608" i="8"/>
  <c r="I2612" i="8"/>
  <c r="I2616" i="8"/>
  <c r="I2620" i="8"/>
  <c r="I2624" i="8"/>
  <c r="I2628" i="8"/>
  <c r="I2632" i="8"/>
  <c r="I2636" i="8"/>
  <c r="I2640" i="8"/>
  <c r="I2644" i="8"/>
  <c r="I2648" i="8"/>
  <c r="I2652" i="8"/>
  <c r="I2656" i="8"/>
  <c r="I2660" i="8"/>
  <c r="I2664" i="8"/>
  <c r="I2668" i="8"/>
  <c r="I2672" i="8"/>
  <c r="I2676" i="8"/>
  <c r="I2680" i="8"/>
  <c r="I2684" i="8"/>
  <c r="I2688" i="8"/>
  <c r="I2692" i="8"/>
  <c r="I2696" i="8"/>
  <c r="I2700" i="8"/>
  <c r="I2704" i="8"/>
  <c r="I2708" i="8"/>
  <c r="I2712" i="8"/>
  <c r="I2716" i="8"/>
  <c r="I2720" i="8"/>
  <c r="I2724" i="8"/>
  <c r="I2728" i="8"/>
  <c r="I2732" i="8"/>
  <c r="I2736" i="8"/>
  <c r="I2740" i="8"/>
  <c r="I2744" i="8"/>
  <c r="I2748" i="8"/>
  <c r="I2752" i="8"/>
  <c r="I2756" i="8"/>
  <c r="I2760" i="8"/>
  <c r="I2764" i="8"/>
  <c r="I2768" i="8"/>
  <c r="I2772" i="8"/>
  <c r="I2776" i="8"/>
  <c r="I2780" i="8"/>
  <c r="I2784" i="8"/>
  <c r="I2788" i="8"/>
  <c r="I2792" i="8"/>
  <c r="I2796" i="8"/>
  <c r="I2800" i="8"/>
  <c r="I2804" i="8"/>
  <c r="I2808" i="8"/>
  <c r="I2812" i="8"/>
  <c r="I2816" i="8"/>
  <c r="I2820" i="8"/>
  <c r="I2824" i="8"/>
  <c r="I2828" i="8"/>
  <c r="I2832" i="8"/>
  <c r="I2836" i="8"/>
  <c r="I2840" i="8"/>
  <c r="I2844" i="8"/>
  <c r="I2848" i="8"/>
  <c r="I2852" i="8"/>
  <c r="I2856" i="8"/>
  <c r="I2860" i="8"/>
  <c r="I2864" i="8"/>
  <c r="I2868" i="8"/>
  <c r="I2872" i="8"/>
  <c r="I2876" i="8"/>
  <c r="I2880" i="8"/>
  <c r="I2884" i="8"/>
  <c r="I2888" i="8"/>
  <c r="I2892" i="8"/>
  <c r="I2896" i="8"/>
  <c r="I2900" i="8"/>
  <c r="I2904" i="8"/>
  <c r="I2908" i="8"/>
  <c r="I2912" i="8"/>
  <c r="I2916" i="8"/>
  <c r="I2920" i="8"/>
  <c r="I2924" i="8"/>
  <c r="I2928" i="8"/>
  <c r="I2932" i="8"/>
  <c r="I2936" i="8"/>
  <c r="I2940" i="8"/>
  <c r="I2944" i="8"/>
  <c r="I2948" i="8"/>
  <c r="I2952" i="8"/>
  <c r="I2956" i="8"/>
  <c r="I2960" i="8"/>
  <c r="I2964" i="8"/>
  <c r="I2968" i="8"/>
  <c r="I2972" i="8"/>
  <c r="I2976" i="8"/>
  <c r="I2980" i="8"/>
  <c r="I2984" i="8"/>
  <c r="I2988" i="8"/>
  <c r="I2992" i="8"/>
  <c r="I2996" i="8"/>
  <c r="I3000" i="8"/>
  <c r="I3004" i="8"/>
  <c r="I3008" i="8"/>
  <c r="I3012" i="8"/>
  <c r="I3016" i="8"/>
  <c r="I3020" i="8"/>
  <c r="I3024" i="8"/>
  <c r="I3028" i="8"/>
  <c r="I3032" i="8"/>
  <c r="I3036" i="8"/>
  <c r="I3040" i="8"/>
  <c r="I3044" i="8"/>
  <c r="I3048" i="8"/>
  <c r="I3052" i="8"/>
  <c r="I3056" i="8"/>
  <c r="I3060" i="8"/>
  <c r="I3064" i="8"/>
  <c r="I3068" i="8"/>
  <c r="I3072" i="8"/>
  <c r="I3076" i="8"/>
  <c r="I3080" i="8"/>
  <c r="I3084" i="8"/>
  <c r="I3088" i="8"/>
  <c r="I3092" i="8"/>
  <c r="I3096" i="8"/>
  <c r="I3100" i="8"/>
  <c r="I3104" i="8"/>
  <c r="I3108" i="8"/>
  <c r="I3112" i="8"/>
  <c r="I3116" i="8"/>
  <c r="I3120" i="8"/>
  <c r="I3124" i="8"/>
  <c r="I3128" i="8"/>
  <c r="I3132" i="8"/>
  <c r="I3136" i="8"/>
  <c r="I3140" i="8"/>
  <c r="I3144" i="8"/>
  <c r="I3148" i="8"/>
  <c r="I3152" i="8"/>
  <c r="I3156" i="8"/>
  <c r="I3160" i="8"/>
  <c r="I3164" i="8"/>
  <c r="I3168" i="8"/>
  <c r="I3172" i="8"/>
  <c r="I3176" i="8"/>
  <c r="I3180" i="8"/>
  <c r="I3184" i="8"/>
  <c r="I3188" i="8"/>
  <c r="I3192" i="8"/>
  <c r="I3196" i="8"/>
  <c r="I3200" i="8"/>
  <c r="I3204" i="8"/>
  <c r="I3208" i="8"/>
  <c r="I3212" i="8"/>
  <c r="I3216" i="8"/>
  <c r="I3220" i="8"/>
  <c r="I3224" i="8"/>
  <c r="I3228" i="8"/>
  <c r="I3232" i="8"/>
  <c r="I3236" i="8"/>
  <c r="I3240" i="8"/>
  <c r="I3244" i="8"/>
  <c r="I3248" i="8"/>
  <c r="I3252" i="8"/>
  <c r="I3256" i="8"/>
  <c r="I3260" i="8"/>
  <c r="I3264" i="8"/>
  <c r="I3268" i="8"/>
  <c r="I3272" i="8"/>
  <c r="I3276" i="8"/>
  <c r="I3280" i="8"/>
  <c r="I3284" i="8"/>
  <c r="I3288" i="8"/>
  <c r="I3292" i="8"/>
  <c r="I3296" i="8"/>
  <c r="I3300" i="8"/>
  <c r="I3304" i="8"/>
  <c r="I3308" i="8"/>
  <c r="I3312" i="8"/>
  <c r="I3316" i="8"/>
  <c r="I3320" i="8"/>
  <c r="I3324" i="8"/>
  <c r="I3328" i="8"/>
  <c r="I3332" i="8"/>
  <c r="I3336" i="8"/>
  <c r="I3340" i="8"/>
  <c r="I3344" i="8"/>
  <c r="I3348" i="8"/>
  <c r="I3352" i="8"/>
  <c r="I3356" i="8"/>
  <c r="I3360" i="8"/>
  <c r="I3364" i="8"/>
  <c r="I3368" i="8"/>
  <c r="I3372" i="8"/>
  <c r="I3376" i="8"/>
  <c r="I3380" i="8"/>
  <c r="I3384" i="8"/>
  <c r="I3388" i="8"/>
  <c r="I3392" i="8"/>
  <c r="I3396" i="8"/>
  <c r="I3400" i="8"/>
  <c r="I3404" i="8"/>
  <c r="I3408" i="8"/>
  <c r="I3412" i="8"/>
  <c r="I3416" i="8"/>
  <c r="I3420" i="8"/>
  <c r="I3424" i="8"/>
  <c r="I3428" i="8"/>
  <c r="I3432" i="8"/>
  <c r="I3436" i="8"/>
  <c r="I3440" i="8"/>
  <c r="I3444" i="8"/>
  <c r="I3448" i="8"/>
  <c r="I3452" i="8"/>
  <c r="I3456" i="8"/>
  <c r="I3460" i="8"/>
  <c r="I3464" i="8"/>
  <c r="I3468" i="8"/>
  <c r="I3472" i="8"/>
  <c r="I3476" i="8"/>
  <c r="I3480" i="8"/>
  <c r="I3484" i="8"/>
  <c r="I3488" i="8"/>
  <c r="I3492" i="8"/>
  <c r="I3496" i="8"/>
  <c r="I3500" i="8"/>
  <c r="I3504" i="8"/>
  <c r="I3508" i="8"/>
  <c r="I3512" i="8"/>
  <c r="I3516" i="8"/>
  <c r="I3520" i="8"/>
  <c r="I3524" i="8"/>
  <c r="I3528" i="8"/>
  <c r="I3532" i="8"/>
  <c r="I3536" i="8"/>
  <c r="I3540" i="8"/>
  <c r="I3544" i="8"/>
  <c r="I3548" i="8"/>
  <c r="I3552" i="8"/>
  <c r="I3556" i="8"/>
  <c r="I3560" i="8"/>
  <c r="I3564" i="8"/>
  <c r="I3568" i="8"/>
  <c r="I3572" i="8"/>
  <c r="I3576" i="8"/>
  <c r="I3580" i="8"/>
  <c r="I3584" i="8"/>
  <c r="I3588" i="8"/>
  <c r="I3592" i="8"/>
  <c r="I3596" i="8"/>
  <c r="I3600" i="8"/>
  <c r="I3604" i="8"/>
  <c r="I3608" i="8"/>
  <c r="I3612" i="8"/>
  <c r="I3616" i="8"/>
  <c r="I3620" i="8"/>
  <c r="I3624" i="8"/>
  <c r="I3628" i="8"/>
  <c r="I3632" i="8"/>
  <c r="I3636" i="8"/>
  <c r="I3640" i="8"/>
  <c r="I3644" i="8"/>
  <c r="I3648" i="8"/>
  <c r="I3652" i="8"/>
  <c r="I3656" i="8"/>
  <c r="I3660" i="8"/>
  <c r="I3664" i="8"/>
  <c r="I3668" i="8"/>
  <c r="I3672" i="8"/>
  <c r="I3676" i="8"/>
  <c r="I3680" i="8"/>
  <c r="I3684" i="8"/>
  <c r="I3688" i="8"/>
  <c r="I3692" i="8"/>
  <c r="I3696" i="8"/>
  <c r="I3700" i="8"/>
  <c r="I3704" i="8"/>
  <c r="I3708" i="8"/>
  <c r="I3712" i="8"/>
  <c r="I3716" i="8"/>
  <c r="I3720" i="8"/>
  <c r="I3724" i="8"/>
  <c r="I3728" i="8"/>
  <c r="I3732" i="8"/>
  <c r="I3736" i="8"/>
  <c r="I3740" i="8"/>
  <c r="I3744" i="8"/>
  <c r="I3748" i="8"/>
  <c r="I3752" i="8"/>
  <c r="I3756" i="8"/>
  <c r="I3760" i="8"/>
  <c r="I3764" i="8"/>
  <c r="I3768" i="8"/>
  <c r="I3772" i="8"/>
  <c r="I3776" i="8"/>
  <c r="I3780" i="8"/>
  <c r="I3784" i="8"/>
  <c r="I3788" i="8"/>
  <c r="I3792" i="8"/>
  <c r="I3796" i="8"/>
  <c r="I3800" i="8"/>
  <c r="I3804" i="8"/>
  <c r="I3808" i="8"/>
  <c r="I3812" i="8"/>
  <c r="I3816" i="8"/>
  <c r="I3820" i="8"/>
  <c r="I3824" i="8"/>
  <c r="I3828" i="8"/>
  <c r="I3832" i="8"/>
  <c r="I3836" i="8"/>
  <c r="I3840" i="8"/>
  <c r="I3844" i="8"/>
  <c r="I3848" i="8"/>
  <c r="I3852" i="8"/>
  <c r="I3856" i="8"/>
  <c r="I3860" i="8"/>
  <c r="I3864" i="8"/>
  <c r="I3868" i="8"/>
  <c r="I3872" i="8"/>
  <c r="I3876" i="8"/>
  <c r="I3880" i="8"/>
  <c r="I3884" i="8"/>
  <c r="I3888" i="8"/>
  <c r="I3892" i="8"/>
  <c r="I3896" i="8"/>
  <c r="I3900" i="8"/>
  <c r="I3904" i="8"/>
  <c r="I3908" i="8"/>
  <c r="I3912" i="8"/>
  <c r="I3916" i="8"/>
  <c r="I3920" i="8"/>
  <c r="I3924" i="8"/>
  <c r="I3928" i="8"/>
  <c r="I3932" i="8"/>
  <c r="I3936" i="8"/>
  <c r="I3940" i="8"/>
  <c r="I3944" i="8"/>
  <c r="I2585" i="8"/>
  <c r="I2589" i="8"/>
  <c r="I2593" i="8"/>
  <c r="I2597" i="8"/>
  <c r="I2601" i="8"/>
  <c r="I2605" i="8"/>
  <c r="I2609" i="8"/>
  <c r="I2613" i="8"/>
  <c r="I2617" i="8"/>
  <c r="I2621" i="8"/>
  <c r="I2625" i="8"/>
  <c r="I2629" i="8"/>
  <c r="I2633" i="8"/>
  <c r="I2637" i="8"/>
  <c r="I2641" i="8"/>
  <c r="I2645" i="8"/>
  <c r="I2649" i="8"/>
  <c r="I2653" i="8"/>
  <c r="I2657" i="8"/>
  <c r="I2661" i="8"/>
  <c r="I2665" i="8"/>
  <c r="I2669" i="8"/>
  <c r="I2673" i="8"/>
  <c r="I2677" i="8"/>
  <c r="I2681" i="8"/>
  <c r="I2685" i="8"/>
  <c r="I2689" i="8"/>
  <c r="I2693" i="8"/>
  <c r="I2697" i="8"/>
  <c r="I2701" i="8"/>
  <c r="I2705" i="8"/>
  <c r="I2709" i="8"/>
  <c r="I2713" i="8"/>
  <c r="I2717" i="8"/>
  <c r="I2721" i="8"/>
  <c r="I2725" i="8"/>
  <c r="I2729" i="8"/>
  <c r="I2733" i="8"/>
  <c r="I2737" i="8"/>
  <c r="I2741" i="8"/>
  <c r="I2745" i="8"/>
  <c r="I2749" i="8"/>
  <c r="I2753" i="8"/>
  <c r="I2757" i="8"/>
  <c r="I2761" i="8"/>
  <c r="I2765" i="8"/>
  <c r="I2769" i="8"/>
  <c r="I2773" i="8"/>
  <c r="I2777" i="8"/>
  <c r="I2781" i="8"/>
  <c r="I2785" i="8"/>
  <c r="I2789" i="8"/>
  <c r="I2793" i="8"/>
  <c r="I2797" i="8"/>
  <c r="I2801" i="8"/>
  <c r="I2805" i="8"/>
  <c r="I2809" i="8"/>
  <c r="I2813" i="8"/>
  <c r="I2817" i="8"/>
  <c r="I2821" i="8"/>
  <c r="I2825" i="8"/>
  <c r="I2829" i="8"/>
  <c r="I2833" i="8"/>
  <c r="I2837" i="8"/>
  <c r="I2841" i="8"/>
  <c r="I2845" i="8"/>
  <c r="I2849" i="8"/>
  <c r="I2853" i="8"/>
  <c r="I2857" i="8"/>
  <c r="I2861" i="8"/>
  <c r="I2865" i="8"/>
  <c r="I2869" i="8"/>
  <c r="I2873" i="8"/>
  <c r="I2877" i="8"/>
  <c r="I2881" i="8"/>
  <c r="I2885" i="8"/>
  <c r="I2889" i="8"/>
  <c r="I2893" i="8"/>
  <c r="I2897" i="8"/>
  <c r="I2901" i="8"/>
  <c r="I2905" i="8"/>
  <c r="I2909" i="8"/>
  <c r="I2913" i="8"/>
  <c r="I2917" i="8"/>
  <c r="I2921" i="8"/>
  <c r="I2925" i="8"/>
  <c r="I2929" i="8"/>
  <c r="I2933" i="8"/>
  <c r="I2937" i="8"/>
  <c r="I2941" i="8"/>
  <c r="I2945" i="8"/>
  <c r="I2949" i="8"/>
  <c r="I2953" i="8"/>
  <c r="I2957" i="8"/>
  <c r="I2961" i="8"/>
  <c r="I2965" i="8"/>
  <c r="I2969" i="8"/>
  <c r="I2973" i="8"/>
  <c r="I2977" i="8"/>
  <c r="I2981" i="8"/>
  <c r="I2985" i="8"/>
  <c r="I2989" i="8"/>
  <c r="I2993" i="8"/>
  <c r="I2997" i="8"/>
  <c r="I3001" i="8"/>
  <c r="I3005" i="8"/>
  <c r="I3009" i="8"/>
  <c r="I3013" i="8"/>
  <c r="I3017" i="8"/>
  <c r="I3021" i="8"/>
  <c r="I3025" i="8"/>
  <c r="I3029" i="8"/>
  <c r="I3033" i="8"/>
  <c r="I3037" i="8"/>
  <c r="I3041" i="8"/>
  <c r="I3045" i="8"/>
  <c r="I3049" i="8"/>
  <c r="I3053" i="8"/>
  <c r="I3057" i="8"/>
  <c r="I3061" i="8"/>
  <c r="I3065" i="8"/>
  <c r="I3069" i="8"/>
  <c r="I3073" i="8"/>
  <c r="I3077" i="8"/>
  <c r="I3081" i="8"/>
  <c r="I3085" i="8"/>
  <c r="I3089" i="8"/>
  <c r="I3093" i="8"/>
  <c r="I3097" i="8"/>
  <c r="I3101" i="8"/>
  <c r="I3105" i="8"/>
  <c r="I3109" i="8"/>
  <c r="I3113" i="8"/>
  <c r="I3117" i="8"/>
  <c r="I3121" i="8"/>
  <c r="I3125" i="8"/>
  <c r="I3129" i="8"/>
  <c r="I3133" i="8"/>
  <c r="I3137" i="8"/>
  <c r="I3141" i="8"/>
  <c r="I3145" i="8"/>
  <c r="I3149" i="8"/>
  <c r="I3153" i="8"/>
  <c r="I3157" i="8"/>
  <c r="I3161" i="8"/>
  <c r="I3165" i="8"/>
  <c r="I3169" i="8"/>
  <c r="I3173" i="8"/>
  <c r="I3177" i="8"/>
  <c r="I3181" i="8"/>
  <c r="I3185" i="8"/>
  <c r="I3189" i="8"/>
  <c r="I3193" i="8"/>
  <c r="I3197" i="8"/>
  <c r="I3201" i="8"/>
  <c r="I3205" i="8"/>
  <c r="I3209" i="8"/>
  <c r="I3213" i="8"/>
  <c r="I3217" i="8"/>
  <c r="I3221" i="8"/>
  <c r="I3225" i="8"/>
  <c r="I3229" i="8"/>
  <c r="I3233" i="8"/>
  <c r="I3237" i="8"/>
  <c r="I3241" i="8"/>
  <c r="I3245" i="8"/>
  <c r="I3249" i="8"/>
  <c r="I3253" i="8"/>
  <c r="I3257" i="8"/>
  <c r="I3261" i="8"/>
  <c r="I3265" i="8"/>
  <c r="I3269" i="8"/>
  <c r="I3273" i="8"/>
  <c r="I3277" i="8"/>
  <c r="I3281" i="8"/>
  <c r="I3285" i="8"/>
  <c r="I3289" i="8"/>
  <c r="I3293" i="8"/>
  <c r="I3297" i="8"/>
  <c r="I3301" i="8"/>
  <c r="I3305" i="8"/>
  <c r="I3309" i="8"/>
  <c r="I3313" i="8"/>
  <c r="I3317" i="8"/>
  <c r="I3321" i="8"/>
  <c r="I3325" i="8"/>
  <c r="I3329" i="8"/>
  <c r="I3333" i="8"/>
  <c r="I3337" i="8"/>
  <c r="I3341" i="8"/>
  <c r="I3345" i="8"/>
  <c r="I3349" i="8"/>
  <c r="I3353" i="8"/>
  <c r="I3357" i="8"/>
  <c r="I3361" i="8"/>
  <c r="I3365" i="8"/>
  <c r="I3369" i="8"/>
  <c r="I3373" i="8"/>
  <c r="I3377" i="8"/>
  <c r="I3381" i="8"/>
  <c r="I3385" i="8"/>
  <c r="I3389" i="8"/>
  <c r="I3393" i="8"/>
  <c r="I3397" i="8"/>
  <c r="I3401" i="8"/>
  <c r="I3405" i="8"/>
  <c r="I3409" i="8"/>
  <c r="I3413" i="8"/>
  <c r="I3417" i="8"/>
  <c r="I3421" i="8"/>
  <c r="I3425" i="8"/>
  <c r="I3429" i="8"/>
  <c r="I3433" i="8"/>
  <c r="I3437" i="8"/>
  <c r="I3441" i="8"/>
  <c r="I3445" i="8"/>
  <c r="I3449" i="8"/>
  <c r="I3453" i="8"/>
  <c r="I3457" i="8"/>
  <c r="I3461" i="8"/>
  <c r="I3465" i="8"/>
  <c r="I3469" i="8"/>
  <c r="I3473" i="8"/>
  <c r="I3477" i="8"/>
  <c r="I3481" i="8"/>
  <c r="I3485" i="8"/>
  <c r="I3489" i="8"/>
  <c r="I3493" i="8"/>
  <c r="I3497" i="8"/>
  <c r="I3501" i="8"/>
  <c r="I3505" i="8"/>
  <c r="I3509" i="8"/>
  <c r="I3513" i="8"/>
  <c r="I3517" i="8"/>
  <c r="I3521" i="8"/>
  <c r="I3525" i="8"/>
  <c r="I3529" i="8"/>
  <c r="I3533" i="8"/>
  <c r="I3537" i="8"/>
  <c r="I3541" i="8"/>
  <c r="I3545" i="8"/>
  <c r="I3549" i="8"/>
  <c r="I3553" i="8"/>
  <c r="I3557" i="8"/>
  <c r="I3561" i="8"/>
  <c r="I3565" i="8"/>
  <c r="I3569" i="8"/>
  <c r="I3573" i="8"/>
  <c r="I3577" i="8"/>
  <c r="I3581" i="8"/>
  <c r="I3585" i="8"/>
  <c r="I3589" i="8"/>
  <c r="I3593" i="8"/>
  <c r="I3597" i="8"/>
  <c r="I3601" i="8"/>
  <c r="I3605" i="8"/>
  <c r="I3609" i="8"/>
  <c r="I3613" i="8"/>
  <c r="I3617" i="8"/>
  <c r="I3621" i="8"/>
  <c r="I3625" i="8"/>
  <c r="I3629" i="8"/>
  <c r="I3633" i="8"/>
  <c r="I3637" i="8"/>
  <c r="I3641" i="8"/>
  <c r="I3645" i="8"/>
  <c r="I3649" i="8"/>
  <c r="I3653" i="8"/>
  <c r="I3657" i="8"/>
  <c r="I3661" i="8"/>
  <c r="I3665" i="8"/>
  <c r="I3669" i="8"/>
  <c r="I3673" i="8"/>
  <c r="I3677" i="8"/>
  <c r="I3681" i="8"/>
  <c r="I3685" i="8"/>
  <c r="I3689" i="8"/>
  <c r="I3693" i="8"/>
  <c r="I3697" i="8"/>
  <c r="I3701" i="8"/>
  <c r="I3705" i="8"/>
  <c r="I3709" i="8"/>
  <c r="I3713" i="8"/>
  <c r="I3717" i="8"/>
  <c r="I3721" i="8"/>
  <c r="I3725" i="8"/>
  <c r="I3729" i="8"/>
  <c r="I3733" i="8"/>
  <c r="I3737" i="8"/>
  <c r="I3741" i="8"/>
  <c r="I3745" i="8"/>
  <c r="I3749" i="8"/>
  <c r="I3753" i="8"/>
  <c r="I3757" i="8"/>
  <c r="I3761" i="8"/>
  <c r="I3765" i="8"/>
  <c r="I3769" i="8"/>
  <c r="I3773" i="8"/>
  <c r="I3777" i="8"/>
  <c r="I3781" i="8"/>
  <c r="I3785" i="8"/>
  <c r="I3789" i="8"/>
  <c r="I3793" i="8"/>
  <c r="I3797" i="8"/>
  <c r="I3801" i="8"/>
  <c r="I3805" i="8"/>
  <c r="I3809" i="8"/>
  <c r="I3813" i="8"/>
  <c r="I3817" i="8"/>
  <c r="I3821" i="8"/>
  <c r="I3825" i="8"/>
  <c r="I3829" i="8"/>
  <c r="I3833" i="8"/>
  <c r="I3837" i="8"/>
  <c r="I3841" i="8"/>
  <c r="I3845" i="8"/>
  <c r="I3849" i="8"/>
  <c r="I3853" i="8"/>
  <c r="I3857" i="8"/>
  <c r="I3861" i="8"/>
  <c r="I3865" i="8"/>
  <c r="I3869" i="8"/>
  <c r="I3873" i="8"/>
  <c r="I3877" i="8"/>
  <c r="I3881" i="8"/>
  <c r="I3885" i="8"/>
  <c r="I3889" i="8"/>
  <c r="I3893" i="8"/>
  <c r="I3897" i="8"/>
  <c r="I3901" i="8"/>
  <c r="I3905" i="8"/>
  <c r="I3909" i="8"/>
  <c r="I3913" i="8"/>
  <c r="I3917" i="8"/>
  <c r="I3921" i="8"/>
  <c r="I3925" i="8"/>
  <c r="I3929" i="8"/>
  <c r="I3933" i="8"/>
  <c r="I3937" i="8"/>
  <c r="I3941" i="8"/>
  <c r="I3945" i="8"/>
  <c r="I2586" i="8"/>
  <c r="I2590" i="8"/>
  <c r="I2594" i="8"/>
  <c r="I2598" i="8"/>
  <c r="I2602" i="8"/>
  <c r="I2606" i="8"/>
  <c r="I2610" i="8"/>
  <c r="I2614" i="8"/>
  <c r="I2618" i="8"/>
  <c r="I2622" i="8"/>
  <c r="I2626" i="8"/>
  <c r="I2630" i="8"/>
  <c r="I2634" i="8"/>
  <c r="I2638" i="8"/>
  <c r="I2642" i="8"/>
  <c r="I2646" i="8"/>
  <c r="I2650" i="8"/>
  <c r="I2654" i="8"/>
  <c r="I2658" i="8"/>
  <c r="I2662" i="8"/>
  <c r="I2666" i="8"/>
  <c r="I2670" i="8"/>
  <c r="I2674" i="8"/>
  <c r="I2678" i="8"/>
  <c r="I2682" i="8"/>
  <c r="I2686" i="8"/>
  <c r="I2690" i="8"/>
  <c r="I2694" i="8"/>
  <c r="I2698" i="8"/>
  <c r="I2702" i="8"/>
  <c r="I2706" i="8"/>
  <c r="I2710" i="8"/>
  <c r="I2714" i="8"/>
  <c r="I2718" i="8"/>
  <c r="I2722" i="8"/>
  <c r="I2726" i="8"/>
  <c r="I2730" i="8"/>
  <c r="I2734" i="8"/>
  <c r="I2738" i="8"/>
  <c r="I2742" i="8"/>
  <c r="I2746" i="8"/>
  <c r="I2750" i="8"/>
  <c r="I2754" i="8"/>
  <c r="I2758" i="8"/>
  <c r="I2762" i="8"/>
  <c r="I2766" i="8"/>
  <c r="I2770" i="8"/>
  <c r="I2774" i="8"/>
  <c r="I2778" i="8"/>
  <c r="I2782" i="8"/>
  <c r="I2786" i="8"/>
  <c r="I2790" i="8"/>
  <c r="I2794" i="8"/>
  <c r="I2798" i="8"/>
  <c r="I2802" i="8"/>
  <c r="I2806" i="8"/>
  <c r="I2810" i="8"/>
  <c r="I2814" i="8"/>
  <c r="I2818" i="8"/>
  <c r="I2822" i="8"/>
  <c r="I2826" i="8"/>
  <c r="I2830" i="8"/>
  <c r="I2834" i="8"/>
  <c r="I2838" i="8"/>
  <c r="I2842" i="8"/>
  <c r="I2846" i="8"/>
  <c r="I2850" i="8"/>
  <c r="I2854" i="8"/>
  <c r="I2858" i="8"/>
  <c r="I2862" i="8"/>
  <c r="I2866" i="8"/>
  <c r="I2870" i="8"/>
  <c r="I2874" i="8"/>
  <c r="I2878" i="8"/>
  <c r="I2882" i="8"/>
  <c r="I2886" i="8"/>
  <c r="I2890" i="8"/>
  <c r="I2894" i="8"/>
  <c r="I2898" i="8"/>
  <c r="I2902" i="8"/>
  <c r="I2906" i="8"/>
  <c r="I2910" i="8"/>
  <c r="I2914" i="8"/>
  <c r="I2918" i="8"/>
  <c r="I2922" i="8"/>
  <c r="I2926" i="8"/>
  <c r="I2930" i="8"/>
  <c r="I2934" i="8"/>
  <c r="I2938" i="8"/>
  <c r="I2942" i="8"/>
  <c r="I2946" i="8"/>
  <c r="I2950" i="8"/>
  <c r="I2954" i="8"/>
  <c r="I2958" i="8"/>
  <c r="I2962" i="8"/>
  <c r="I2966" i="8"/>
  <c r="I2970" i="8"/>
  <c r="I2974" i="8"/>
  <c r="I2978" i="8"/>
  <c r="I2982" i="8"/>
  <c r="I2986" i="8"/>
  <c r="I2990" i="8"/>
  <c r="I2994" i="8"/>
  <c r="I2998" i="8"/>
  <c r="I3002" i="8"/>
  <c r="I3006" i="8"/>
  <c r="I3010" i="8"/>
  <c r="I3014" i="8"/>
  <c r="I3018" i="8"/>
  <c r="I3022" i="8"/>
  <c r="I3026" i="8"/>
  <c r="I3030" i="8"/>
  <c r="I3034" i="8"/>
  <c r="I3038" i="8"/>
  <c r="I3042" i="8"/>
  <c r="I3046" i="8"/>
  <c r="I3050" i="8"/>
  <c r="I3054" i="8"/>
  <c r="I3058" i="8"/>
  <c r="I3062" i="8"/>
  <c r="I3066" i="8"/>
  <c r="I3070" i="8"/>
  <c r="I3074" i="8"/>
  <c r="I3078" i="8"/>
  <c r="I3082" i="8"/>
  <c r="I3086" i="8"/>
  <c r="I3090" i="8"/>
  <c r="I3094" i="8"/>
  <c r="I3098" i="8"/>
  <c r="I3102" i="8"/>
  <c r="I3106" i="8"/>
  <c r="I3110" i="8"/>
  <c r="I3114" i="8"/>
  <c r="I3118" i="8"/>
  <c r="I3122" i="8"/>
  <c r="I3126" i="8"/>
  <c r="I3130" i="8"/>
  <c r="I3134" i="8"/>
  <c r="I3138" i="8"/>
  <c r="I3142" i="8"/>
  <c r="I3146" i="8"/>
  <c r="I3150" i="8"/>
  <c r="I3154" i="8"/>
  <c r="I3158" i="8"/>
  <c r="I3162" i="8"/>
  <c r="I3166" i="8"/>
  <c r="I3170" i="8"/>
  <c r="I3174" i="8"/>
  <c r="I3178" i="8"/>
  <c r="I3182" i="8"/>
  <c r="I3186" i="8"/>
  <c r="I3190" i="8"/>
  <c r="I3194" i="8"/>
  <c r="I3198" i="8"/>
  <c r="I3202" i="8"/>
  <c r="I3206" i="8"/>
  <c r="I3210" i="8"/>
  <c r="I3214" i="8"/>
  <c r="I3218" i="8"/>
  <c r="I3222" i="8"/>
  <c r="I3226" i="8"/>
  <c r="I3230" i="8"/>
  <c r="I3234" i="8"/>
  <c r="I3238" i="8"/>
  <c r="I3242" i="8"/>
  <c r="I3246" i="8"/>
  <c r="I3250" i="8"/>
  <c r="I3254" i="8"/>
  <c r="I3258" i="8"/>
  <c r="I3262" i="8"/>
  <c r="I3266" i="8"/>
  <c r="I3270" i="8"/>
  <c r="I3274" i="8"/>
  <c r="I3278" i="8"/>
  <c r="I3282" i="8"/>
  <c r="I3286" i="8"/>
  <c r="I3290" i="8"/>
  <c r="I3294" i="8"/>
  <c r="I3298" i="8"/>
  <c r="I3302" i="8"/>
  <c r="I3306" i="8"/>
  <c r="I3310" i="8"/>
  <c r="I3314" i="8"/>
  <c r="I3318" i="8"/>
  <c r="I3322" i="8"/>
  <c r="I3326" i="8"/>
  <c r="I3330" i="8"/>
  <c r="I3334" i="8"/>
  <c r="I3338" i="8"/>
  <c r="I3342" i="8"/>
  <c r="I3346" i="8"/>
  <c r="I3350" i="8"/>
  <c r="I3354" i="8"/>
  <c r="I3358" i="8"/>
  <c r="I3362" i="8"/>
  <c r="I3366" i="8"/>
  <c r="I3370" i="8"/>
  <c r="I3374" i="8"/>
  <c r="I3378" i="8"/>
  <c r="I3382" i="8"/>
  <c r="I3386" i="8"/>
  <c r="I3390" i="8"/>
  <c r="I3394" i="8"/>
  <c r="I3398" i="8"/>
  <c r="I3402" i="8"/>
  <c r="I3406" i="8"/>
  <c r="I3410" i="8"/>
  <c r="I3414" i="8"/>
  <c r="I3418" i="8"/>
  <c r="I3422" i="8"/>
  <c r="I3426" i="8"/>
  <c r="I3430" i="8"/>
  <c r="I3434" i="8"/>
  <c r="I3438" i="8"/>
  <c r="I3442" i="8"/>
  <c r="I3446" i="8"/>
  <c r="I3450" i="8"/>
  <c r="I3454" i="8"/>
  <c r="I3458" i="8"/>
  <c r="I3462" i="8"/>
  <c r="I3466" i="8"/>
  <c r="I3470" i="8"/>
  <c r="I3474" i="8"/>
  <c r="I3478" i="8"/>
  <c r="I3482" i="8"/>
  <c r="I3486" i="8"/>
  <c r="I3490" i="8"/>
  <c r="I3494" i="8"/>
  <c r="I3498" i="8"/>
  <c r="I3502" i="8"/>
  <c r="I3506" i="8"/>
  <c r="I3510" i="8"/>
  <c r="I3514" i="8"/>
  <c r="I3518" i="8"/>
  <c r="I3522" i="8"/>
  <c r="I3526" i="8"/>
  <c r="I3530" i="8"/>
  <c r="I3534" i="8"/>
  <c r="I3538" i="8"/>
  <c r="I3542" i="8"/>
  <c r="I3546" i="8"/>
  <c r="I3550" i="8"/>
  <c r="I3554" i="8"/>
  <c r="I3558" i="8"/>
  <c r="I3562" i="8"/>
  <c r="I3566" i="8"/>
  <c r="I3570" i="8"/>
  <c r="I3574" i="8"/>
  <c r="I3578" i="8"/>
  <c r="I3582" i="8"/>
  <c r="I3586" i="8"/>
  <c r="I3590" i="8"/>
  <c r="I3594" i="8"/>
  <c r="I3598" i="8"/>
  <c r="I3602" i="8"/>
  <c r="I3606" i="8"/>
  <c r="I3610" i="8"/>
  <c r="I3614" i="8"/>
  <c r="I3618" i="8"/>
  <c r="I3622" i="8"/>
  <c r="I3626" i="8"/>
  <c r="I3630" i="8"/>
  <c r="I3634" i="8"/>
  <c r="I3638" i="8"/>
  <c r="I3642" i="8"/>
  <c r="I3646" i="8"/>
  <c r="I3650" i="8"/>
  <c r="I3654" i="8"/>
  <c r="I3658" i="8"/>
  <c r="I3662" i="8"/>
  <c r="I3666" i="8"/>
  <c r="I3670" i="8"/>
  <c r="I3674" i="8"/>
  <c r="I3678" i="8"/>
  <c r="I3682" i="8"/>
  <c r="I3686" i="8"/>
  <c r="I3690" i="8"/>
  <c r="I3694" i="8"/>
  <c r="I3698" i="8"/>
  <c r="I3702" i="8"/>
  <c r="I3706" i="8"/>
  <c r="I3710" i="8"/>
  <c r="I3714" i="8"/>
  <c r="I3718" i="8"/>
  <c r="I3722" i="8"/>
  <c r="I3726" i="8"/>
  <c r="I3730" i="8"/>
  <c r="I3734" i="8"/>
  <c r="I3738" i="8"/>
  <c r="I3742" i="8"/>
  <c r="I3746" i="8"/>
  <c r="I3750" i="8"/>
  <c r="I3754" i="8"/>
  <c r="I3758" i="8"/>
  <c r="I3762" i="8"/>
  <c r="I3766" i="8"/>
  <c r="I3770" i="8"/>
  <c r="I3774" i="8"/>
  <c r="I3778" i="8"/>
  <c r="I3782" i="8"/>
  <c r="I3786" i="8"/>
  <c r="I3790" i="8"/>
  <c r="I3794" i="8"/>
  <c r="I3798" i="8"/>
  <c r="I3802" i="8"/>
  <c r="I3806" i="8"/>
  <c r="I3810" i="8"/>
  <c r="I3814" i="8"/>
  <c r="I3818" i="8"/>
  <c r="I3822" i="8"/>
  <c r="I3826" i="8"/>
  <c r="I3830" i="8"/>
  <c r="I3834" i="8"/>
  <c r="I3838" i="8"/>
  <c r="I3842" i="8"/>
  <c r="I3846" i="8"/>
  <c r="I3850" i="8"/>
  <c r="I3854" i="8"/>
  <c r="I3858" i="8"/>
  <c r="I3862" i="8"/>
  <c r="I3866" i="8"/>
  <c r="I3870" i="8"/>
  <c r="I3874" i="8"/>
  <c r="I3878" i="8"/>
  <c r="I3882" i="8"/>
  <c r="I3886" i="8"/>
  <c r="I3890" i="8"/>
  <c r="I3894" i="8"/>
  <c r="I3898" i="8"/>
  <c r="I3902" i="8"/>
  <c r="I3906" i="8"/>
  <c r="I3910" i="8"/>
  <c r="I3914" i="8"/>
  <c r="I3918" i="8"/>
  <c r="I3922" i="8"/>
  <c r="I3926" i="8"/>
  <c r="I3930" i="8"/>
  <c r="I3934" i="8"/>
  <c r="I3938" i="8"/>
  <c r="I3942" i="8"/>
  <c r="I3946" i="8"/>
  <c r="I2587" i="8"/>
  <c r="I2591" i="8"/>
  <c r="I2595" i="8"/>
  <c r="I2599" i="8"/>
  <c r="I2603" i="8"/>
  <c r="I2607" i="8"/>
  <c r="I2611" i="8"/>
  <c r="I2615" i="8"/>
  <c r="I2619" i="8"/>
  <c r="I2623" i="8"/>
  <c r="I2627" i="8"/>
  <c r="I2631" i="8"/>
  <c r="I2635" i="8"/>
  <c r="I2639" i="8"/>
  <c r="I2643" i="8"/>
  <c r="I2647" i="8"/>
  <c r="I2651" i="8"/>
  <c r="I2655" i="8"/>
  <c r="I2659" i="8"/>
  <c r="I2663" i="8"/>
  <c r="I2667" i="8"/>
  <c r="I2671" i="8"/>
  <c r="I2675" i="8"/>
  <c r="I2679" i="8"/>
  <c r="I2683" i="8"/>
  <c r="I2687" i="8"/>
  <c r="I2691" i="8"/>
  <c r="I2695" i="8"/>
  <c r="I2699" i="8"/>
  <c r="I2703" i="8"/>
  <c r="I2707" i="8"/>
  <c r="I2711" i="8"/>
  <c r="I2715" i="8"/>
  <c r="I2719" i="8"/>
  <c r="I2723" i="8"/>
  <c r="I2727" i="8"/>
  <c r="I2731" i="8"/>
  <c r="I2735" i="8"/>
  <c r="I2739" i="8"/>
  <c r="I2743" i="8"/>
  <c r="I2747" i="8"/>
  <c r="I2751" i="8"/>
  <c r="I2755" i="8"/>
  <c r="I2759" i="8"/>
  <c r="I2763" i="8"/>
  <c r="I2767" i="8"/>
  <c r="I2771" i="8"/>
  <c r="I2775" i="8"/>
  <c r="I2779" i="8"/>
  <c r="I2783" i="8"/>
  <c r="I2787" i="8"/>
  <c r="I2791" i="8"/>
  <c r="I2795" i="8"/>
  <c r="I2799" i="8"/>
  <c r="I2803" i="8"/>
  <c r="I2807" i="8"/>
  <c r="I2811" i="8"/>
  <c r="I2815" i="8"/>
  <c r="I2819" i="8"/>
  <c r="I2823" i="8"/>
  <c r="I2827" i="8"/>
  <c r="I2831" i="8"/>
  <c r="I2835" i="8"/>
  <c r="I2839" i="8"/>
  <c r="I2843" i="8"/>
  <c r="I2847" i="8"/>
  <c r="I2851" i="8"/>
  <c r="I2855" i="8"/>
  <c r="I2859" i="8"/>
  <c r="I2863" i="8"/>
  <c r="I2867" i="8"/>
  <c r="I2871" i="8"/>
  <c r="I2875" i="8"/>
  <c r="I2879" i="8"/>
  <c r="I2883" i="8"/>
  <c r="I2887" i="8"/>
  <c r="I2891" i="8"/>
  <c r="I2895" i="8"/>
  <c r="I2899" i="8"/>
  <c r="I2903" i="8"/>
  <c r="I2907" i="8"/>
  <c r="I2911" i="8"/>
  <c r="I2915" i="8"/>
  <c r="I2919" i="8"/>
  <c r="I2923" i="8"/>
  <c r="I2927" i="8"/>
  <c r="I2931" i="8"/>
  <c r="I2935" i="8"/>
  <c r="I2939" i="8"/>
  <c r="I2943" i="8"/>
  <c r="I2947" i="8"/>
  <c r="I2951" i="8"/>
  <c r="I2955" i="8"/>
  <c r="I2959" i="8"/>
  <c r="I2963" i="8"/>
  <c r="I2967" i="8"/>
  <c r="I2971" i="8"/>
  <c r="I2975" i="8"/>
  <c r="I2979" i="8"/>
  <c r="I2983" i="8"/>
  <c r="I2987" i="8"/>
  <c r="I2991" i="8"/>
  <c r="I2995" i="8"/>
  <c r="I2999" i="8"/>
  <c r="I3003" i="8"/>
  <c r="I3007" i="8"/>
  <c r="I3011" i="8"/>
  <c r="I3015" i="8"/>
  <c r="I3019" i="8"/>
  <c r="I3023" i="8"/>
  <c r="I3027" i="8"/>
  <c r="I3031" i="8"/>
  <c r="I3035" i="8"/>
  <c r="I3039" i="8"/>
  <c r="I3043" i="8"/>
  <c r="I3047" i="8"/>
  <c r="I3051" i="8"/>
  <c r="I3055" i="8"/>
  <c r="I3059" i="8"/>
  <c r="I3063" i="8"/>
  <c r="I3067" i="8"/>
  <c r="I3071" i="8"/>
  <c r="I3075" i="8"/>
  <c r="I3079" i="8"/>
  <c r="I3083" i="8"/>
  <c r="I3087" i="8"/>
  <c r="I3091" i="8"/>
  <c r="I3095" i="8"/>
  <c r="I3099" i="8"/>
  <c r="I3103" i="8"/>
  <c r="I3107" i="8"/>
  <c r="I3111" i="8"/>
  <c r="I3115" i="8"/>
  <c r="I3119" i="8"/>
  <c r="I3123" i="8"/>
  <c r="I3127" i="8"/>
  <c r="I3131" i="8"/>
  <c r="I3135" i="8"/>
  <c r="I3139" i="8"/>
  <c r="I3143" i="8"/>
  <c r="I3147" i="8"/>
  <c r="I3151" i="8"/>
  <c r="I3155" i="8"/>
  <c r="I3159" i="8"/>
  <c r="I3163" i="8"/>
  <c r="I3167" i="8"/>
  <c r="I3171" i="8"/>
  <c r="I3175" i="8"/>
  <c r="I3179" i="8"/>
  <c r="I3183" i="8"/>
  <c r="I3187" i="8"/>
  <c r="I3191" i="8"/>
  <c r="I3195" i="8"/>
  <c r="I3199" i="8"/>
  <c r="I3203" i="8"/>
  <c r="I3207" i="8"/>
  <c r="I3211" i="8"/>
  <c r="I3215" i="8"/>
  <c r="I3219" i="8"/>
  <c r="I3223" i="8"/>
  <c r="I3227" i="8"/>
  <c r="I3231" i="8"/>
  <c r="I3235" i="8"/>
  <c r="I3239" i="8"/>
  <c r="I3243" i="8"/>
  <c r="I3247" i="8"/>
  <c r="I3251" i="8"/>
  <c r="I3255" i="8"/>
  <c r="I3259" i="8"/>
  <c r="I3263" i="8"/>
  <c r="I3267" i="8"/>
  <c r="I3271" i="8"/>
  <c r="I3275" i="8"/>
  <c r="I3279" i="8"/>
  <c r="I3283" i="8"/>
  <c r="I3287" i="8"/>
  <c r="I3291" i="8"/>
  <c r="I3295" i="8"/>
  <c r="I3299" i="8"/>
  <c r="I3303" i="8"/>
  <c r="I3307" i="8"/>
  <c r="I3311" i="8"/>
  <c r="I3315" i="8"/>
  <c r="I3319" i="8"/>
  <c r="I3323" i="8"/>
  <c r="I3327" i="8"/>
  <c r="I3331" i="8"/>
  <c r="I3335" i="8"/>
  <c r="I3339" i="8"/>
  <c r="I3343" i="8"/>
  <c r="I3347" i="8"/>
  <c r="I3351" i="8"/>
  <c r="I3355" i="8"/>
  <c r="I3359" i="8"/>
  <c r="I3363" i="8"/>
  <c r="I3367" i="8"/>
  <c r="I3371" i="8"/>
  <c r="I3375" i="8"/>
  <c r="I3379" i="8"/>
  <c r="I3383" i="8"/>
  <c r="I3387" i="8"/>
  <c r="I3391" i="8"/>
  <c r="I3395" i="8"/>
  <c r="I3399" i="8"/>
  <c r="I3403" i="8"/>
  <c r="I3407" i="8"/>
  <c r="I3411" i="8"/>
  <c r="I3415" i="8"/>
  <c r="I3419" i="8"/>
  <c r="I3423" i="8"/>
  <c r="I3427" i="8"/>
  <c r="I3431" i="8"/>
  <c r="I3435" i="8"/>
  <c r="I3439" i="8"/>
  <c r="I3443" i="8"/>
  <c r="I3447" i="8"/>
  <c r="I3451" i="8"/>
  <c r="I3455" i="8"/>
  <c r="I3459" i="8"/>
  <c r="I3463" i="8"/>
  <c r="I3467" i="8"/>
  <c r="I3471" i="8"/>
  <c r="I3475" i="8"/>
  <c r="I3479" i="8"/>
  <c r="I3483" i="8"/>
  <c r="I3487" i="8"/>
  <c r="I3491" i="8"/>
  <c r="I3495" i="8"/>
  <c r="I3499" i="8"/>
  <c r="I3503" i="8"/>
  <c r="I3507" i="8"/>
  <c r="I3511" i="8"/>
  <c r="I3515" i="8"/>
  <c r="I3519" i="8"/>
  <c r="I3523" i="8"/>
  <c r="I3527" i="8"/>
  <c r="I3531" i="8"/>
  <c r="I3535" i="8"/>
  <c r="I3539" i="8"/>
  <c r="I3543" i="8"/>
  <c r="I3547" i="8"/>
  <c r="I3551" i="8"/>
  <c r="I3555" i="8"/>
  <c r="I3559" i="8"/>
  <c r="I3563" i="8"/>
  <c r="I3567" i="8"/>
  <c r="I3571" i="8"/>
  <c r="I3575" i="8"/>
  <c r="I3579" i="8"/>
  <c r="I3583" i="8"/>
  <c r="I3587" i="8"/>
  <c r="I3591" i="8"/>
  <c r="I3595" i="8"/>
  <c r="I3599" i="8"/>
  <c r="I3603" i="8"/>
  <c r="I3607" i="8"/>
  <c r="I3611" i="8"/>
  <c r="I3615" i="8"/>
  <c r="I3619" i="8"/>
  <c r="I3623" i="8"/>
  <c r="I3627" i="8"/>
  <c r="I3631" i="8"/>
  <c r="I3635" i="8"/>
  <c r="I3639" i="8"/>
  <c r="I3643" i="8"/>
  <c r="I3647" i="8"/>
  <c r="I3651" i="8"/>
  <c r="I3655" i="8"/>
  <c r="I3659" i="8"/>
  <c r="I3663" i="8"/>
  <c r="I3667" i="8"/>
  <c r="I3671" i="8"/>
  <c r="I3675" i="8"/>
  <c r="I3679" i="8"/>
  <c r="I3683" i="8"/>
  <c r="I3687" i="8"/>
  <c r="I3691" i="8"/>
  <c r="I3695" i="8"/>
  <c r="I3699" i="8"/>
  <c r="I3703" i="8"/>
  <c r="I3707" i="8"/>
  <c r="I3711" i="8"/>
  <c r="I3715" i="8"/>
  <c r="I3719" i="8"/>
  <c r="I3723" i="8"/>
  <c r="I3727" i="8"/>
  <c r="I3731" i="8"/>
  <c r="I3735" i="8"/>
  <c r="I3739" i="8"/>
  <c r="I3743" i="8"/>
  <c r="I3747" i="8"/>
  <c r="I3751" i="8"/>
  <c r="I3755" i="8"/>
  <c r="I3759" i="8"/>
  <c r="I3763" i="8"/>
  <c r="I3767" i="8"/>
  <c r="I3771" i="8"/>
  <c r="I3775" i="8"/>
  <c r="I3779" i="8"/>
  <c r="I3783" i="8"/>
  <c r="I3787" i="8"/>
  <c r="I3791" i="8"/>
  <c r="I3795" i="8"/>
  <c r="I3799" i="8"/>
  <c r="I3803" i="8"/>
  <c r="I3807" i="8"/>
  <c r="I3811" i="8"/>
  <c r="I3815" i="8"/>
  <c r="I3819" i="8"/>
  <c r="I3823" i="8"/>
  <c r="I3827" i="8"/>
  <c r="I3831" i="8"/>
  <c r="I3835" i="8"/>
  <c r="I3839" i="8"/>
  <c r="I3843" i="8"/>
  <c r="I3847" i="8"/>
  <c r="I3851" i="8"/>
  <c r="I3855" i="8"/>
  <c r="I3859" i="8"/>
  <c r="I3863" i="8"/>
  <c r="I3867" i="8"/>
  <c r="I3871" i="8"/>
  <c r="I3875" i="8"/>
  <c r="I3879" i="8"/>
  <c r="I3883" i="8"/>
  <c r="I3887" i="8"/>
  <c r="I3891" i="8"/>
  <c r="I3895" i="8"/>
  <c r="I3899" i="8"/>
  <c r="I3903" i="8"/>
  <c r="I3907" i="8"/>
  <c r="I3911" i="8"/>
  <c r="I3915" i="8"/>
  <c r="I3919" i="8"/>
  <c r="I3923" i="8"/>
  <c r="I3927" i="8"/>
  <c r="I3931" i="8"/>
  <c r="I3935" i="8"/>
  <c r="I3939" i="8"/>
  <c r="I3943" i="8"/>
  <c r="I3947" i="8"/>
  <c r="I3948" i="8"/>
  <c r="I3952" i="8"/>
  <c r="I3956" i="8"/>
  <c r="I3960" i="8"/>
  <c r="I3964" i="8"/>
  <c r="I3968" i="8"/>
  <c r="I3972" i="8"/>
  <c r="I3976" i="8"/>
  <c r="I3980" i="8"/>
  <c r="I3984" i="8"/>
  <c r="I3988" i="8"/>
  <c r="I3992" i="8"/>
  <c r="I3996" i="8"/>
  <c r="I4000" i="8"/>
  <c r="I4004" i="8"/>
  <c r="I4008" i="8"/>
  <c r="I4012" i="8"/>
  <c r="I4016" i="8"/>
  <c r="I4020" i="8"/>
  <c r="I4024" i="8"/>
  <c r="I4028" i="8"/>
  <c r="I4032" i="8"/>
  <c r="I4036" i="8"/>
  <c r="I4040" i="8"/>
  <c r="I4044" i="8"/>
  <c r="I4048" i="8"/>
  <c r="I4052" i="8"/>
  <c r="I4056" i="8"/>
  <c r="I4060" i="8"/>
  <c r="I4064" i="8"/>
  <c r="I4068" i="8"/>
  <c r="I4072" i="8"/>
  <c r="I4076" i="8"/>
  <c r="I4080" i="8"/>
  <c r="I4084" i="8"/>
  <c r="I4088" i="8"/>
  <c r="I4092" i="8"/>
  <c r="I4096" i="8"/>
  <c r="I4100" i="8"/>
  <c r="I4104" i="8"/>
  <c r="I4108" i="8"/>
  <c r="I4112" i="8"/>
  <c r="I4116" i="8"/>
  <c r="I4120" i="8"/>
  <c r="I4124" i="8"/>
  <c r="I4128" i="8"/>
  <c r="I4132" i="8"/>
  <c r="I4136" i="8"/>
  <c r="I4140" i="8"/>
  <c r="I4144" i="8"/>
  <c r="I4148" i="8"/>
  <c r="I4152" i="8"/>
  <c r="I4156" i="8"/>
  <c r="I4160" i="8"/>
  <c r="I4164" i="8"/>
  <c r="I4168" i="8"/>
  <c r="I4172" i="8"/>
  <c r="I4176" i="8"/>
  <c r="I4180" i="8"/>
  <c r="I4184" i="8"/>
  <c r="I4188" i="8"/>
  <c r="I4192" i="8"/>
  <c r="I4196" i="8"/>
  <c r="I4200" i="8"/>
  <c r="I4204" i="8"/>
  <c r="I4208" i="8"/>
  <c r="I4212" i="8"/>
  <c r="I4216" i="8"/>
  <c r="I4220" i="8"/>
  <c r="I4224" i="8"/>
  <c r="I4228" i="8"/>
  <c r="I4232" i="8"/>
  <c r="I4236" i="8"/>
  <c r="I4240" i="8"/>
  <c r="I4244" i="8"/>
  <c r="I4248" i="8"/>
  <c r="I4252" i="8"/>
  <c r="I4256" i="8"/>
  <c r="I4260" i="8"/>
  <c r="I4264" i="8"/>
  <c r="I4268" i="8"/>
  <c r="I4272" i="8"/>
  <c r="I4276" i="8"/>
  <c r="I4280" i="8"/>
  <c r="I4284" i="8"/>
  <c r="I4288" i="8"/>
  <c r="I4292" i="8"/>
  <c r="I4296" i="8"/>
  <c r="I4300" i="8"/>
  <c r="I4304" i="8"/>
  <c r="I4308" i="8"/>
  <c r="I4312" i="8"/>
  <c r="I4316" i="8"/>
  <c r="I4320" i="8"/>
  <c r="I4324" i="8"/>
  <c r="I4328" i="8"/>
  <c r="I4332" i="8"/>
  <c r="I4336" i="8"/>
  <c r="I4340" i="8"/>
  <c r="I4344" i="8"/>
  <c r="I4348" i="8"/>
  <c r="I4352" i="8"/>
  <c r="I4356" i="8"/>
  <c r="I4360" i="8"/>
  <c r="I4364" i="8"/>
  <c r="I4368" i="8"/>
  <c r="I4372" i="8"/>
  <c r="I4376" i="8"/>
  <c r="I4380" i="8"/>
  <c r="I4384" i="8"/>
  <c r="I4388" i="8"/>
  <c r="I4392" i="8"/>
  <c r="I4396" i="8"/>
  <c r="I4400" i="8"/>
  <c r="I4404" i="8"/>
  <c r="I4408" i="8"/>
  <c r="I4412" i="8"/>
  <c r="I4416" i="8"/>
  <c r="I4420" i="8"/>
  <c r="I4424" i="8"/>
  <c r="I4428" i="8"/>
  <c r="I4432" i="8"/>
  <c r="I4436" i="8"/>
  <c r="I4440" i="8"/>
  <c r="I4444" i="8"/>
  <c r="I4448" i="8"/>
  <c r="I4452" i="8"/>
  <c r="I4456" i="8"/>
  <c r="I4460" i="8"/>
  <c r="I4464" i="8"/>
  <c r="I4468" i="8"/>
  <c r="I4472" i="8"/>
  <c r="I4476" i="8"/>
  <c r="I4480" i="8"/>
  <c r="I4484" i="8"/>
  <c r="I4488" i="8"/>
  <c r="I4492" i="8"/>
  <c r="I4496" i="8"/>
  <c r="I4500" i="8"/>
  <c r="I4504" i="8"/>
  <c r="I4508" i="8"/>
  <c r="I4512" i="8"/>
  <c r="I4516" i="8"/>
  <c r="I4520" i="8"/>
  <c r="I4524" i="8"/>
  <c r="I4528" i="8"/>
  <c r="I4532" i="8"/>
  <c r="I4536" i="8"/>
  <c r="I4540" i="8"/>
  <c r="I4544" i="8"/>
  <c r="I4548" i="8"/>
  <c r="I4552" i="8"/>
  <c r="I4556" i="8"/>
  <c r="I4560" i="8"/>
  <c r="I4564" i="8"/>
  <c r="I4568" i="8"/>
  <c r="I4572" i="8"/>
  <c r="I4576" i="8"/>
  <c r="I4580" i="8"/>
  <c r="I4584" i="8"/>
  <c r="I4588" i="8"/>
  <c r="I4592" i="8"/>
  <c r="I4596" i="8"/>
  <c r="I4600" i="8"/>
  <c r="I4604" i="8"/>
  <c r="I4608" i="8"/>
  <c r="I4612" i="8"/>
  <c r="I4616" i="8"/>
  <c r="I4620" i="8"/>
  <c r="I4624" i="8"/>
  <c r="I4628" i="8"/>
  <c r="I4632" i="8"/>
  <c r="I4636" i="8"/>
  <c r="I4640" i="8"/>
  <c r="I4644" i="8"/>
  <c r="I4648" i="8"/>
  <c r="I4652" i="8"/>
  <c r="I4656" i="8"/>
  <c r="I4660" i="8"/>
  <c r="I4664" i="8"/>
  <c r="I4668" i="8"/>
  <c r="I4672" i="8"/>
  <c r="I4676" i="8"/>
  <c r="I4680" i="8"/>
  <c r="I4684" i="8"/>
  <c r="I4688" i="8"/>
  <c r="I4692" i="8"/>
  <c r="I4696" i="8"/>
  <c r="I4700" i="8"/>
  <c r="I4704" i="8"/>
  <c r="I4708" i="8"/>
  <c r="I4712" i="8"/>
  <c r="I4716" i="8"/>
  <c r="I4720" i="8"/>
  <c r="I4724" i="8"/>
  <c r="I4728" i="8"/>
  <c r="I4732" i="8"/>
  <c r="I4736" i="8"/>
  <c r="I4740" i="8"/>
  <c r="I4744" i="8"/>
  <c r="I4748" i="8"/>
  <c r="I4752" i="8"/>
  <c r="I4756" i="8"/>
  <c r="I4760" i="8"/>
  <c r="I4764" i="8"/>
  <c r="I4768" i="8"/>
  <c r="I4772" i="8"/>
  <c r="I4776" i="8"/>
  <c r="I4780" i="8"/>
  <c r="I4784" i="8"/>
  <c r="I4788" i="8"/>
  <c r="I4792" i="8"/>
  <c r="I4796" i="8"/>
  <c r="I4800" i="8"/>
  <c r="I4804" i="8"/>
  <c r="I4808" i="8"/>
  <c r="I4812" i="8"/>
  <c r="I4816" i="8"/>
  <c r="I4820" i="8"/>
  <c r="I4824" i="8"/>
  <c r="I4828" i="8"/>
  <c r="I4832" i="8"/>
  <c r="I4836" i="8"/>
  <c r="I4840" i="8"/>
  <c r="I4844" i="8"/>
  <c r="I4848" i="8"/>
  <c r="I4852" i="8"/>
  <c r="I4856" i="8"/>
  <c r="I4860" i="8"/>
  <c r="I4864" i="8"/>
  <c r="I4868" i="8"/>
  <c r="I4872" i="8"/>
  <c r="I4876" i="8"/>
  <c r="I4880" i="8"/>
  <c r="I4884" i="8"/>
  <c r="I4888" i="8"/>
  <c r="I4892" i="8"/>
  <c r="I4896" i="8"/>
  <c r="I4900" i="8"/>
  <c r="I4904" i="8"/>
  <c r="I4908" i="8"/>
  <c r="I4912" i="8"/>
  <c r="I4916" i="8"/>
  <c r="I4920" i="8"/>
  <c r="I4924" i="8"/>
  <c r="I4928" i="8"/>
  <c r="I4932" i="8"/>
  <c r="I4936" i="8"/>
  <c r="I4940" i="8"/>
  <c r="I4944" i="8"/>
  <c r="I4948" i="8"/>
  <c r="I4952" i="8"/>
  <c r="I4956" i="8"/>
  <c r="I4960" i="8"/>
  <c r="I4964" i="8"/>
  <c r="I4968" i="8"/>
  <c r="I4972" i="8"/>
  <c r="I4976" i="8"/>
  <c r="I4980" i="8"/>
  <c r="I4984" i="8"/>
  <c r="I4988" i="8"/>
  <c r="I4992" i="8"/>
  <c r="I4996" i="8"/>
  <c r="I5000" i="8"/>
  <c r="I5004" i="8"/>
  <c r="I3949" i="8"/>
  <c r="I3953" i="8"/>
  <c r="I3957" i="8"/>
  <c r="I3961" i="8"/>
  <c r="I3965" i="8"/>
  <c r="I3969" i="8"/>
  <c r="I3973" i="8"/>
  <c r="I3977" i="8"/>
  <c r="I3981" i="8"/>
  <c r="I3985" i="8"/>
  <c r="I3989" i="8"/>
  <c r="I3993" i="8"/>
  <c r="I3997" i="8"/>
  <c r="I4001" i="8"/>
  <c r="I4005" i="8"/>
  <c r="I4009" i="8"/>
  <c r="I4013" i="8"/>
  <c r="I4017" i="8"/>
  <c r="I4021" i="8"/>
  <c r="I4025" i="8"/>
  <c r="I4029" i="8"/>
  <c r="I4033" i="8"/>
  <c r="I4037" i="8"/>
  <c r="I4041" i="8"/>
  <c r="I4045" i="8"/>
  <c r="I4049" i="8"/>
  <c r="I4053" i="8"/>
  <c r="I4057" i="8"/>
  <c r="I4061" i="8"/>
  <c r="I4065" i="8"/>
  <c r="I4069" i="8"/>
  <c r="I4073" i="8"/>
  <c r="I4077" i="8"/>
  <c r="I4081" i="8"/>
  <c r="I4085" i="8"/>
  <c r="I4089" i="8"/>
  <c r="I4093" i="8"/>
  <c r="I4097" i="8"/>
  <c r="I4101" i="8"/>
  <c r="I4105" i="8"/>
  <c r="I4109" i="8"/>
  <c r="I4113" i="8"/>
  <c r="I4117" i="8"/>
  <c r="I4121" i="8"/>
  <c r="I4125" i="8"/>
  <c r="I4129" i="8"/>
  <c r="I4133" i="8"/>
  <c r="I4137" i="8"/>
  <c r="I4141" i="8"/>
  <c r="I4145" i="8"/>
  <c r="I4149" i="8"/>
  <c r="I4153" i="8"/>
  <c r="I4157" i="8"/>
  <c r="I4161" i="8"/>
  <c r="I4165" i="8"/>
  <c r="I4169" i="8"/>
  <c r="I4173" i="8"/>
  <c r="I4177" i="8"/>
  <c r="I4181" i="8"/>
  <c r="I4185" i="8"/>
  <c r="I4189" i="8"/>
  <c r="I4193" i="8"/>
  <c r="I4197" i="8"/>
  <c r="I4201" i="8"/>
  <c r="I4205" i="8"/>
  <c r="I4209" i="8"/>
  <c r="I4213" i="8"/>
  <c r="I4217" i="8"/>
  <c r="I4221" i="8"/>
  <c r="I4225" i="8"/>
  <c r="I4229" i="8"/>
  <c r="I4233" i="8"/>
  <c r="I4237" i="8"/>
  <c r="I4241" i="8"/>
  <c r="I4245" i="8"/>
  <c r="I4249" i="8"/>
  <c r="I4253" i="8"/>
  <c r="I4257" i="8"/>
  <c r="I4261" i="8"/>
  <c r="I4265" i="8"/>
  <c r="I4269" i="8"/>
  <c r="I4273" i="8"/>
  <c r="I4277" i="8"/>
  <c r="I4281" i="8"/>
  <c r="I4285" i="8"/>
  <c r="I4289" i="8"/>
  <c r="I4293" i="8"/>
  <c r="I4297" i="8"/>
  <c r="I4301" i="8"/>
  <c r="I4305" i="8"/>
  <c r="I4309" i="8"/>
  <c r="I4313" i="8"/>
  <c r="I4317" i="8"/>
  <c r="I4321" i="8"/>
  <c r="I4325" i="8"/>
  <c r="I4329" i="8"/>
  <c r="I4333" i="8"/>
  <c r="I4337" i="8"/>
  <c r="I4341" i="8"/>
  <c r="I4345" i="8"/>
  <c r="I4349" i="8"/>
  <c r="I4353" i="8"/>
  <c r="I4357" i="8"/>
  <c r="I4361" i="8"/>
  <c r="I4365" i="8"/>
  <c r="I4369" i="8"/>
  <c r="I4373" i="8"/>
  <c r="I4377" i="8"/>
  <c r="I4381" i="8"/>
  <c r="I4385" i="8"/>
  <c r="I4389" i="8"/>
  <c r="I4393" i="8"/>
  <c r="I4397" i="8"/>
  <c r="I4401" i="8"/>
  <c r="I4405" i="8"/>
  <c r="I4409" i="8"/>
  <c r="I4413" i="8"/>
  <c r="I4417" i="8"/>
  <c r="I4421" i="8"/>
  <c r="I4425" i="8"/>
  <c r="I4429" i="8"/>
  <c r="I4433" i="8"/>
  <c r="I4437" i="8"/>
  <c r="I4441" i="8"/>
  <c r="I4445" i="8"/>
  <c r="I4449" i="8"/>
  <c r="I4453" i="8"/>
  <c r="I4457" i="8"/>
  <c r="I4461" i="8"/>
  <c r="I4465" i="8"/>
  <c r="I4469" i="8"/>
  <c r="I4473" i="8"/>
  <c r="I4477" i="8"/>
  <c r="I4481" i="8"/>
  <c r="I4485" i="8"/>
  <c r="I4489" i="8"/>
  <c r="I4493" i="8"/>
  <c r="I4497" i="8"/>
  <c r="I4501" i="8"/>
  <c r="I4505" i="8"/>
  <c r="I4509" i="8"/>
  <c r="I4513" i="8"/>
  <c r="I4517" i="8"/>
  <c r="I4521" i="8"/>
  <c r="I4525" i="8"/>
  <c r="I4529" i="8"/>
  <c r="I4533" i="8"/>
  <c r="I4537" i="8"/>
  <c r="I4541" i="8"/>
  <c r="I4545" i="8"/>
  <c r="I4549" i="8"/>
  <c r="I4553" i="8"/>
  <c r="I4557" i="8"/>
  <c r="I4561" i="8"/>
  <c r="I4565" i="8"/>
  <c r="I4569" i="8"/>
  <c r="I4573" i="8"/>
  <c r="I4577" i="8"/>
  <c r="I4581" i="8"/>
  <c r="I4585" i="8"/>
  <c r="I4589" i="8"/>
  <c r="I4593" i="8"/>
  <c r="I4597" i="8"/>
  <c r="I4601" i="8"/>
  <c r="I4605" i="8"/>
  <c r="I4609" i="8"/>
  <c r="I4613" i="8"/>
  <c r="I4617" i="8"/>
  <c r="I4621" i="8"/>
  <c r="I4625" i="8"/>
  <c r="I4629" i="8"/>
  <c r="I4633" i="8"/>
  <c r="I4637" i="8"/>
  <c r="I4641" i="8"/>
  <c r="I4645" i="8"/>
  <c r="I4649" i="8"/>
  <c r="I4653" i="8"/>
  <c r="I4657" i="8"/>
  <c r="I4661" i="8"/>
  <c r="I4665" i="8"/>
  <c r="I4669" i="8"/>
  <c r="I4673" i="8"/>
  <c r="I4677" i="8"/>
  <c r="I4681" i="8"/>
  <c r="I4685" i="8"/>
  <c r="I4689" i="8"/>
  <c r="I4693" i="8"/>
  <c r="I4697" i="8"/>
  <c r="I4701" i="8"/>
  <c r="I4705" i="8"/>
  <c r="I4709" i="8"/>
  <c r="I4713" i="8"/>
  <c r="I4717" i="8"/>
  <c r="I4721" i="8"/>
  <c r="I4725" i="8"/>
  <c r="I4729" i="8"/>
  <c r="I4733" i="8"/>
  <c r="I4737" i="8"/>
  <c r="I4741" i="8"/>
  <c r="I4745" i="8"/>
  <c r="I4749" i="8"/>
  <c r="I4753" i="8"/>
  <c r="I4757" i="8"/>
  <c r="I4761" i="8"/>
  <c r="I4765" i="8"/>
  <c r="I4769" i="8"/>
  <c r="I4773" i="8"/>
  <c r="I4777" i="8"/>
  <c r="I4781" i="8"/>
  <c r="I4785" i="8"/>
  <c r="I4789" i="8"/>
  <c r="I4793" i="8"/>
  <c r="I4797" i="8"/>
  <c r="I4801" i="8"/>
  <c r="I4805" i="8"/>
  <c r="I4809" i="8"/>
  <c r="I4813" i="8"/>
  <c r="I4817" i="8"/>
  <c r="I4821" i="8"/>
  <c r="I4825" i="8"/>
  <c r="I4829" i="8"/>
  <c r="I4833" i="8"/>
  <c r="I4837" i="8"/>
  <c r="I4841" i="8"/>
  <c r="I4845" i="8"/>
  <c r="I4849" i="8"/>
  <c r="I4853" i="8"/>
  <c r="I4857" i="8"/>
  <c r="I4861" i="8"/>
  <c r="I4865" i="8"/>
  <c r="I4869" i="8"/>
  <c r="I4873" i="8"/>
  <c r="I4877" i="8"/>
  <c r="I4881" i="8"/>
  <c r="I4885" i="8"/>
  <c r="I4889" i="8"/>
  <c r="I4893" i="8"/>
  <c r="I4897" i="8"/>
  <c r="I4901" i="8"/>
  <c r="I4905" i="8"/>
  <c r="I4909" i="8"/>
  <c r="I4913" i="8"/>
  <c r="I4917" i="8"/>
  <c r="I4921" i="8"/>
  <c r="I4925" i="8"/>
  <c r="I4929" i="8"/>
  <c r="I4933" i="8"/>
  <c r="I4937" i="8"/>
  <c r="I4941" i="8"/>
  <c r="I4945" i="8"/>
  <c r="I4949" i="8"/>
  <c r="I4953" i="8"/>
  <c r="I4957" i="8"/>
  <c r="I4961" i="8"/>
  <c r="I4965" i="8"/>
  <c r="I4969" i="8"/>
  <c r="I4973" i="8"/>
  <c r="I4977" i="8"/>
  <c r="I4981" i="8"/>
  <c r="I4985" i="8"/>
  <c r="I4989" i="8"/>
  <c r="I4993" i="8"/>
  <c r="I4997" i="8"/>
  <c r="I5001" i="8"/>
  <c r="I3950" i="8"/>
  <c r="I3954" i="8"/>
  <c r="I3958" i="8"/>
  <c r="I3962" i="8"/>
  <c r="I3966" i="8"/>
  <c r="I3970" i="8"/>
  <c r="I3974" i="8"/>
  <c r="I3978" i="8"/>
  <c r="I3982" i="8"/>
  <c r="I3986" i="8"/>
  <c r="I3990" i="8"/>
  <c r="I3994" i="8"/>
  <c r="I3998" i="8"/>
  <c r="I4002" i="8"/>
  <c r="I4006" i="8"/>
  <c r="I4010" i="8"/>
  <c r="I4014" i="8"/>
  <c r="I4018" i="8"/>
  <c r="I4022" i="8"/>
  <c r="I4026" i="8"/>
  <c r="I4030" i="8"/>
  <c r="I4034" i="8"/>
  <c r="I4038" i="8"/>
  <c r="I4042" i="8"/>
  <c r="I4046" i="8"/>
  <c r="I4050" i="8"/>
  <c r="I4054" i="8"/>
  <c r="I4058" i="8"/>
  <c r="I4062" i="8"/>
  <c r="I4066" i="8"/>
  <c r="I4070" i="8"/>
  <c r="I4074" i="8"/>
  <c r="I4078" i="8"/>
  <c r="I4082" i="8"/>
  <c r="I4086" i="8"/>
  <c r="I4090" i="8"/>
  <c r="I4094" i="8"/>
  <c r="I4098" i="8"/>
  <c r="I4102" i="8"/>
  <c r="I4106" i="8"/>
  <c r="I4110" i="8"/>
  <c r="I4114" i="8"/>
  <c r="I4118" i="8"/>
  <c r="I4122" i="8"/>
  <c r="I4126" i="8"/>
  <c r="I4130" i="8"/>
  <c r="I4134" i="8"/>
  <c r="I4138" i="8"/>
  <c r="I4142" i="8"/>
  <c r="I4146" i="8"/>
  <c r="I4150" i="8"/>
  <c r="I4154" i="8"/>
  <c r="I4158" i="8"/>
  <c r="I4162" i="8"/>
  <c r="I4166" i="8"/>
  <c r="I4170" i="8"/>
  <c r="I4174" i="8"/>
  <c r="I4178" i="8"/>
  <c r="I4182" i="8"/>
  <c r="I4186" i="8"/>
  <c r="I4190" i="8"/>
  <c r="I4194" i="8"/>
  <c r="I4198" i="8"/>
  <c r="I4202" i="8"/>
  <c r="I4206" i="8"/>
  <c r="I4210" i="8"/>
  <c r="I4214" i="8"/>
  <c r="I4218" i="8"/>
  <c r="I4222" i="8"/>
  <c r="I4226" i="8"/>
  <c r="I4230" i="8"/>
  <c r="I4234" i="8"/>
  <c r="I4238" i="8"/>
  <c r="I4242" i="8"/>
  <c r="I4246" i="8"/>
  <c r="I4250" i="8"/>
  <c r="I4254" i="8"/>
  <c r="I4258" i="8"/>
  <c r="I4262" i="8"/>
  <c r="I4266" i="8"/>
  <c r="I4270" i="8"/>
  <c r="I4274" i="8"/>
  <c r="I4278" i="8"/>
  <c r="I4282" i="8"/>
  <c r="I4286" i="8"/>
  <c r="I4290" i="8"/>
  <c r="I4294" i="8"/>
  <c r="I4298" i="8"/>
  <c r="I4302" i="8"/>
  <c r="I4306" i="8"/>
  <c r="I4310" i="8"/>
  <c r="I4314" i="8"/>
  <c r="I4318" i="8"/>
  <c r="I4322" i="8"/>
  <c r="I4326" i="8"/>
  <c r="I4330" i="8"/>
  <c r="I4334" i="8"/>
  <c r="I4338" i="8"/>
  <c r="I4342" i="8"/>
  <c r="I4346" i="8"/>
  <c r="I4350" i="8"/>
  <c r="I4354" i="8"/>
  <c r="I4358" i="8"/>
  <c r="I4362" i="8"/>
  <c r="I4366" i="8"/>
  <c r="I4370" i="8"/>
  <c r="I4374" i="8"/>
  <c r="I4378" i="8"/>
  <c r="I4382" i="8"/>
  <c r="I4386" i="8"/>
  <c r="I4390" i="8"/>
  <c r="I4394" i="8"/>
  <c r="I4398" i="8"/>
  <c r="I4402" i="8"/>
  <c r="I4406" i="8"/>
  <c r="I4410" i="8"/>
  <c r="I4414" i="8"/>
  <c r="I4418" i="8"/>
  <c r="I4422" i="8"/>
  <c r="I4426" i="8"/>
  <c r="I4430" i="8"/>
  <c r="I4434" i="8"/>
  <c r="I4438" i="8"/>
  <c r="I4442" i="8"/>
  <c r="I4446" i="8"/>
  <c r="I4450" i="8"/>
  <c r="I4454" i="8"/>
  <c r="I4458" i="8"/>
  <c r="I4462" i="8"/>
  <c r="I4466" i="8"/>
  <c r="I4470" i="8"/>
  <c r="I4474" i="8"/>
  <c r="I4478" i="8"/>
  <c r="I4482" i="8"/>
  <c r="I4486" i="8"/>
  <c r="I4490" i="8"/>
  <c r="I4494" i="8"/>
  <c r="I4498" i="8"/>
  <c r="I4502" i="8"/>
  <c r="I4506" i="8"/>
  <c r="I4510" i="8"/>
  <c r="I4514" i="8"/>
  <c r="I4518" i="8"/>
  <c r="I4522" i="8"/>
  <c r="I4526" i="8"/>
  <c r="I4530" i="8"/>
  <c r="I4534" i="8"/>
  <c r="I4538" i="8"/>
  <c r="I4542" i="8"/>
  <c r="I4546" i="8"/>
  <c r="I4550" i="8"/>
  <c r="I4554" i="8"/>
  <c r="I4558" i="8"/>
  <c r="I4562" i="8"/>
  <c r="I4566" i="8"/>
  <c r="I4570" i="8"/>
  <c r="I4574" i="8"/>
  <c r="I4578" i="8"/>
  <c r="I4582" i="8"/>
  <c r="I4586" i="8"/>
  <c r="I4590" i="8"/>
  <c r="I4594" i="8"/>
  <c r="I4598" i="8"/>
  <c r="I4602" i="8"/>
  <c r="I4606" i="8"/>
  <c r="I4610" i="8"/>
  <c r="I4614" i="8"/>
  <c r="I4618" i="8"/>
  <c r="I4622" i="8"/>
  <c r="I4626" i="8"/>
  <c r="I4630" i="8"/>
  <c r="I4634" i="8"/>
  <c r="I4638" i="8"/>
  <c r="I4642" i="8"/>
  <c r="I4646" i="8"/>
  <c r="I4650" i="8"/>
  <c r="I4654" i="8"/>
  <c r="I4658" i="8"/>
  <c r="I4662" i="8"/>
  <c r="I4666" i="8"/>
  <c r="I4670" i="8"/>
  <c r="I4674" i="8"/>
  <c r="I4678" i="8"/>
  <c r="I4682" i="8"/>
  <c r="I4686" i="8"/>
  <c r="I4690" i="8"/>
  <c r="I4694" i="8"/>
  <c r="I4698" i="8"/>
  <c r="I4702" i="8"/>
  <c r="I4706" i="8"/>
  <c r="I4710" i="8"/>
  <c r="I4714" i="8"/>
  <c r="I4718" i="8"/>
  <c r="I4722" i="8"/>
  <c r="I4726" i="8"/>
  <c r="I4730" i="8"/>
  <c r="I4734" i="8"/>
  <c r="I4738" i="8"/>
  <c r="I4742" i="8"/>
  <c r="I4746" i="8"/>
  <c r="I4750" i="8"/>
  <c r="I4754" i="8"/>
  <c r="I4758" i="8"/>
  <c r="I4762" i="8"/>
  <c r="I4766" i="8"/>
  <c r="I4770" i="8"/>
  <c r="I4774" i="8"/>
  <c r="I4778" i="8"/>
  <c r="I4782" i="8"/>
  <c r="I4786" i="8"/>
  <c r="I4790" i="8"/>
  <c r="I4794" i="8"/>
  <c r="I4798" i="8"/>
  <c r="I4802" i="8"/>
  <c r="I4806" i="8"/>
  <c r="I4810" i="8"/>
  <c r="I4814" i="8"/>
  <c r="I4818" i="8"/>
  <c r="I4822" i="8"/>
  <c r="I4826" i="8"/>
  <c r="I4830" i="8"/>
  <c r="I4834" i="8"/>
  <c r="I4838" i="8"/>
  <c r="I4842" i="8"/>
  <c r="I4846" i="8"/>
  <c r="I4850" i="8"/>
  <c r="I4854" i="8"/>
  <c r="I4858" i="8"/>
  <c r="I4862" i="8"/>
  <c r="I4866" i="8"/>
  <c r="I4870" i="8"/>
  <c r="I4874" i="8"/>
  <c r="I4878" i="8"/>
  <c r="I4882" i="8"/>
  <c r="I4886" i="8"/>
  <c r="I4890" i="8"/>
  <c r="I4894" i="8"/>
  <c r="I4898" i="8"/>
  <c r="I4902" i="8"/>
  <c r="I4906" i="8"/>
  <c r="I4910" i="8"/>
  <c r="I4914" i="8"/>
  <c r="I4918" i="8"/>
  <c r="I4922" i="8"/>
  <c r="I4926" i="8"/>
  <c r="I4930" i="8"/>
  <c r="I4934" i="8"/>
  <c r="I4938" i="8"/>
  <c r="I4942" i="8"/>
  <c r="I4946" i="8"/>
  <c r="I4950" i="8"/>
  <c r="I4954" i="8"/>
  <c r="I4958" i="8"/>
  <c r="I4962" i="8"/>
  <c r="I4966" i="8"/>
  <c r="I4970" i="8"/>
  <c r="I4974" i="8"/>
  <c r="I4978" i="8"/>
  <c r="I4982" i="8"/>
  <c r="I4986" i="8"/>
  <c r="I4990" i="8"/>
  <c r="I4994" i="8"/>
  <c r="I4998" i="8"/>
  <c r="I5002" i="8"/>
  <c r="I3951" i="8"/>
  <c r="I3955" i="8"/>
  <c r="I3959" i="8"/>
  <c r="I3963" i="8"/>
  <c r="I3967" i="8"/>
  <c r="I3971" i="8"/>
  <c r="I3975" i="8"/>
  <c r="I3979" i="8"/>
  <c r="I3983" i="8"/>
  <c r="I3987" i="8"/>
  <c r="I3991" i="8"/>
  <c r="I3995" i="8"/>
  <c r="I3999" i="8"/>
  <c r="I4003" i="8"/>
  <c r="I4007" i="8"/>
  <c r="I4011" i="8"/>
  <c r="I4015" i="8"/>
  <c r="I4019" i="8"/>
  <c r="I4023" i="8"/>
  <c r="I4027" i="8"/>
  <c r="I4031" i="8"/>
  <c r="I4035" i="8"/>
  <c r="I4039" i="8"/>
  <c r="I4043" i="8"/>
  <c r="I4047" i="8"/>
  <c r="I4051" i="8"/>
  <c r="I4055" i="8"/>
  <c r="I4059" i="8"/>
  <c r="I4063" i="8"/>
  <c r="I4067" i="8"/>
  <c r="I4071" i="8"/>
  <c r="I4075" i="8"/>
  <c r="I4079" i="8"/>
  <c r="I4083" i="8"/>
  <c r="I4087" i="8"/>
  <c r="I4091" i="8"/>
  <c r="I4095" i="8"/>
  <c r="I4099" i="8"/>
  <c r="I4103" i="8"/>
  <c r="I4107" i="8"/>
  <c r="I4111" i="8"/>
  <c r="I4115" i="8"/>
  <c r="I4119" i="8"/>
  <c r="I4123" i="8"/>
  <c r="I4127" i="8"/>
  <c r="I4131" i="8"/>
  <c r="I4135" i="8"/>
  <c r="I4139" i="8"/>
  <c r="I4143" i="8"/>
  <c r="I4147" i="8"/>
  <c r="I4151" i="8"/>
  <c r="I4155" i="8"/>
  <c r="I4159" i="8"/>
  <c r="I4163" i="8"/>
  <c r="I4167" i="8"/>
  <c r="I4171" i="8"/>
  <c r="I4175" i="8"/>
  <c r="I4179" i="8"/>
  <c r="I4183" i="8"/>
  <c r="I4187" i="8"/>
  <c r="I4191" i="8"/>
  <c r="I4195" i="8"/>
  <c r="I4199" i="8"/>
  <c r="I4203" i="8"/>
  <c r="I4207" i="8"/>
  <c r="I4211" i="8"/>
  <c r="I4215" i="8"/>
  <c r="I4219" i="8"/>
  <c r="I4223" i="8"/>
  <c r="I4227" i="8"/>
  <c r="I4231" i="8"/>
  <c r="I4235" i="8"/>
  <c r="I4239" i="8"/>
  <c r="I4243" i="8"/>
  <c r="I4247" i="8"/>
  <c r="I4251" i="8"/>
  <c r="I4255" i="8"/>
  <c r="I4259" i="8"/>
  <c r="I4263" i="8"/>
  <c r="I4267" i="8"/>
  <c r="I4271" i="8"/>
  <c r="I4275" i="8"/>
  <c r="I4279" i="8"/>
  <c r="I4283" i="8"/>
  <c r="I4287" i="8"/>
  <c r="I4291" i="8"/>
  <c r="I4295" i="8"/>
  <c r="I4299" i="8"/>
  <c r="I4303" i="8"/>
  <c r="I4307" i="8"/>
  <c r="I4311" i="8"/>
  <c r="I4315" i="8"/>
  <c r="I4319" i="8"/>
  <c r="I4323" i="8"/>
  <c r="I4327" i="8"/>
  <c r="I4331" i="8"/>
  <c r="I4335" i="8"/>
  <c r="I4339" i="8"/>
  <c r="I4343" i="8"/>
  <c r="I4347" i="8"/>
  <c r="I4351" i="8"/>
  <c r="I4355" i="8"/>
  <c r="I4359" i="8"/>
  <c r="I4363" i="8"/>
  <c r="I4367" i="8"/>
  <c r="I4371" i="8"/>
  <c r="I4375" i="8"/>
  <c r="I4379" i="8"/>
  <c r="I4383" i="8"/>
  <c r="I4387" i="8"/>
  <c r="I4391" i="8"/>
  <c r="I4395" i="8"/>
  <c r="I4399" i="8"/>
  <c r="I4403" i="8"/>
  <c r="I4407" i="8"/>
  <c r="I4411" i="8"/>
  <c r="I4415" i="8"/>
  <c r="I4419" i="8"/>
  <c r="I4423" i="8"/>
  <c r="I4427" i="8"/>
  <c r="I4431" i="8"/>
  <c r="I4435" i="8"/>
  <c r="I4439" i="8"/>
  <c r="I4443" i="8"/>
  <c r="I4447" i="8"/>
  <c r="I4451" i="8"/>
  <c r="I4455" i="8"/>
  <c r="I4459" i="8"/>
  <c r="I4463" i="8"/>
  <c r="I4467" i="8"/>
  <c r="I4471" i="8"/>
  <c r="I4475" i="8"/>
  <c r="I4479" i="8"/>
  <c r="I4483" i="8"/>
  <c r="I4487" i="8"/>
  <c r="I4491" i="8"/>
  <c r="I4495" i="8"/>
  <c r="I4499" i="8"/>
  <c r="I4503" i="8"/>
  <c r="I4507" i="8"/>
  <c r="I4511" i="8"/>
  <c r="I4515" i="8"/>
  <c r="I4519" i="8"/>
  <c r="I4523" i="8"/>
  <c r="I4527" i="8"/>
  <c r="I4531" i="8"/>
  <c r="I4535" i="8"/>
  <c r="I4539" i="8"/>
  <c r="I4543" i="8"/>
  <c r="I4547" i="8"/>
  <c r="I4551" i="8"/>
  <c r="I4555" i="8"/>
  <c r="I4559" i="8"/>
  <c r="I4563" i="8"/>
  <c r="I4567" i="8"/>
  <c r="I4571" i="8"/>
  <c r="I4575" i="8"/>
  <c r="I4579" i="8"/>
  <c r="I4583" i="8"/>
  <c r="I4587" i="8"/>
  <c r="I4591" i="8"/>
  <c r="I4595" i="8"/>
  <c r="I4599" i="8"/>
  <c r="I4603" i="8"/>
  <c r="I4607" i="8"/>
  <c r="I4611" i="8"/>
  <c r="I4615" i="8"/>
  <c r="I4619" i="8"/>
  <c r="I4623" i="8"/>
  <c r="I4627" i="8"/>
  <c r="I4631" i="8"/>
  <c r="I4635" i="8"/>
  <c r="I4639" i="8"/>
  <c r="I4643" i="8"/>
  <c r="I4647" i="8"/>
  <c r="I4651" i="8"/>
  <c r="I4655" i="8"/>
  <c r="I4659" i="8"/>
  <c r="I4663" i="8"/>
  <c r="I4667" i="8"/>
  <c r="I4671" i="8"/>
  <c r="I4675" i="8"/>
  <c r="I4679" i="8"/>
  <c r="I4683" i="8"/>
  <c r="I4687" i="8"/>
  <c r="I4691" i="8"/>
  <c r="I4695" i="8"/>
  <c r="I4699" i="8"/>
  <c r="I4703" i="8"/>
  <c r="I4707" i="8"/>
  <c r="I4711" i="8"/>
  <c r="I4715" i="8"/>
  <c r="I4719" i="8"/>
  <c r="I4723" i="8"/>
  <c r="I4727" i="8"/>
  <c r="I4731" i="8"/>
  <c r="I4735" i="8"/>
  <c r="I4739" i="8"/>
  <c r="I4743" i="8"/>
  <c r="I4747" i="8"/>
  <c r="I4751" i="8"/>
  <c r="I4755" i="8"/>
  <c r="I4759" i="8"/>
  <c r="I4763" i="8"/>
  <c r="I4767" i="8"/>
  <c r="I4771" i="8"/>
  <c r="I4775" i="8"/>
  <c r="I4779" i="8"/>
  <c r="I4783" i="8"/>
  <c r="I4787" i="8"/>
  <c r="I4791" i="8"/>
  <c r="I4795" i="8"/>
  <c r="I4799" i="8"/>
  <c r="I4803" i="8"/>
  <c r="I4807" i="8"/>
  <c r="I4811" i="8"/>
  <c r="I4815" i="8"/>
  <c r="I4819" i="8"/>
  <c r="I4823" i="8"/>
  <c r="I4827" i="8"/>
  <c r="I4831" i="8"/>
  <c r="I4835" i="8"/>
  <c r="I4839" i="8"/>
  <c r="I4843" i="8"/>
  <c r="I4847" i="8"/>
  <c r="I4851" i="8"/>
  <c r="I4855" i="8"/>
  <c r="I4859" i="8"/>
  <c r="I4863" i="8"/>
  <c r="I4867" i="8"/>
  <c r="I4871" i="8"/>
  <c r="I4875" i="8"/>
  <c r="I4879" i="8"/>
  <c r="I4883" i="8"/>
  <c r="I4887" i="8"/>
  <c r="I4891" i="8"/>
  <c r="I4895" i="8"/>
  <c r="I4899" i="8"/>
  <c r="I4903" i="8"/>
  <c r="I4907" i="8"/>
  <c r="I4911" i="8"/>
  <c r="I4915" i="8"/>
  <c r="I4919" i="8"/>
  <c r="I4923" i="8"/>
  <c r="I4927" i="8"/>
  <c r="I4931" i="8"/>
  <c r="I4935" i="8"/>
  <c r="I4939" i="8"/>
  <c r="I4943" i="8"/>
  <c r="I4947" i="8"/>
  <c r="I4951" i="8"/>
  <c r="I4955" i="8"/>
  <c r="I4959" i="8"/>
  <c r="I4963" i="8"/>
  <c r="I4967" i="8"/>
  <c r="I4971" i="8"/>
  <c r="I4975" i="8"/>
  <c r="I4979" i="8"/>
  <c r="I4983" i="8"/>
  <c r="I4987" i="8"/>
  <c r="I4991" i="8"/>
  <c r="I4995" i="8"/>
  <c r="I4999" i="8"/>
  <c r="I5003" i="8"/>
  <c r="K6" i="8" l="1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J249" i="8" s="1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6" i="8"/>
  <c r="K1487" i="8"/>
  <c r="K1488" i="8"/>
  <c r="K1489" i="8"/>
  <c r="K1490" i="8"/>
  <c r="K1491" i="8"/>
  <c r="K1492" i="8"/>
  <c r="K1493" i="8"/>
  <c r="K1494" i="8"/>
  <c r="K1495" i="8"/>
  <c r="K1496" i="8"/>
  <c r="K1497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3" i="8"/>
  <c r="K1804" i="8"/>
  <c r="K1805" i="8"/>
  <c r="K1806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  <c r="K1878" i="8"/>
  <c r="K1879" i="8"/>
  <c r="K1880" i="8"/>
  <c r="K1881" i="8"/>
  <c r="K1882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0" i="8"/>
  <c r="K1901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  <c r="K1921" i="8"/>
  <c r="K1922" i="8"/>
  <c r="K1923" i="8"/>
  <c r="K1924" i="8"/>
  <c r="K1925" i="8"/>
  <c r="K1926" i="8"/>
  <c r="K1927" i="8"/>
  <c r="K1928" i="8"/>
  <c r="K1929" i="8"/>
  <c r="K1930" i="8"/>
  <c r="K1931" i="8"/>
  <c r="K1932" i="8"/>
  <c r="K1933" i="8"/>
  <c r="K1934" i="8"/>
  <c r="K1935" i="8"/>
  <c r="K1936" i="8"/>
  <c r="K1937" i="8"/>
  <c r="K1938" i="8"/>
  <c r="K1939" i="8"/>
  <c r="K1940" i="8"/>
  <c r="K1941" i="8"/>
  <c r="K1942" i="8"/>
  <c r="K1943" i="8"/>
  <c r="K1944" i="8"/>
  <c r="K1945" i="8"/>
  <c r="K1946" i="8"/>
  <c r="K1947" i="8"/>
  <c r="K1948" i="8"/>
  <c r="K1949" i="8"/>
  <c r="K1950" i="8"/>
  <c r="K1951" i="8"/>
  <c r="K1952" i="8"/>
  <c r="K1953" i="8"/>
  <c r="K1954" i="8"/>
  <c r="K1955" i="8"/>
  <c r="K1956" i="8"/>
  <c r="K1957" i="8"/>
  <c r="K1958" i="8"/>
  <c r="K1959" i="8"/>
  <c r="K1960" i="8"/>
  <c r="K1961" i="8"/>
  <c r="K1962" i="8"/>
  <c r="K1963" i="8"/>
  <c r="K1964" i="8"/>
  <c r="K1965" i="8"/>
  <c r="K1966" i="8"/>
  <c r="K1967" i="8"/>
  <c r="K1968" i="8"/>
  <c r="K1969" i="8"/>
  <c r="K1970" i="8"/>
  <c r="K1971" i="8"/>
  <c r="K1972" i="8"/>
  <c r="K1973" i="8"/>
  <c r="K1974" i="8"/>
  <c r="K1975" i="8"/>
  <c r="K1976" i="8"/>
  <c r="K1977" i="8"/>
  <c r="K1978" i="8"/>
  <c r="K1979" i="8"/>
  <c r="K1980" i="8"/>
  <c r="K1981" i="8"/>
  <c r="K1982" i="8"/>
  <c r="K1983" i="8"/>
  <c r="K1984" i="8"/>
  <c r="K1985" i="8"/>
  <c r="K1986" i="8"/>
  <c r="K1987" i="8"/>
  <c r="K1988" i="8"/>
  <c r="K1989" i="8"/>
  <c r="K1990" i="8"/>
  <c r="K1991" i="8"/>
  <c r="K1992" i="8"/>
  <c r="K1993" i="8"/>
  <c r="K1994" i="8"/>
  <c r="K1995" i="8"/>
  <c r="K1996" i="8"/>
  <c r="K1997" i="8"/>
  <c r="K1998" i="8"/>
  <c r="K1999" i="8"/>
  <c r="K2000" i="8"/>
  <c r="K2001" i="8"/>
  <c r="K2002" i="8"/>
  <c r="K2003" i="8"/>
  <c r="K2004" i="8"/>
  <c r="K2005" i="8"/>
  <c r="K2006" i="8"/>
  <c r="K2007" i="8"/>
  <c r="K2008" i="8"/>
  <c r="K2009" i="8"/>
  <c r="K2010" i="8"/>
  <c r="K2011" i="8"/>
  <c r="K2012" i="8"/>
  <c r="K2013" i="8"/>
  <c r="K2014" i="8"/>
  <c r="K2015" i="8"/>
  <c r="K2016" i="8"/>
  <c r="K2017" i="8"/>
  <c r="K2018" i="8"/>
  <c r="K2019" i="8"/>
  <c r="K2020" i="8"/>
  <c r="K2021" i="8"/>
  <c r="K2022" i="8"/>
  <c r="K2023" i="8"/>
  <c r="K2024" i="8"/>
  <c r="K2025" i="8"/>
  <c r="K2026" i="8"/>
  <c r="K2027" i="8"/>
  <c r="K2028" i="8"/>
  <c r="K2029" i="8"/>
  <c r="K2030" i="8"/>
  <c r="K2031" i="8"/>
  <c r="K2032" i="8"/>
  <c r="K2033" i="8"/>
  <c r="K2034" i="8"/>
  <c r="K2035" i="8"/>
  <c r="K2036" i="8"/>
  <c r="K2037" i="8"/>
  <c r="K2038" i="8"/>
  <c r="K2039" i="8"/>
  <c r="K2040" i="8"/>
  <c r="K2041" i="8"/>
  <c r="K2042" i="8"/>
  <c r="K2043" i="8"/>
  <c r="K2044" i="8"/>
  <c r="K2045" i="8"/>
  <c r="K2046" i="8"/>
  <c r="K2047" i="8"/>
  <c r="K2048" i="8"/>
  <c r="K2049" i="8"/>
  <c r="K2050" i="8"/>
  <c r="K2051" i="8"/>
  <c r="K2052" i="8"/>
  <c r="K2053" i="8"/>
  <c r="K2054" i="8"/>
  <c r="K2055" i="8"/>
  <c r="K2056" i="8"/>
  <c r="K2057" i="8"/>
  <c r="K2058" i="8"/>
  <c r="K2059" i="8"/>
  <c r="K2060" i="8"/>
  <c r="K2061" i="8"/>
  <c r="K2062" i="8"/>
  <c r="K2063" i="8"/>
  <c r="K2064" i="8"/>
  <c r="K2065" i="8"/>
  <c r="K2066" i="8"/>
  <c r="K2067" i="8"/>
  <c r="K2068" i="8"/>
  <c r="K2069" i="8"/>
  <c r="K2070" i="8"/>
  <c r="K2071" i="8"/>
  <c r="K2072" i="8"/>
  <c r="K2073" i="8"/>
  <c r="K2074" i="8"/>
  <c r="K2075" i="8"/>
  <c r="K2076" i="8"/>
  <c r="K2077" i="8"/>
  <c r="K2078" i="8"/>
  <c r="K2079" i="8"/>
  <c r="K2080" i="8"/>
  <c r="K2081" i="8"/>
  <c r="K2082" i="8"/>
  <c r="K2083" i="8"/>
  <c r="K2084" i="8"/>
  <c r="K2085" i="8"/>
  <c r="K2086" i="8"/>
  <c r="K2087" i="8"/>
  <c r="K2088" i="8"/>
  <c r="K2089" i="8"/>
  <c r="K2090" i="8"/>
  <c r="K2091" i="8"/>
  <c r="K2092" i="8"/>
  <c r="K2093" i="8"/>
  <c r="K2094" i="8"/>
  <c r="K2095" i="8"/>
  <c r="K2096" i="8"/>
  <c r="K2097" i="8"/>
  <c r="K2098" i="8"/>
  <c r="K2099" i="8"/>
  <c r="K2100" i="8"/>
  <c r="K2101" i="8"/>
  <c r="K2102" i="8"/>
  <c r="K2103" i="8"/>
  <c r="K2104" i="8"/>
  <c r="K2105" i="8"/>
  <c r="K2106" i="8"/>
  <c r="K2107" i="8"/>
  <c r="K2108" i="8"/>
  <c r="K2109" i="8"/>
  <c r="K2110" i="8"/>
  <c r="K2111" i="8"/>
  <c r="K2112" i="8"/>
  <c r="K2113" i="8"/>
  <c r="K2114" i="8"/>
  <c r="K2115" i="8"/>
  <c r="K2116" i="8"/>
  <c r="K2117" i="8"/>
  <c r="K2118" i="8"/>
  <c r="K2119" i="8"/>
  <c r="K2120" i="8"/>
  <c r="K2121" i="8"/>
  <c r="K2122" i="8"/>
  <c r="K2123" i="8"/>
  <c r="K2124" i="8"/>
  <c r="K2125" i="8"/>
  <c r="K2126" i="8"/>
  <c r="K2127" i="8"/>
  <c r="K2128" i="8"/>
  <c r="K2129" i="8"/>
  <c r="K2130" i="8"/>
  <c r="K2131" i="8"/>
  <c r="K2132" i="8"/>
  <c r="K2133" i="8"/>
  <c r="K2134" i="8"/>
  <c r="K2135" i="8"/>
  <c r="K2136" i="8"/>
  <c r="K2137" i="8"/>
  <c r="K2138" i="8"/>
  <c r="K2139" i="8"/>
  <c r="K2140" i="8"/>
  <c r="K2141" i="8"/>
  <c r="K2142" i="8"/>
  <c r="K2143" i="8"/>
  <c r="K2144" i="8"/>
  <c r="K2145" i="8"/>
  <c r="K2146" i="8"/>
  <c r="K2147" i="8"/>
  <c r="K2148" i="8"/>
  <c r="K2149" i="8"/>
  <c r="K2150" i="8"/>
  <c r="K2151" i="8"/>
  <c r="K2152" i="8"/>
  <c r="K2153" i="8"/>
  <c r="K2154" i="8"/>
  <c r="K2155" i="8"/>
  <c r="K2156" i="8"/>
  <c r="K2157" i="8"/>
  <c r="K2158" i="8"/>
  <c r="K2159" i="8"/>
  <c r="K2160" i="8"/>
  <c r="K2161" i="8"/>
  <c r="K2162" i="8"/>
  <c r="K2163" i="8"/>
  <c r="K2164" i="8"/>
  <c r="K2165" i="8"/>
  <c r="K2166" i="8"/>
  <c r="K2167" i="8"/>
  <c r="K2168" i="8"/>
  <c r="K2169" i="8"/>
  <c r="K2170" i="8"/>
  <c r="K2171" i="8"/>
  <c r="K2172" i="8"/>
  <c r="K2173" i="8"/>
  <c r="K2174" i="8"/>
  <c r="K2175" i="8"/>
  <c r="K2176" i="8"/>
  <c r="K2177" i="8"/>
  <c r="K2178" i="8"/>
  <c r="K2179" i="8"/>
  <c r="K2180" i="8"/>
  <c r="K2181" i="8"/>
  <c r="K2182" i="8"/>
  <c r="K2183" i="8"/>
  <c r="K2184" i="8"/>
  <c r="K2185" i="8"/>
  <c r="K2186" i="8"/>
  <c r="K2187" i="8"/>
  <c r="K2188" i="8"/>
  <c r="K2189" i="8"/>
  <c r="K2190" i="8"/>
  <c r="K2191" i="8"/>
  <c r="K2192" i="8"/>
  <c r="K2193" i="8"/>
  <c r="K2194" i="8"/>
  <c r="K2195" i="8"/>
  <c r="K2196" i="8"/>
  <c r="K2197" i="8"/>
  <c r="K2198" i="8"/>
  <c r="K2199" i="8"/>
  <c r="K2200" i="8"/>
  <c r="K2201" i="8"/>
  <c r="K2202" i="8"/>
  <c r="K2203" i="8"/>
  <c r="K2204" i="8"/>
  <c r="K2205" i="8"/>
  <c r="K2206" i="8"/>
  <c r="K2207" i="8"/>
  <c r="K2208" i="8"/>
  <c r="K2209" i="8"/>
  <c r="K2210" i="8"/>
  <c r="K2211" i="8"/>
  <c r="K2212" i="8"/>
  <c r="K2213" i="8"/>
  <c r="K2214" i="8"/>
  <c r="K2215" i="8"/>
  <c r="K2216" i="8"/>
  <c r="K2217" i="8"/>
  <c r="K2218" i="8"/>
  <c r="K2219" i="8"/>
  <c r="K2220" i="8"/>
  <c r="K2221" i="8"/>
  <c r="K2222" i="8"/>
  <c r="K2223" i="8"/>
  <c r="K2224" i="8"/>
  <c r="K2225" i="8"/>
  <c r="K2226" i="8"/>
  <c r="K2227" i="8"/>
  <c r="K2228" i="8"/>
  <c r="K2229" i="8"/>
  <c r="K2230" i="8"/>
  <c r="K2231" i="8"/>
  <c r="K2232" i="8"/>
  <c r="K2233" i="8"/>
  <c r="K2234" i="8"/>
  <c r="K2235" i="8"/>
  <c r="K2236" i="8"/>
  <c r="K2237" i="8"/>
  <c r="K2238" i="8"/>
  <c r="K2239" i="8"/>
  <c r="K2240" i="8"/>
  <c r="K2241" i="8"/>
  <c r="K2242" i="8"/>
  <c r="K2243" i="8"/>
  <c r="K2244" i="8"/>
  <c r="K2245" i="8"/>
  <c r="K2246" i="8"/>
  <c r="K2247" i="8"/>
  <c r="K2248" i="8"/>
  <c r="K2249" i="8"/>
  <c r="K2250" i="8"/>
  <c r="K2251" i="8"/>
  <c r="K2252" i="8"/>
  <c r="K2253" i="8"/>
  <c r="K2254" i="8"/>
  <c r="K2255" i="8"/>
  <c r="K2256" i="8"/>
  <c r="K2257" i="8"/>
  <c r="K2258" i="8"/>
  <c r="K2259" i="8"/>
  <c r="K2260" i="8"/>
  <c r="K2261" i="8"/>
  <c r="K2262" i="8"/>
  <c r="K2263" i="8"/>
  <c r="K2264" i="8"/>
  <c r="K2265" i="8"/>
  <c r="K2266" i="8"/>
  <c r="K2267" i="8"/>
  <c r="K2268" i="8"/>
  <c r="K2269" i="8"/>
  <c r="K2270" i="8"/>
  <c r="K2271" i="8"/>
  <c r="K2272" i="8"/>
  <c r="K2273" i="8"/>
  <c r="K2274" i="8"/>
  <c r="K2275" i="8"/>
  <c r="K2276" i="8"/>
  <c r="K2277" i="8"/>
  <c r="K2278" i="8"/>
  <c r="K2279" i="8"/>
  <c r="K2280" i="8"/>
  <c r="K2281" i="8"/>
  <c r="K2282" i="8"/>
  <c r="K2283" i="8"/>
  <c r="K2284" i="8"/>
  <c r="K2285" i="8"/>
  <c r="K2286" i="8"/>
  <c r="K2287" i="8"/>
  <c r="K2288" i="8"/>
  <c r="K2289" i="8"/>
  <c r="K2290" i="8"/>
  <c r="K2291" i="8"/>
  <c r="K2292" i="8"/>
  <c r="K2293" i="8"/>
  <c r="K2294" i="8"/>
  <c r="K2295" i="8"/>
  <c r="K2296" i="8"/>
  <c r="K2297" i="8"/>
  <c r="K2298" i="8"/>
  <c r="K2299" i="8"/>
  <c r="K2300" i="8"/>
  <c r="K2301" i="8"/>
  <c r="K2302" i="8"/>
  <c r="K2303" i="8"/>
  <c r="K2304" i="8"/>
  <c r="K2305" i="8"/>
  <c r="K2306" i="8"/>
  <c r="K2307" i="8"/>
  <c r="K2308" i="8"/>
  <c r="K2309" i="8"/>
  <c r="K2310" i="8"/>
  <c r="K2311" i="8"/>
  <c r="K2312" i="8"/>
  <c r="K2313" i="8"/>
  <c r="K2314" i="8"/>
  <c r="K2315" i="8"/>
  <c r="K2316" i="8"/>
  <c r="K2317" i="8"/>
  <c r="K2318" i="8"/>
  <c r="K2319" i="8"/>
  <c r="K2320" i="8"/>
  <c r="K2321" i="8"/>
  <c r="K2322" i="8"/>
  <c r="K2323" i="8"/>
  <c r="K2324" i="8"/>
  <c r="K2325" i="8"/>
  <c r="K2326" i="8"/>
  <c r="K2327" i="8"/>
  <c r="K2328" i="8"/>
  <c r="K2329" i="8"/>
  <c r="K2330" i="8"/>
  <c r="K2331" i="8"/>
  <c r="K2332" i="8"/>
  <c r="K2333" i="8"/>
  <c r="K2334" i="8"/>
  <c r="K2335" i="8"/>
  <c r="K2336" i="8"/>
  <c r="K2337" i="8"/>
  <c r="K2338" i="8"/>
  <c r="K2339" i="8"/>
  <c r="K2340" i="8"/>
  <c r="K2341" i="8"/>
  <c r="K2342" i="8"/>
  <c r="K2343" i="8"/>
  <c r="K2344" i="8"/>
  <c r="K2345" i="8"/>
  <c r="K2346" i="8"/>
  <c r="K2347" i="8"/>
  <c r="K2348" i="8"/>
  <c r="K2349" i="8"/>
  <c r="K2350" i="8"/>
  <c r="K2351" i="8"/>
  <c r="K2352" i="8"/>
  <c r="K2353" i="8"/>
  <c r="K2354" i="8"/>
  <c r="K2355" i="8"/>
  <c r="K2356" i="8"/>
  <c r="K2357" i="8"/>
  <c r="K2358" i="8"/>
  <c r="K2359" i="8"/>
  <c r="K2360" i="8"/>
  <c r="K2361" i="8"/>
  <c r="K2362" i="8"/>
  <c r="K2363" i="8"/>
  <c r="K2364" i="8"/>
  <c r="K2365" i="8"/>
  <c r="K2366" i="8"/>
  <c r="K2367" i="8"/>
  <c r="K2368" i="8"/>
  <c r="K2369" i="8"/>
  <c r="K2370" i="8"/>
  <c r="K2371" i="8"/>
  <c r="K2372" i="8"/>
  <c r="K2373" i="8"/>
  <c r="K2374" i="8"/>
  <c r="K2375" i="8"/>
  <c r="K2376" i="8"/>
  <c r="K2377" i="8"/>
  <c r="K2378" i="8"/>
  <c r="K2379" i="8"/>
  <c r="K2380" i="8"/>
  <c r="K2381" i="8"/>
  <c r="K2382" i="8"/>
  <c r="K2383" i="8"/>
  <c r="K2384" i="8"/>
  <c r="K2385" i="8"/>
  <c r="K2386" i="8"/>
  <c r="K2387" i="8"/>
  <c r="K2388" i="8"/>
  <c r="K2389" i="8"/>
  <c r="K2390" i="8"/>
  <c r="K2391" i="8"/>
  <c r="K2392" i="8"/>
  <c r="K2393" i="8"/>
  <c r="K2394" i="8"/>
  <c r="K2395" i="8"/>
  <c r="K2396" i="8"/>
  <c r="K2397" i="8"/>
  <c r="K2398" i="8"/>
  <c r="K2399" i="8"/>
  <c r="K2400" i="8"/>
  <c r="K2401" i="8"/>
  <c r="K2402" i="8"/>
  <c r="K2403" i="8"/>
  <c r="K2404" i="8"/>
  <c r="K2405" i="8"/>
  <c r="K2406" i="8"/>
  <c r="K2407" i="8"/>
  <c r="K2408" i="8"/>
  <c r="K2409" i="8"/>
  <c r="K2410" i="8"/>
  <c r="K2411" i="8"/>
  <c r="K2412" i="8"/>
  <c r="K2413" i="8"/>
  <c r="K2414" i="8"/>
  <c r="K2415" i="8"/>
  <c r="K2416" i="8"/>
  <c r="K2417" i="8"/>
  <c r="K2418" i="8"/>
  <c r="K2419" i="8"/>
  <c r="K2420" i="8"/>
  <c r="K2421" i="8"/>
  <c r="K2422" i="8"/>
  <c r="K2423" i="8"/>
  <c r="K2424" i="8"/>
  <c r="K2425" i="8"/>
  <c r="K2426" i="8"/>
  <c r="K2427" i="8"/>
  <c r="K2428" i="8"/>
  <c r="K2429" i="8"/>
  <c r="K2430" i="8"/>
  <c r="K2431" i="8"/>
  <c r="K2432" i="8"/>
  <c r="K2433" i="8"/>
  <c r="K2434" i="8"/>
  <c r="K2435" i="8"/>
  <c r="K2436" i="8"/>
  <c r="K2437" i="8"/>
  <c r="K2438" i="8"/>
  <c r="K2439" i="8"/>
  <c r="K2440" i="8"/>
  <c r="K2441" i="8"/>
  <c r="K2442" i="8"/>
  <c r="K2443" i="8"/>
  <c r="K2444" i="8"/>
  <c r="K2445" i="8"/>
  <c r="K2446" i="8"/>
  <c r="K2447" i="8"/>
  <c r="K2448" i="8"/>
  <c r="K2449" i="8"/>
  <c r="K2450" i="8"/>
  <c r="K2451" i="8"/>
  <c r="K2452" i="8"/>
  <c r="K2453" i="8"/>
  <c r="K2454" i="8"/>
  <c r="K2455" i="8"/>
  <c r="K2456" i="8"/>
  <c r="K2457" i="8"/>
  <c r="K2458" i="8"/>
  <c r="K2459" i="8"/>
  <c r="K2460" i="8"/>
  <c r="K2461" i="8"/>
  <c r="K2462" i="8"/>
  <c r="K2463" i="8"/>
  <c r="K2464" i="8"/>
  <c r="K2465" i="8"/>
  <c r="K2466" i="8"/>
  <c r="K2467" i="8"/>
  <c r="K2468" i="8"/>
  <c r="K2469" i="8"/>
  <c r="K2470" i="8"/>
  <c r="K2471" i="8"/>
  <c r="K2472" i="8"/>
  <c r="K2473" i="8"/>
  <c r="K2474" i="8"/>
  <c r="K2475" i="8"/>
  <c r="K2476" i="8"/>
  <c r="K2477" i="8"/>
  <c r="K2478" i="8"/>
  <c r="K2479" i="8"/>
  <c r="K2480" i="8"/>
  <c r="K2481" i="8"/>
  <c r="K2482" i="8"/>
  <c r="K2483" i="8"/>
  <c r="K2484" i="8"/>
  <c r="K2485" i="8"/>
  <c r="K2486" i="8"/>
  <c r="K2487" i="8"/>
  <c r="K2488" i="8"/>
  <c r="K2489" i="8"/>
  <c r="K2490" i="8"/>
  <c r="K2491" i="8"/>
  <c r="K2492" i="8"/>
  <c r="K2493" i="8"/>
  <c r="K2494" i="8"/>
  <c r="K2495" i="8"/>
  <c r="K2496" i="8"/>
  <c r="K2497" i="8"/>
  <c r="K2498" i="8"/>
  <c r="K2499" i="8"/>
  <c r="K2500" i="8"/>
  <c r="K2501" i="8"/>
  <c r="K2502" i="8"/>
  <c r="K2503" i="8"/>
  <c r="K2504" i="8"/>
  <c r="K2505" i="8"/>
  <c r="K2506" i="8"/>
  <c r="K2507" i="8"/>
  <c r="K2508" i="8"/>
  <c r="K2509" i="8"/>
  <c r="K2510" i="8"/>
  <c r="K2511" i="8"/>
  <c r="K2512" i="8"/>
  <c r="K2513" i="8"/>
  <c r="K2514" i="8"/>
  <c r="K2515" i="8"/>
  <c r="K2516" i="8"/>
  <c r="K2517" i="8"/>
  <c r="K2518" i="8"/>
  <c r="K2519" i="8"/>
  <c r="K2520" i="8"/>
  <c r="K2521" i="8"/>
  <c r="K2522" i="8"/>
  <c r="K2523" i="8"/>
  <c r="K2524" i="8"/>
  <c r="K2525" i="8"/>
  <c r="K2526" i="8"/>
  <c r="K2527" i="8"/>
  <c r="K2528" i="8"/>
  <c r="K2529" i="8"/>
  <c r="K2530" i="8"/>
  <c r="K2531" i="8"/>
  <c r="K2532" i="8"/>
  <c r="K2533" i="8"/>
  <c r="K2534" i="8"/>
  <c r="K2535" i="8"/>
  <c r="K2536" i="8"/>
  <c r="K2537" i="8"/>
  <c r="K2538" i="8"/>
  <c r="K2539" i="8"/>
  <c r="K2540" i="8"/>
  <c r="K2541" i="8"/>
  <c r="K2542" i="8"/>
  <c r="K2543" i="8"/>
  <c r="K2544" i="8"/>
  <c r="K2545" i="8"/>
  <c r="K2546" i="8"/>
  <c r="K2547" i="8"/>
  <c r="K2548" i="8"/>
  <c r="K2549" i="8"/>
  <c r="K2550" i="8"/>
  <c r="K2551" i="8"/>
  <c r="K2552" i="8"/>
  <c r="K2553" i="8"/>
  <c r="K2554" i="8"/>
  <c r="K2555" i="8"/>
  <c r="K2556" i="8"/>
  <c r="K2557" i="8"/>
  <c r="K2558" i="8"/>
  <c r="K2559" i="8"/>
  <c r="K2560" i="8"/>
  <c r="K2561" i="8"/>
  <c r="K2562" i="8"/>
  <c r="K2563" i="8"/>
  <c r="K2564" i="8"/>
  <c r="K2565" i="8"/>
  <c r="K2566" i="8"/>
  <c r="K2567" i="8"/>
  <c r="K2568" i="8"/>
  <c r="K2569" i="8"/>
  <c r="K2570" i="8"/>
  <c r="K2571" i="8"/>
  <c r="K2572" i="8"/>
  <c r="K2573" i="8"/>
  <c r="K2574" i="8"/>
  <c r="K2575" i="8"/>
  <c r="K2576" i="8"/>
  <c r="K2577" i="8"/>
  <c r="K2578" i="8"/>
  <c r="K2579" i="8"/>
  <c r="K2580" i="8"/>
  <c r="K2581" i="8"/>
  <c r="K2582" i="8"/>
  <c r="K2583" i="8"/>
  <c r="K2584" i="8"/>
  <c r="K2585" i="8"/>
  <c r="K2586" i="8"/>
  <c r="K2587" i="8"/>
  <c r="K2588" i="8"/>
  <c r="K2589" i="8"/>
  <c r="K2590" i="8"/>
  <c r="K2591" i="8"/>
  <c r="K2592" i="8"/>
  <c r="K2593" i="8"/>
  <c r="K2594" i="8"/>
  <c r="K2595" i="8"/>
  <c r="K2596" i="8"/>
  <c r="K2597" i="8"/>
  <c r="K2598" i="8"/>
  <c r="K2599" i="8"/>
  <c r="K2600" i="8"/>
  <c r="K2601" i="8"/>
  <c r="K2602" i="8"/>
  <c r="K2603" i="8"/>
  <c r="K2604" i="8"/>
  <c r="K2605" i="8"/>
  <c r="K2606" i="8"/>
  <c r="K2607" i="8"/>
  <c r="K2608" i="8"/>
  <c r="K2609" i="8"/>
  <c r="K2610" i="8"/>
  <c r="K2611" i="8"/>
  <c r="K2612" i="8"/>
  <c r="K2613" i="8"/>
  <c r="K2614" i="8"/>
  <c r="K2615" i="8"/>
  <c r="K2616" i="8"/>
  <c r="K2617" i="8"/>
  <c r="K2618" i="8"/>
  <c r="K2619" i="8"/>
  <c r="K2620" i="8"/>
  <c r="K2621" i="8"/>
  <c r="K2622" i="8"/>
  <c r="K2623" i="8"/>
  <c r="K2624" i="8"/>
  <c r="K2625" i="8"/>
  <c r="K2626" i="8"/>
  <c r="K2627" i="8"/>
  <c r="K2628" i="8"/>
  <c r="K2629" i="8"/>
  <c r="K2630" i="8"/>
  <c r="K2631" i="8"/>
  <c r="K2632" i="8"/>
  <c r="K2633" i="8"/>
  <c r="K2634" i="8"/>
  <c r="K2635" i="8"/>
  <c r="K2636" i="8"/>
  <c r="K2637" i="8"/>
  <c r="K2638" i="8"/>
  <c r="K2639" i="8"/>
  <c r="K2640" i="8"/>
  <c r="K2641" i="8"/>
  <c r="K2642" i="8"/>
  <c r="K2643" i="8"/>
  <c r="K2644" i="8"/>
  <c r="K2645" i="8"/>
  <c r="K2646" i="8"/>
  <c r="K2647" i="8"/>
  <c r="K2648" i="8"/>
  <c r="K2649" i="8"/>
  <c r="K2650" i="8"/>
  <c r="K2651" i="8"/>
  <c r="K2652" i="8"/>
  <c r="K2653" i="8"/>
  <c r="K2654" i="8"/>
  <c r="K2655" i="8"/>
  <c r="K2656" i="8"/>
  <c r="K2657" i="8"/>
  <c r="K2658" i="8"/>
  <c r="K2659" i="8"/>
  <c r="K2660" i="8"/>
  <c r="K2661" i="8"/>
  <c r="K2662" i="8"/>
  <c r="K2663" i="8"/>
  <c r="K2664" i="8"/>
  <c r="K2665" i="8"/>
  <c r="K2666" i="8"/>
  <c r="K2667" i="8"/>
  <c r="K2668" i="8"/>
  <c r="K2669" i="8"/>
  <c r="K2670" i="8"/>
  <c r="K2671" i="8"/>
  <c r="K2672" i="8"/>
  <c r="K2673" i="8"/>
  <c r="K2674" i="8"/>
  <c r="K2675" i="8"/>
  <c r="K2676" i="8"/>
  <c r="K2677" i="8"/>
  <c r="K2678" i="8"/>
  <c r="K2679" i="8"/>
  <c r="K2680" i="8"/>
  <c r="K2681" i="8"/>
  <c r="K2682" i="8"/>
  <c r="K2683" i="8"/>
  <c r="K2684" i="8"/>
  <c r="K2685" i="8"/>
  <c r="K2686" i="8"/>
  <c r="K2687" i="8"/>
  <c r="K2688" i="8"/>
  <c r="K2689" i="8"/>
  <c r="K2690" i="8"/>
  <c r="K2691" i="8"/>
  <c r="K2692" i="8"/>
  <c r="K2693" i="8"/>
  <c r="K2694" i="8"/>
  <c r="K2695" i="8"/>
  <c r="K2696" i="8"/>
  <c r="K2697" i="8"/>
  <c r="K2698" i="8"/>
  <c r="K2699" i="8"/>
  <c r="K2700" i="8"/>
  <c r="K2701" i="8"/>
  <c r="K2702" i="8"/>
  <c r="K2703" i="8"/>
  <c r="K2704" i="8"/>
  <c r="K2705" i="8"/>
  <c r="K2706" i="8"/>
  <c r="K2707" i="8"/>
  <c r="K2708" i="8"/>
  <c r="K2709" i="8"/>
  <c r="K2710" i="8"/>
  <c r="K2711" i="8"/>
  <c r="K2712" i="8"/>
  <c r="K2713" i="8"/>
  <c r="K2714" i="8"/>
  <c r="K2715" i="8"/>
  <c r="K2716" i="8"/>
  <c r="K2717" i="8"/>
  <c r="K2718" i="8"/>
  <c r="K2719" i="8"/>
  <c r="K2720" i="8"/>
  <c r="K2721" i="8"/>
  <c r="K2722" i="8"/>
  <c r="K2723" i="8"/>
  <c r="K2724" i="8"/>
  <c r="K2725" i="8"/>
  <c r="K2726" i="8"/>
  <c r="K2727" i="8"/>
  <c r="K2728" i="8"/>
  <c r="K2729" i="8"/>
  <c r="K2730" i="8"/>
  <c r="K2731" i="8"/>
  <c r="K2732" i="8"/>
  <c r="K2733" i="8"/>
  <c r="K2734" i="8"/>
  <c r="K2735" i="8"/>
  <c r="K2736" i="8"/>
  <c r="K2737" i="8"/>
  <c r="K2738" i="8"/>
  <c r="K2739" i="8"/>
  <c r="K2740" i="8"/>
  <c r="K2741" i="8"/>
  <c r="K2742" i="8"/>
  <c r="K2743" i="8"/>
  <c r="K2744" i="8"/>
  <c r="K2745" i="8"/>
  <c r="K2746" i="8"/>
  <c r="K2747" i="8"/>
  <c r="K2748" i="8"/>
  <c r="K2749" i="8"/>
  <c r="K2750" i="8"/>
  <c r="K2751" i="8"/>
  <c r="K2752" i="8"/>
  <c r="K2753" i="8"/>
  <c r="K2754" i="8"/>
  <c r="K2755" i="8"/>
  <c r="K2756" i="8"/>
  <c r="K2757" i="8"/>
  <c r="K2758" i="8"/>
  <c r="K2759" i="8"/>
  <c r="K2760" i="8"/>
  <c r="K2761" i="8"/>
  <c r="K2762" i="8"/>
  <c r="K2763" i="8"/>
  <c r="K2764" i="8"/>
  <c r="K2765" i="8"/>
  <c r="K2766" i="8"/>
  <c r="K2767" i="8"/>
  <c r="K2768" i="8"/>
  <c r="K2769" i="8"/>
  <c r="K2770" i="8"/>
  <c r="K2771" i="8"/>
  <c r="K2772" i="8"/>
  <c r="K2773" i="8"/>
  <c r="K2774" i="8"/>
  <c r="K2775" i="8"/>
  <c r="K2776" i="8"/>
  <c r="K2777" i="8"/>
  <c r="K2778" i="8"/>
  <c r="K2779" i="8"/>
  <c r="K2780" i="8"/>
  <c r="K2781" i="8"/>
  <c r="K2782" i="8"/>
  <c r="K2783" i="8"/>
  <c r="K2784" i="8"/>
  <c r="K2785" i="8"/>
  <c r="K2786" i="8"/>
  <c r="K2787" i="8"/>
  <c r="K2788" i="8"/>
  <c r="K2789" i="8"/>
  <c r="K2790" i="8"/>
  <c r="K2791" i="8"/>
  <c r="K2792" i="8"/>
  <c r="K2793" i="8"/>
  <c r="K2794" i="8"/>
  <c r="K2795" i="8"/>
  <c r="K2796" i="8"/>
  <c r="K2797" i="8"/>
  <c r="K2798" i="8"/>
  <c r="K2799" i="8"/>
  <c r="K2800" i="8"/>
  <c r="K2801" i="8"/>
  <c r="K2802" i="8"/>
  <c r="K2803" i="8"/>
  <c r="K2804" i="8"/>
  <c r="K2805" i="8"/>
  <c r="K2806" i="8"/>
  <c r="K2807" i="8"/>
  <c r="K2808" i="8"/>
  <c r="K2809" i="8"/>
  <c r="K2810" i="8"/>
  <c r="K2811" i="8"/>
  <c r="K2812" i="8"/>
  <c r="K2813" i="8"/>
  <c r="K2814" i="8"/>
  <c r="K2815" i="8"/>
  <c r="K2816" i="8"/>
  <c r="K2817" i="8"/>
  <c r="K2818" i="8"/>
  <c r="K2819" i="8"/>
  <c r="K2820" i="8"/>
  <c r="K2821" i="8"/>
  <c r="K2822" i="8"/>
  <c r="K2823" i="8"/>
  <c r="K2824" i="8"/>
  <c r="K2825" i="8"/>
  <c r="K2826" i="8"/>
  <c r="K2827" i="8"/>
  <c r="K2828" i="8"/>
  <c r="K2829" i="8"/>
  <c r="K2830" i="8"/>
  <c r="K2831" i="8"/>
  <c r="K2832" i="8"/>
  <c r="K2833" i="8"/>
  <c r="K2834" i="8"/>
  <c r="K2835" i="8"/>
  <c r="K2836" i="8"/>
  <c r="K2837" i="8"/>
  <c r="K2838" i="8"/>
  <c r="K2839" i="8"/>
  <c r="K2840" i="8"/>
  <c r="K2841" i="8"/>
  <c r="K2842" i="8"/>
  <c r="K2843" i="8"/>
  <c r="K2844" i="8"/>
  <c r="K2845" i="8"/>
  <c r="K2846" i="8"/>
  <c r="K2847" i="8"/>
  <c r="K2848" i="8"/>
  <c r="K2849" i="8"/>
  <c r="K2850" i="8"/>
  <c r="K2851" i="8"/>
  <c r="K2852" i="8"/>
  <c r="K2853" i="8"/>
  <c r="K2854" i="8"/>
  <c r="K2855" i="8"/>
  <c r="K2856" i="8"/>
  <c r="K2857" i="8"/>
  <c r="K2858" i="8"/>
  <c r="K2859" i="8"/>
  <c r="K2860" i="8"/>
  <c r="K2861" i="8"/>
  <c r="K2862" i="8"/>
  <c r="K2863" i="8"/>
  <c r="K2864" i="8"/>
  <c r="K2865" i="8"/>
  <c r="K2866" i="8"/>
  <c r="K2867" i="8"/>
  <c r="K2868" i="8"/>
  <c r="K2869" i="8"/>
  <c r="K2870" i="8"/>
  <c r="K2871" i="8"/>
  <c r="K2872" i="8"/>
  <c r="K2873" i="8"/>
  <c r="K2874" i="8"/>
  <c r="K2875" i="8"/>
  <c r="K2876" i="8"/>
  <c r="K2877" i="8"/>
  <c r="K2878" i="8"/>
  <c r="K2879" i="8"/>
  <c r="K2880" i="8"/>
  <c r="K2881" i="8"/>
  <c r="K2882" i="8"/>
  <c r="K2883" i="8"/>
  <c r="K2884" i="8"/>
  <c r="K2885" i="8"/>
  <c r="K2886" i="8"/>
  <c r="K2887" i="8"/>
  <c r="K2888" i="8"/>
  <c r="K2889" i="8"/>
  <c r="K2890" i="8"/>
  <c r="K2891" i="8"/>
  <c r="K2892" i="8"/>
  <c r="K2893" i="8"/>
  <c r="K2894" i="8"/>
  <c r="K2895" i="8"/>
  <c r="K2896" i="8"/>
  <c r="K2897" i="8"/>
  <c r="K2898" i="8"/>
  <c r="K2899" i="8"/>
  <c r="K2900" i="8"/>
  <c r="K2901" i="8"/>
  <c r="K2902" i="8"/>
  <c r="K2903" i="8"/>
  <c r="K2904" i="8"/>
  <c r="K2905" i="8"/>
  <c r="K2906" i="8"/>
  <c r="K2907" i="8"/>
  <c r="K2908" i="8"/>
  <c r="K2909" i="8"/>
  <c r="K2910" i="8"/>
  <c r="K2911" i="8"/>
  <c r="K2912" i="8"/>
  <c r="K2913" i="8"/>
  <c r="K2914" i="8"/>
  <c r="K2915" i="8"/>
  <c r="K2916" i="8"/>
  <c r="K2917" i="8"/>
  <c r="K2918" i="8"/>
  <c r="K2919" i="8"/>
  <c r="K2920" i="8"/>
  <c r="K2921" i="8"/>
  <c r="K2922" i="8"/>
  <c r="K2923" i="8"/>
  <c r="K2924" i="8"/>
  <c r="K2925" i="8"/>
  <c r="K2926" i="8"/>
  <c r="K2927" i="8"/>
  <c r="K2928" i="8"/>
  <c r="K2929" i="8"/>
  <c r="K2930" i="8"/>
  <c r="K2931" i="8"/>
  <c r="K2932" i="8"/>
  <c r="K2933" i="8"/>
  <c r="K2934" i="8"/>
  <c r="K2935" i="8"/>
  <c r="K2936" i="8"/>
  <c r="K2937" i="8"/>
  <c r="K2938" i="8"/>
  <c r="K2939" i="8"/>
  <c r="K2940" i="8"/>
  <c r="K2941" i="8"/>
  <c r="K2942" i="8"/>
  <c r="K2943" i="8"/>
  <c r="K2944" i="8"/>
  <c r="K2945" i="8"/>
  <c r="K2946" i="8"/>
  <c r="K2947" i="8"/>
  <c r="K2948" i="8"/>
  <c r="K2949" i="8"/>
  <c r="K2950" i="8"/>
  <c r="K2951" i="8"/>
  <c r="K2952" i="8"/>
  <c r="K2953" i="8"/>
  <c r="K2954" i="8"/>
  <c r="K2955" i="8"/>
  <c r="K2956" i="8"/>
  <c r="K2957" i="8"/>
  <c r="K2958" i="8"/>
  <c r="K2959" i="8"/>
  <c r="K2960" i="8"/>
  <c r="K2961" i="8"/>
  <c r="K2962" i="8"/>
  <c r="K2963" i="8"/>
  <c r="K2964" i="8"/>
  <c r="K2965" i="8"/>
  <c r="K2966" i="8"/>
  <c r="K2967" i="8"/>
  <c r="K2968" i="8"/>
  <c r="K2969" i="8"/>
  <c r="K2970" i="8"/>
  <c r="K2971" i="8"/>
  <c r="K2972" i="8"/>
  <c r="K2973" i="8"/>
  <c r="K2974" i="8"/>
  <c r="K2975" i="8"/>
  <c r="K2976" i="8"/>
  <c r="K2977" i="8"/>
  <c r="K2978" i="8"/>
  <c r="K2979" i="8"/>
  <c r="K2980" i="8"/>
  <c r="K2981" i="8"/>
  <c r="K2982" i="8"/>
  <c r="K2983" i="8"/>
  <c r="K2984" i="8"/>
  <c r="K2985" i="8"/>
  <c r="K2986" i="8"/>
  <c r="K2987" i="8"/>
  <c r="K2988" i="8"/>
  <c r="K2989" i="8"/>
  <c r="K2990" i="8"/>
  <c r="K2991" i="8"/>
  <c r="K2992" i="8"/>
  <c r="K2993" i="8"/>
  <c r="K2994" i="8"/>
  <c r="K2995" i="8"/>
  <c r="K2996" i="8"/>
  <c r="K2997" i="8"/>
  <c r="K2998" i="8"/>
  <c r="K2999" i="8"/>
  <c r="K3000" i="8"/>
  <c r="K3001" i="8"/>
  <c r="K3002" i="8"/>
  <c r="K3003" i="8"/>
  <c r="K3004" i="8"/>
  <c r="K3005" i="8"/>
  <c r="K3006" i="8"/>
  <c r="K3007" i="8"/>
  <c r="K3008" i="8"/>
  <c r="K3009" i="8"/>
  <c r="K3010" i="8"/>
  <c r="K3011" i="8"/>
  <c r="K3012" i="8"/>
  <c r="K3013" i="8"/>
  <c r="K3014" i="8"/>
  <c r="K3015" i="8"/>
  <c r="K3016" i="8"/>
  <c r="K3017" i="8"/>
  <c r="K3018" i="8"/>
  <c r="K3019" i="8"/>
  <c r="K3020" i="8"/>
  <c r="K3021" i="8"/>
  <c r="K3022" i="8"/>
  <c r="K3023" i="8"/>
  <c r="K3024" i="8"/>
  <c r="K3025" i="8"/>
  <c r="K3026" i="8"/>
  <c r="K3027" i="8"/>
  <c r="K3028" i="8"/>
  <c r="K3029" i="8"/>
  <c r="K3030" i="8"/>
  <c r="K3031" i="8"/>
  <c r="K3032" i="8"/>
  <c r="K3033" i="8"/>
  <c r="K3034" i="8"/>
  <c r="K3035" i="8"/>
  <c r="K3036" i="8"/>
  <c r="K3037" i="8"/>
  <c r="K3038" i="8"/>
  <c r="K3039" i="8"/>
  <c r="K3040" i="8"/>
  <c r="K3041" i="8"/>
  <c r="K3042" i="8"/>
  <c r="K3043" i="8"/>
  <c r="K3044" i="8"/>
  <c r="K3045" i="8"/>
  <c r="K3046" i="8"/>
  <c r="K3047" i="8"/>
  <c r="K3048" i="8"/>
  <c r="K3049" i="8"/>
  <c r="K3050" i="8"/>
  <c r="K3051" i="8"/>
  <c r="K3052" i="8"/>
  <c r="K3053" i="8"/>
  <c r="K3054" i="8"/>
  <c r="K3055" i="8"/>
  <c r="K3056" i="8"/>
  <c r="K3057" i="8"/>
  <c r="K3058" i="8"/>
  <c r="K3059" i="8"/>
  <c r="K3060" i="8"/>
  <c r="K3061" i="8"/>
  <c r="K3062" i="8"/>
  <c r="K3063" i="8"/>
  <c r="K3064" i="8"/>
  <c r="K3065" i="8"/>
  <c r="K3066" i="8"/>
  <c r="K3067" i="8"/>
  <c r="K3068" i="8"/>
  <c r="K3069" i="8"/>
  <c r="K3070" i="8"/>
  <c r="K3071" i="8"/>
  <c r="K3072" i="8"/>
  <c r="K3073" i="8"/>
  <c r="K3074" i="8"/>
  <c r="K3075" i="8"/>
  <c r="K3076" i="8"/>
  <c r="K3077" i="8"/>
  <c r="K3078" i="8"/>
  <c r="K3079" i="8"/>
  <c r="K3080" i="8"/>
  <c r="K3081" i="8"/>
  <c r="K3082" i="8"/>
  <c r="K3083" i="8"/>
  <c r="K3084" i="8"/>
  <c r="K3085" i="8"/>
  <c r="K3086" i="8"/>
  <c r="K3087" i="8"/>
  <c r="K3088" i="8"/>
  <c r="K3089" i="8"/>
  <c r="K3090" i="8"/>
  <c r="K3091" i="8"/>
  <c r="K3092" i="8"/>
  <c r="K3093" i="8"/>
  <c r="K3094" i="8"/>
  <c r="K3095" i="8"/>
  <c r="K3096" i="8"/>
  <c r="K3097" i="8"/>
  <c r="K3098" i="8"/>
  <c r="K3099" i="8"/>
  <c r="K3100" i="8"/>
  <c r="K3101" i="8"/>
  <c r="K3102" i="8"/>
  <c r="K3103" i="8"/>
  <c r="K3104" i="8"/>
  <c r="K3105" i="8"/>
  <c r="K3106" i="8"/>
  <c r="K3107" i="8"/>
  <c r="K3108" i="8"/>
  <c r="K3109" i="8"/>
  <c r="K3110" i="8"/>
  <c r="K3111" i="8"/>
  <c r="K3112" i="8"/>
  <c r="K3113" i="8"/>
  <c r="K3114" i="8"/>
  <c r="K3115" i="8"/>
  <c r="K3116" i="8"/>
  <c r="K3117" i="8"/>
  <c r="K3118" i="8"/>
  <c r="K3119" i="8"/>
  <c r="K3120" i="8"/>
  <c r="K3121" i="8"/>
  <c r="K3122" i="8"/>
  <c r="K3123" i="8"/>
  <c r="K3124" i="8"/>
  <c r="K3125" i="8"/>
  <c r="K3126" i="8"/>
  <c r="K3127" i="8"/>
  <c r="K3128" i="8"/>
  <c r="K3129" i="8"/>
  <c r="K3130" i="8"/>
  <c r="K3131" i="8"/>
  <c r="K3132" i="8"/>
  <c r="K3133" i="8"/>
  <c r="K3134" i="8"/>
  <c r="K3135" i="8"/>
  <c r="K3136" i="8"/>
  <c r="K3137" i="8"/>
  <c r="K3138" i="8"/>
  <c r="K3139" i="8"/>
  <c r="K3140" i="8"/>
  <c r="K3141" i="8"/>
  <c r="K3142" i="8"/>
  <c r="K3143" i="8"/>
  <c r="K3144" i="8"/>
  <c r="K3145" i="8"/>
  <c r="K3146" i="8"/>
  <c r="K3147" i="8"/>
  <c r="K3148" i="8"/>
  <c r="K3149" i="8"/>
  <c r="K3150" i="8"/>
  <c r="K3151" i="8"/>
  <c r="K3152" i="8"/>
  <c r="K3153" i="8"/>
  <c r="K3154" i="8"/>
  <c r="K3155" i="8"/>
  <c r="K3156" i="8"/>
  <c r="K3157" i="8"/>
  <c r="K3158" i="8"/>
  <c r="K3159" i="8"/>
  <c r="K3160" i="8"/>
  <c r="K3161" i="8"/>
  <c r="K3162" i="8"/>
  <c r="K3163" i="8"/>
  <c r="K3164" i="8"/>
  <c r="K3165" i="8"/>
  <c r="K3166" i="8"/>
  <c r="K3167" i="8"/>
  <c r="K3168" i="8"/>
  <c r="K3169" i="8"/>
  <c r="K3170" i="8"/>
  <c r="K3171" i="8"/>
  <c r="K3172" i="8"/>
  <c r="K3173" i="8"/>
  <c r="K3174" i="8"/>
  <c r="K3175" i="8"/>
  <c r="K3176" i="8"/>
  <c r="K3177" i="8"/>
  <c r="K3178" i="8"/>
  <c r="K3179" i="8"/>
  <c r="K3180" i="8"/>
  <c r="K3181" i="8"/>
  <c r="K3182" i="8"/>
  <c r="K3183" i="8"/>
  <c r="K3184" i="8"/>
  <c r="K3185" i="8"/>
  <c r="K3186" i="8"/>
  <c r="K3187" i="8"/>
  <c r="K3188" i="8"/>
  <c r="K3189" i="8"/>
  <c r="K3190" i="8"/>
  <c r="K3191" i="8"/>
  <c r="K3192" i="8"/>
  <c r="K3193" i="8"/>
  <c r="K3194" i="8"/>
  <c r="K3195" i="8"/>
  <c r="K3196" i="8"/>
  <c r="K3197" i="8"/>
  <c r="K3198" i="8"/>
  <c r="K3199" i="8"/>
  <c r="K3200" i="8"/>
  <c r="K3201" i="8"/>
  <c r="K3202" i="8"/>
  <c r="K3203" i="8"/>
  <c r="K3204" i="8"/>
  <c r="K3205" i="8"/>
  <c r="K3206" i="8"/>
  <c r="K3207" i="8"/>
  <c r="K3208" i="8"/>
  <c r="K3209" i="8"/>
  <c r="K3210" i="8"/>
  <c r="K3211" i="8"/>
  <c r="K3212" i="8"/>
  <c r="K3213" i="8"/>
  <c r="K3214" i="8"/>
  <c r="K3215" i="8"/>
  <c r="K3216" i="8"/>
  <c r="K3217" i="8"/>
  <c r="K3218" i="8"/>
  <c r="K3219" i="8"/>
  <c r="K3220" i="8"/>
  <c r="K3221" i="8"/>
  <c r="K3222" i="8"/>
  <c r="K3223" i="8"/>
  <c r="K3224" i="8"/>
  <c r="K3225" i="8"/>
  <c r="K3226" i="8"/>
  <c r="K3227" i="8"/>
  <c r="K3228" i="8"/>
  <c r="K3229" i="8"/>
  <c r="K3230" i="8"/>
  <c r="K3231" i="8"/>
  <c r="K3232" i="8"/>
  <c r="K3233" i="8"/>
  <c r="K3234" i="8"/>
  <c r="K3235" i="8"/>
  <c r="K3236" i="8"/>
  <c r="K3237" i="8"/>
  <c r="K3238" i="8"/>
  <c r="K3239" i="8"/>
  <c r="K3240" i="8"/>
  <c r="K3241" i="8"/>
  <c r="K3242" i="8"/>
  <c r="K3243" i="8"/>
  <c r="K3244" i="8"/>
  <c r="K3245" i="8"/>
  <c r="K3246" i="8"/>
  <c r="K3247" i="8"/>
  <c r="K3248" i="8"/>
  <c r="K3249" i="8"/>
  <c r="K3250" i="8"/>
  <c r="K3251" i="8"/>
  <c r="K3252" i="8"/>
  <c r="K3253" i="8"/>
  <c r="K3254" i="8"/>
  <c r="K3255" i="8"/>
  <c r="K3256" i="8"/>
  <c r="K3257" i="8"/>
  <c r="K3258" i="8"/>
  <c r="K3259" i="8"/>
  <c r="K3260" i="8"/>
  <c r="K3261" i="8"/>
  <c r="K3262" i="8"/>
  <c r="K3263" i="8"/>
  <c r="K3264" i="8"/>
  <c r="K3265" i="8"/>
  <c r="K3266" i="8"/>
  <c r="K3267" i="8"/>
  <c r="K3268" i="8"/>
  <c r="K3269" i="8"/>
  <c r="K3270" i="8"/>
  <c r="K3271" i="8"/>
  <c r="K3272" i="8"/>
  <c r="K3273" i="8"/>
  <c r="K3274" i="8"/>
  <c r="K3275" i="8"/>
  <c r="K3276" i="8"/>
  <c r="K3277" i="8"/>
  <c r="K3278" i="8"/>
  <c r="K3279" i="8"/>
  <c r="K3280" i="8"/>
  <c r="K3281" i="8"/>
  <c r="K3282" i="8"/>
  <c r="K3283" i="8"/>
  <c r="K3284" i="8"/>
  <c r="K3285" i="8"/>
  <c r="K3286" i="8"/>
  <c r="K3287" i="8"/>
  <c r="K3288" i="8"/>
  <c r="K3289" i="8"/>
  <c r="K3290" i="8"/>
  <c r="K3291" i="8"/>
  <c r="K3292" i="8"/>
  <c r="K3293" i="8"/>
  <c r="K3294" i="8"/>
  <c r="K3295" i="8"/>
  <c r="K3296" i="8"/>
  <c r="K3297" i="8"/>
  <c r="K3298" i="8"/>
  <c r="K3299" i="8"/>
  <c r="K3300" i="8"/>
  <c r="K3301" i="8"/>
  <c r="K3302" i="8"/>
  <c r="K3303" i="8"/>
  <c r="K3304" i="8"/>
  <c r="K3305" i="8"/>
  <c r="K3306" i="8"/>
  <c r="K3307" i="8"/>
  <c r="K3308" i="8"/>
  <c r="K3309" i="8"/>
  <c r="K3310" i="8"/>
  <c r="K3311" i="8"/>
  <c r="K3312" i="8"/>
  <c r="K3313" i="8"/>
  <c r="K3314" i="8"/>
  <c r="K3315" i="8"/>
  <c r="K3316" i="8"/>
  <c r="K3317" i="8"/>
  <c r="K3318" i="8"/>
  <c r="K3319" i="8"/>
  <c r="K3320" i="8"/>
  <c r="K3321" i="8"/>
  <c r="K3322" i="8"/>
  <c r="K3323" i="8"/>
  <c r="K3324" i="8"/>
  <c r="K3325" i="8"/>
  <c r="K3326" i="8"/>
  <c r="K3327" i="8"/>
  <c r="K3328" i="8"/>
  <c r="K3329" i="8"/>
  <c r="K3330" i="8"/>
  <c r="K3331" i="8"/>
  <c r="K3332" i="8"/>
  <c r="K3333" i="8"/>
  <c r="K3334" i="8"/>
  <c r="K3335" i="8"/>
  <c r="K3336" i="8"/>
  <c r="K3337" i="8"/>
  <c r="K3338" i="8"/>
  <c r="K3339" i="8"/>
  <c r="K3340" i="8"/>
  <c r="K3341" i="8"/>
  <c r="K3342" i="8"/>
  <c r="K3343" i="8"/>
  <c r="K3344" i="8"/>
  <c r="K3345" i="8"/>
  <c r="K3346" i="8"/>
  <c r="K3347" i="8"/>
  <c r="K3348" i="8"/>
  <c r="K3349" i="8"/>
  <c r="K3350" i="8"/>
  <c r="K3351" i="8"/>
  <c r="K3352" i="8"/>
  <c r="K3353" i="8"/>
  <c r="K3354" i="8"/>
  <c r="K3355" i="8"/>
  <c r="K3356" i="8"/>
  <c r="K3357" i="8"/>
  <c r="K3358" i="8"/>
  <c r="K3359" i="8"/>
  <c r="K3360" i="8"/>
  <c r="K3361" i="8"/>
  <c r="K3362" i="8"/>
  <c r="K3363" i="8"/>
  <c r="K3364" i="8"/>
  <c r="K3365" i="8"/>
  <c r="K3366" i="8"/>
  <c r="K3367" i="8"/>
  <c r="K3368" i="8"/>
  <c r="K3369" i="8"/>
  <c r="K3370" i="8"/>
  <c r="K3371" i="8"/>
  <c r="K3372" i="8"/>
  <c r="K3373" i="8"/>
  <c r="K3374" i="8"/>
  <c r="K3375" i="8"/>
  <c r="K3376" i="8"/>
  <c r="K3377" i="8"/>
  <c r="K3378" i="8"/>
  <c r="K3379" i="8"/>
  <c r="K3380" i="8"/>
  <c r="K3381" i="8"/>
  <c r="K3382" i="8"/>
  <c r="K3383" i="8"/>
  <c r="K3384" i="8"/>
  <c r="K3385" i="8"/>
  <c r="K3386" i="8"/>
  <c r="K3387" i="8"/>
  <c r="K3388" i="8"/>
  <c r="K3389" i="8"/>
  <c r="K3390" i="8"/>
  <c r="K3391" i="8"/>
  <c r="K3392" i="8"/>
  <c r="K3393" i="8"/>
  <c r="K3394" i="8"/>
  <c r="K3395" i="8"/>
  <c r="K3396" i="8"/>
  <c r="K3397" i="8"/>
  <c r="K3398" i="8"/>
  <c r="K3399" i="8"/>
  <c r="K3400" i="8"/>
  <c r="K3401" i="8"/>
  <c r="K3402" i="8"/>
  <c r="K3403" i="8"/>
  <c r="K3404" i="8"/>
  <c r="K3405" i="8"/>
  <c r="K3406" i="8"/>
  <c r="K3407" i="8"/>
  <c r="K3408" i="8"/>
  <c r="K3409" i="8"/>
  <c r="K3410" i="8"/>
  <c r="K3411" i="8"/>
  <c r="K3412" i="8"/>
  <c r="K3413" i="8"/>
  <c r="K3414" i="8"/>
  <c r="K3415" i="8"/>
  <c r="K3416" i="8"/>
  <c r="K3417" i="8"/>
  <c r="K3418" i="8"/>
  <c r="K3419" i="8"/>
  <c r="K3420" i="8"/>
  <c r="K3421" i="8"/>
  <c r="K3422" i="8"/>
  <c r="K3423" i="8"/>
  <c r="K3424" i="8"/>
  <c r="K3425" i="8"/>
  <c r="K3426" i="8"/>
  <c r="K3427" i="8"/>
  <c r="K3428" i="8"/>
  <c r="K3429" i="8"/>
  <c r="K3430" i="8"/>
  <c r="K3431" i="8"/>
  <c r="K3432" i="8"/>
  <c r="K3433" i="8"/>
  <c r="K3434" i="8"/>
  <c r="K3435" i="8"/>
  <c r="K3436" i="8"/>
  <c r="K3437" i="8"/>
  <c r="K3438" i="8"/>
  <c r="K3439" i="8"/>
  <c r="K3440" i="8"/>
  <c r="K3441" i="8"/>
  <c r="K3442" i="8"/>
  <c r="K3443" i="8"/>
  <c r="K3444" i="8"/>
  <c r="K3445" i="8"/>
  <c r="K3446" i="8"/>
  <c r="K3447" i="8"/>
  <c r="K3448" i="8"/>
  <c r="K3449" i="8"/>
  <c r="K3450" i="8"/>
  <c r="K3451" i="8"/>
  <c r="K3452" i="8"/>
  <c r="K3453" i="8"/>
  <c r="K3454" i="8"/>
  <c r="K3455" i="8"/>
  <c r="K3456" i="8"/>
  <c r="K3457" i="8"/>
  <c r="K3458" i="8"/>
  <c r="K3459" i="8"/>
  <c r="K3460" i="8"/>
  <c r="K3461" i="8"/>
  <c r="K3462" i="8"/>
  <c r="K3463" i="8"/>
  <c r="K3464" i="8"/>
  <c r="K3465" i="8"/>
  <c r="K3466" i="8"/>
  <c r="K3467" i="8"/>
  <c r="K3468" i="8"/>
  <c r="K3469" i="8"/>
  <c r="K3470" i="8"/>
  <c r="K3471" i="8"/>
  <c r="K3472" i="8"/>
  <c r="K3473" i="8"/>
  <c r="K3474" i="8"/>
  <c r="K3475" i="8"/>
  <c r="K3476" i="8"/>
  <c r="K3477" i="8"/>
  <c r="K3478" i="8"/>
  <c r="K3479" i="8"/>
  <c r="K3480" i="8"/>
  <c r="K3481" i="8"/>
  <c r="K3482" i="8"/>
  <c r="K3483" i="8"/>
  <c r="K3484" i="8"/>
  <c r="K3485" i="8"/>
  <c r="K3486" i="8"/>
  <c r="K3487" i="8"/>
  <c r="K3488" i="8"/>
  <c r="K3489" i="8"/>
  <c r="K3490" i="8"/>
  <c r="K3491" i="8"/>
  <c r="K3492" i="8"/>
  <c r="K3493" i="8"/>
  <c r="K3494" i="8"/>
  <c r="K3495" i="8"/>
  <c r="K3496" i="8"/>
  <c r="K3497" i="8"/>
  <c r="K3498" i="8"/>
  <c r="K3499" i="8"/>
  <c r="K3500" i="8"/>
  <c r="K3501" i="8"/>
  <c r="K3502" i="8"/>
  <c r="K3503" i="8"/>
  <c r="K3504" i="8"/>
  <c r="K3505" i="8"/>
  <c r="K3506" i="8"/>
  <c r="K3507" i="8"/>
  <c r="K3508" i="8"/>
  <c r="K3509" i="8"/>
  <c r="K3510" i="8"/>
  <c r="K3511" i="8"/>
  <c r="K3512" i="8"/>
  <c r="K3513" i="8"/>
  <c r="K3514" i="8"/>
  <c r="K3515" i="8"/>
  <c r="K3516" i="8"/>
  <c r="K3517" i="8"/>
  <c r="K3518" i="8"/>
  <c r="K3519" i="8"/>
  <c r="K3520" i="8"/>
  <c r="K3521" i="8"/>
  <c r="K3522" i="8"/>
  <c r="K3523" i="8"/>
  <c r="K3524" i="8"/>
  <c r="K3525" i="8"/>
  <c r="K3526" i="8"/>
  <c r="K3527" i="8"/>
  <c r="K3528" i="8"/>
  <c r="K3529" i="8"/>
  <c r="K3530" i="8"/>
  <c r="K3531" i="8"/>
  <c r="K3532" i="8"/>
  <c r="K3533" i="8"/>
  <c r="K3534" i="8"/>
  <c r="K3535" i="8"/>
  <c r="K3536" i="8"/>
  <c r="K3537" i="8"/>
  <c r="K3538" i="8"/>
  <c r="K3539" i="8"/>
  <c r="K3540" i="8"/>
  <c r="K3541" i="8"/>
  <c r="K3542" i="8"/>
  <c r="K3543" i="8"/>
  <c r="K3544" i="8"/>
  <c r="K3545" i="8"/>
  <c r="K3546" i="8"/>
  <c r="K3547" i="8"/>
  <c r="K3548" i="8"/>
  <c r="K3549" i="8"/>
  <c r="K3550" i="8"/>
  <c r="K3551" i="8"/>
  <c r="K3552" i="8"/>
  <c r="K3553" i="8"/>
  <c r="K3554" i="8"/>
  <c r="K3555" i="8"/>
  <c r="K3556" i="8"/>
  <c r="K3557" i="8"/>
  <c r="K3558" i="8"/>
  <c r="K3559" i="8"/>
  <c r="K3560" i="8"/>
  <c r="K3561" i="8"/>
  <c r="K3562" i="8"/>
  <c r="K3563" i="8"/>
  <c r="K3564" i="8"/>
  <c r="K3565" i="8"/>
  <c r="K3566" i="8"/>
  <c r="K3567" i="8"/>
  <c r="K3568" i="8"/>
  <c r="K3569" i="8"/>
  <c r="K3570" i="8"/>
  <c r="K3571" i="8"/>
  <c r="K3572" i="8"/>
  <c r="K3573" i="8"/>
  <c r="K3574" i="8"/>
  <c r="K3575" i="8"/>
  <c r="K3576" i="8"/>
  <c r="K3577" i="8"/>
  <c r="K3578" i="8"/>
  <c r="K3579" i="8"/>
  <c r="K3580" i="8"/>
  <c r="K3581" i="8"/>
  <c r="K3582" i="8"/>
  <c r="K3583" i="8"/>
  <c r="K3584" i="8"/>
  <c r="K3585" i="8"/>
  <c r="K3586" i="8"/>
  <c r="K3587" i="8"/>
  <c r="K3588" i="8"/>
  <c r="K3589" i="8"/>
  <c r="K3590" i="8"/>
  <c r="K3591" i="8"/>
  <c r="K3592" i="8"/>
  <c r="K3593" i="8"/>
  <c r="K3594" i="8"/>
  <c r="K3595" i="8"/>
  <c r="K3596" i="8"/>
  <c r="K3597" i="8"/>
  <c r="K3598" i="8"/>
  <c r="K3599" i="8"/>
  <c r="K3600" i="8"/>
  <c r="K3601" i="8"/>
  <c r="K3602" i="8"/>
  <c r="K3603" i="8"/>
  <c r="K3604" i="8"/>
  <c r="K3605" i="8"/>
  <c r="K3606" i="8"/>
  <c r="K3607" i="8"/>
  <c r="K3608" i="8"/>
  <c r="K3609" i="8"/>
  <c r="K3610" i="8"/>
  <c r="K3611" i="8"/>
  <c r="K3612" i="8"/>
  <c r="K3613" i="8"/>
  <c r="K3614" i="8"/>
  <c r="K3615" i="8"/>
  <c r="K3616" i="8"/>
  <c r="K3617" i="8"/>
  <c r="K3618" i="8"/>
  <c r="K3619" i="8"/>
  <c r="K3620" i="8"/>
  <c r="K3621" i="8"/>
  <c r="K3622" i="8"/>
  <c r="K3623" i="8"/>
  <c r="K3624" i="8"/>
  <c r="K3625" i="8"/>
  <c r="K3626" i="8"/>
  <c r="K3627" i="8"/>
  <c r="K3628" i="8"/>
  <c r="K3629" i="8"/>
  <c r="K3630" i="8"/>
  <c r="K3631" i="8"/>
  <c r="K3632" i="8"/>
  <c r="K3633" i="8"/>
  <c r="K3634" i="8"/>
  <c r="K3635" i="8"/>
  <c r="K3636" i="8"/>
  <c r="K3637" i="8"/>
  <c r="K3638" i="8"/>
  <c r="K3639" i="8"/>
  <c r="K3640" i="8"/>
  <c r="K3641" i="8"/>
  <c r="K3642" i="8"/>
  <c r="K3643" i="8"/>
  <c r="K3644" i="8"/>
  <c r="K3645" i="8"/>
  <c r="K3646" i="8"/>
  <c r="K3647" i="8"/>
  <c r="K3648" i="8"/>
  <c r="K3649" i="8"/>
  <c r="K3650" i="8"/>
  <c r="K3651" i="8"/>
  <c r="K3652" i="8"/>
  <c r="K3653" i="8"/>
  <c r="K3654" i="8"/>
  <c r="K3655" i="8"/>
  <c r="K3656" i="8"/>
  <c r="K3657" i="8"/>
  <c r="K3658" i="8"/>
  <c r="K3659" i="8"/>
  <c r="K3660" i="8"/>
  <c r="K3661" i="8"/>
  <c r="K3662" i="8"/>
  <c r="K3663" i="8"/>
  <c r="K3664" i="8"/>
  <c r="K3665" i="8"/>
  <c r="K3666" i="8"/>
  <c r="K3667" i="8"/>
  <c r="K3668" i="8"/>
  <c r="K3669" i="8"/>
  <c r="K3670" i="8"/>
  <c r="K3671" i="8"/>
  <c r="K3672" i="8"/>
  <c r="K3673" i="8"/>
  <c r="K3674" i="8"/>
  <c r="K3675" i="8"/>
  <c r="K3676" i="8"/>
  <c r="K3677" i="8"/>
  <c r="K3678" i="8"/>
  <c r="K3679" i="8"/>
  <c r="K3680" i="8"/>
  <c r="K3681" i="8"/>
  <c r="K3682" i="8"/>
  <c r="K3683" i="8"/>
  <c r="K3684" i="8"/>
  <c r="K3685" i="8"/>
  <c r="K3686" i="8"/>
  <c r="K3687" i="8"/>
  <c r="K3688" i="8"/>
  <c r="K3689" i="8"/>
  <c r="K3690" i="8"/>
  <c r="K3691" i="8"/>
  <c r="K3692" i="8"/>
  <c r="K3693" i="8"/>
  <c r="K3694" i="8"/>
  <c r="K3695" i="8"/>
  <c r="K3696" i="8"/>
  <c r="K3697" i="8"/>
  <c r="K3698" i="8"/>
  <c r="K3699" i="8"/>
  <c r="K3700" i="8"/>
  <c r="K3701" i="8"/>
  <c r="K3702" i="8"/>
  <c r="K3703" i="8"/>
  <c r="K3704" i="8"/>
  <c r="K3705" i="8"/>
  <c r="K3706" i="8"/>
  <c r="K3707" i="8"/>
  <c r="K3708" i="8"/>
  <c r="K3709" i="8"/>
  <c r="K3710" i="8"/>
  <c r="K3711" i="8"/>
  <c r="K3712" i="8"/>
  <c r="K3713" i="8"/>
  <c r="K3714" i="8"/>
  <c r="K3715" i="8"/>
  <c r="K3716" i="8"/>
  <c r="K3717" i="8"/>
  <c r="K3718" i="8"/>
  <c r="K3719" i="8"/>
  <c r="K3720" i="8"/>
  <c r="K3721" i="8"/>
  <c r="K3722" i="8"/>
  <c r="K3723" i="8"/>
  <c r="K3724" i="8"/>
  <c r="K3725" i="8"/>
  <c r="K3726" i="8"/>
  <c r="K3727" i="8"/>
  <c r="K3728" i="8"/>
  <c r="K3729" i="8"/>
  <c r="K3730" i="8"/>
  <c r="K3731" i="8"/>
  <c r="K3732" i="8"/>
  <c r="K3733" i="8"/>
  <c r="K3734" i="8"/>
  <c r="K3735" i="8"/>
  <c r="K3736" i="8"/>
  <c r="K3737" i="8"/>
  <c r="K3738" i="8"/>
  <c r="K3739" i="8"/>
  <c r="K3740" i="8"/>
  <c r="K3741" i="8"/>
  <c r="K3742" i="8"/>
  <c r="K3743" i="8"/>
  <c r="K3744" i="8"/>
  <c r="K3745" i="8"/>
  <c r="K3746" i="8"/>
  <c r="K3747" i="8"/>
  <c r="K3748" i="8"/>
  <c r="K3749" i="8"/>
  <c r="K3750" i="8"/>
  <c r="K3751" i="8"/>
  <c r="K3752" i="8"/>
  <c r="K3753" i="8"/>
  <c r="K3754" i="8"/>
  <c r="K3755" i="8"/>
  <c r="K3756" i="8"/>
  <c r="K3757" i="8"/>
  <c r="K3758" i="8"/>
  <c r="K3759" i="8"/>
  <c r="K3760" i="8"/>
  <c r="K3761" i="8"/>
  <c r="K3762" i="8"/>
  <c r="K3763" i="8"/>
  <c r="K3764" i="8"/>
  <c r="K3765" i="8"/>
  <c r="K3766" i="8"/>
  <c r="K3767" i="8"/>
  <c r="K3768" i="8"/>
  <c r="K3769" i="8"/>
  <c r="K3770" i="8"/>
  <c r="K3771" i="8"/>
  <c r="K3772" i="8"/>
  <c r="K3773" i="8"/>
  <c r="K3774" i="8"/>
  <c r="K3775" i="8"/>
  <c r="K3776" i="8"/>
  <c r="K3777" i="8"/>
  <c r="K3778" i="8"/>
  <c r="K3779" i="8"/>
  <c r="K3780" i="8"/>
  <c r="K3781" i="8"/>
  <c r="K3782" i="8"/>
  <c r="K3783" i="8"/>
  <c r="K3784" i="8"/>
  <c r="K3785" i="8"/>
  <c r="K3786" i="8"/>
  <c r="K3787" i="8"/>
  <c r="K3788" i="8"/>
  <c r="K3789" i="8"/>
  <c r="K3790" i="8"/>
  <c r="K3791" i="8"/>
  <c r="K3792" i="8"/>
  <c r="K3793" i="8"/>
  <c r="K3794" i="8"/>
  <c r="K3795" i="8"/>
  <c r="K3796" i="8"/>
  <c r="K3797" i="8"/>
  <c r="K3798" i="8"/>
  <c r="K3799" i="8"/>
  <c r="K3800" i="8"/>
  <c r="K3801" i="8"/>
  <c r="K3802" i="8"/>
  <c r="K3803" i="8"/>
  <c r="K3804" i="8"/>
  <c r="K3805" i="8"/>
  <c r="K3806" i="8"/>
  <c r="K3807" i="8"/>
  <c r="K3808" i="8"/>
  <c r="K3809" i="8"/>
  <c r="K3810" i="8"/>
  <c r="K3811" i="8"/>
  <c r="K3812" i="8"/>
  <c r="K3813" i="8"/>
  <c r="K3814" i="8"/>
  <c r="K3815" i="8"/>
  <c r="K3816" i="8"/>
  <c r="K3817" i="8"/>
  <c r="K3818" i="8"/>
  <c r="K3819" i="8"/>
  <c r="K3820" i="8"/>
  <c r="K3821" i="8"/>
  <c r="K3822" i="8"/>
  <c r="K3823" i="8"/>
  <c r="K3824" i="8"/>
  <c r="K3825" i="8"/>
  <c r="K3826" i="8"/>
  <c r="K3827" i="8"/>
  <c r="K3828" i="8"/>
  <c r="K3829" i="8"/>
  <c r="K3830" i="8"/>
  <c r="K3831" i="8"/>
  <c r="K3832" i="8"/>
  <c r="K3833" i="8"/>
  <c r="K3834" i="8"/>
  <c r="K3835" i="8"/>
  <c r="K3836" i="8"/>
  <c r="K3837" i="8"/>
  <c r="K3838" i="8"/>
  <c r="K3839" i="8"/>
  <c r="K3840" i="8"/>
  <c r="K3841" i="8"/>
  <c r="K3842" i="8"/>
  <c r="K3843" i="8"/>
  <c r="K3844" i="8"/>
  <c r="K3845" i="8"/>
  <c r="K3846" i="8"/>
  <c r="K3847" i="8"/>
  <c r="K3848" i="8"/>
  <c r="K3849" i="8"/>
  <c r="K3850" i="8"/>
  <c r="K3851" i="8"/>
  <c r="K3852" i="8"/>
  <c r="K3853" i="8"/>
  <c r="K3854" i="8"/>
  <c r="K3855" i="8"/>
  <c r="K3856" i="8"/>
  <c r="K3857" i="8"/>
  <c r="K3858" i="8"/>
  <c r="K3859" i="8"/>
  <c r="K3860" i="8"/>
  <c r="K3861" i="8"/>
  <c r="K3862" i="8"/>
  <c r="K3863" i="8"/>
  <c r="K3864" i="8"/>
  <c r="K3865" i="8"/>
  <c r="K3866" i="8"/>
  <c r="K3867" i="8"/>
  <c r="K3868" i="8"/>
  <c r="K3869" i="8"/>
  <c r="K3870" i="8"/>
  <c r="K3871" i="8"/>
  <c r="K3872" i="8"/>
  <c r="K3873" i="8"/>
  <c r="K3874" i="8"/>
  <c r="K3875" i="8"/>
  <c r="K3876" i="8"/>
  <c r="K3877" i="8"/>
  <c r="K3878" i="8"/>
  <c r="K3879" i="8"/>
  <c r="K3880" i="8"/>
  <c r="K3881" i="8"/>
  <c r="K3882" i="8"/>
  <c r="K3883" i="8"/>
  <c r="K3884" i="8"/>
  <c r="K3885" i="8"/>
  <c r="K3886" i="8"/>
  <c r="K3887" i="8"/>
  <c r="K3888" i="8"/>
  <c r="K3889" i="8"/>
  <c r="K3890" i="8"/>
  <c r="K3891" i="8"/>
  <c r="K3892" i="8"/>
  <c r="K3893" i="8"/>
  <c r="K3894" i="8"/>
  <c r="K3895" i="8"/>
  <c r="K3896" i="8"/>
  <c r="K3897" i="8"/>
  <c r="K3898" i="8"/>
  <c r="K3899" i="8"/>
  <c r="K3900" i="8"/>
  <c r="K3901" i="8"/>
  <c r="K3902" i="8"/>
  <c r="K3903" i="8"/>
  <c r="K3904" i="8"/>
  <c r="K3905" i="8"/>
  <c r="K3906" i="8"/>
  <c r="K3907" i="8"/>
  <c r="K3908" i="8"/>
  <c r="K3909" i="8"/>
  <c r="K3910" i="8"/>
  <c r="K3911" i="8"/>
  <c r="K3912" i="8"/>
  <c r="K3913" i="8"/>
  <c r="K3914" i="8"/>
  <c r="K3915" i="8"/>
  <c r="K3916" i="8"/>
  <c r="K3917" i="8"/>
  <c r="K3918" i="8"/>
  <c r="K3919" i="8"/>
  <c r="K3920" i="8"/>
  <c r="K3921" i="8"/>
  <c r="K3922" i="8"/>
  <c r="K3923" i="8"/>
  <c r="K3924" i="8"/>
  <c r="K3925" i="8"/>
  <c r="K3926" i="8"/>
  <c r="K3927" i="8"/>
  <c r="K3928" i="8"/>
  <c r="K3929" i="8"/>
  <c r="K3930" i="8"/>
  <c r="K3931" i="8"/>
  <c r="K3932" i="8"/>
  <c r="K3933" i="8"/>
  <c r="K3934" i="8"/>
  <c r="K3935" i="8"/>
  <c r="K3936" i="8"/>
  <c r="K3937" i="8"/>
  <c r="K3938" i="8"/>
  <c r="K3939" i="8"/>
  <c r="K3940" i="8"/>
  <c r="K3941" i="8"/>
  <c r="K3942" i="8"/>
  <c r="K3943" i="8"/>
  <c r="K3944" i="8"/>
  <c r="K3945" i="8"/>
  <c r="K3946" i="8"/>
  <c r="K3947" i="8"/>
  <c r="K3948" i="8"/>
  <c r="K3949" i="8"/>
  <c r="K3950" i="8"/>
  <c r="K3951" i="8"/>
  <c r="K3952" i="8"/>
  <c r="K3953" i="8"/>
  <c r="K3954" i="8"/>
  <c r="K3955" i="8"/>
  <c r="K3956" i="8"/>
  <c r="K3957" i="8"/>
  <c r="K3958" i="8"/>
  <c r="K3959" i="8"/>
  <c r="K3960" i="8"/>
  <c r="K3961" i="8"/>
  <c r="K3962" i="8"/>
  <c r="K3963" i="8"/>
  <c r="K3964" i="8"/>
  <c r="K3965" i="8"/>
  <c r="K3966" i="8"/>
  <c r="K3967" i="8"/>
  <c r="K3968" i="8"/>
  <c r="K3969" i="8"/>
  <c r="K3970" i="8"/>
  <c r="K3971" i="8"/>
  <c r="K3972" i="8"/>
  <c r="K3973" i="8"/>
  <c r="K3974" i="8"/>
  <c r="K3975" i="8"/>
  <c r="K3976" i="8"/>
  <c r="K3977" i="8"/>
  <c r="K3978" i="8"/>
  <c r="K3979" i="8"/>
  <c r="K3980" i="8"/>
  <c r="K3981" i="8"/>
  <c r="K3982" i="8"/>
  <c r="K3983" i="8"/>
  <c r="K3984" i="8"/>
  <c r="K3985" i="8"/>
  <c r="K3986" i="8"/>
  <c r="K3987" i="8"/>
  <c r="K3988" i="8"/>
  <c r="K3989" i="8"/>
  <c r="K3990" i="8"/>
  <c r="K3991" i="8"/>
  <c r="K3992" i="8"/>
  <c r="K3993" i="8"/>
  <c r="K3994" i="8"/>
  <c r="K3995" i="8"/>
  <c r="K3996" i="8"/>
  <c r="K3997" i="8"/>
  <c r="K3998" i="8"/>
  <c r="K3999" i="8"/>
  <c r="K4000" i="8"/>
  <c r="K4001" i="8"/>
  <c r="K4002" i="8"/>
  <c r="K4003" i="8"/>
  <c r="K4004" i="8"/>
  <c r="K4005" i="8"/>
  <c r="K4006" i="8"/>
  <c r="K4007" i="8"/>
  <c r="K4008" i="8"/>
  <c r="K4009" i="8"/>
  <c r="K4010" i="8"/>
  <c r="K4011" i="8"/>
  <c r="K4012" i="8"/>
  <c r="K4013" i="8"/>
  <c r="K4014" i="8"/>
  <c r="K4015" i="8"/>
  <c r="K4016" i="8"/>
  <c r="K4017" i="8"/>
  <c r="K4018" i="8"/>
  <c r="K4019" i="8"/>
  <c r="K4020" i="8"/>
  <c r="K4021" i="8"/>
  <c r="K4022" i="8"/>
  <c r="K4023" i="8"/>
  <c r="K4024" i="8"/>
  <c r="K4025" i="8"/>
  <c r="K4026" i="8"/>
  <c r="K4027" i="8"/>
  <c r="K4028" i="8"/>
  <c r="K4029" i="8"/>
  <c r="K4030" i="8"/>
  <c r="K4031" i="8"/>
  <c r="K4032" i="8"/>
  <c r="K4033" i="8"/>
  <c r="K4034" i="8"/>
  <c r="K4035" i="8"/>
  <c r="K4036" i="8"/>
  <c r="K4037" i="8"/>
  <c r="K4038" i="8"/>
  <c r="K4039" i="8"/>
  <c r="K4040" i="8"/>
  <c r="K4041" i="8"/>
  <c r="K4042" i="8"/>
  <c r="K4043" i="8"/>
  <c r="K4044" i="8"/>
  <c r="K4045" i="8"/>
  <c r="K4046" i="8"/>
  <c r="K4047" i="8"/>
  <c r="K4048" i="8"/>
  <c r="K4049" i="8"/>
  <c r="K4050" i="8"/>
  <c r="K4051" i="8"/>
  <c r="K4052" i="8"/>
  <c r="K4053" i="8"/>
  <c r="K4054" i="8"/>
  <c r="K4055" i="8"/>
  <c r="K4056" i="8"/>
  <c r="K4057" i="8"/>
  <c r="K4058" i="8"/>
  <c r="K4059" i="8"/>
  <c r="K4060" i="8"/>
  <c r="K4061" i="8"/>
  <c r="K4062" i="8"/>
  <c r="K4063" i="8"/>
  <c r="K4064" i="8"/>
  <c r="K4065" i="8"/>
  <c r="K4066" i="8"/>
  <c r="K4067" i="8"/>
  <c r="K4068" i="8"/>
  <c r="K4069" i="8"/>
  <c r="K4070" i="8"/>
  <c r="K4071" i="8"/>
  <c r="K4072" i="8"/>
  <c r="K4073" i="8"/>
  <c r="K4074" i="8"/>
  <c r="K4075" i="8"/>
  <c r="K4076" i="8"/>
  <c r="K4077" i="8"/>
  <c r="K4078" i="8"/>
  <c r="K4079" i="8"/>
  <c r="K4080" i="8"/>
  <c r="K4081" i="8"/>
  <c r="K4082" i="8"/>
  <c r="K4083" i="8"/>
  <c r="K4084" i="8"/>
  <c r="K4085" i="8"/>
  <c r="K4086" i="8"/>
  <c r="K4087" i="8"/>
  <c r="K4088" i="8"/>
  <c r="K4089" i="8"/>
  <c r="K4090" i="8"/>
  <c r="K4091" i="8"/>
  <c r="K4092" i="8"/>
  <c r="K4093" i="8"/>
  <c r="K4094" i="8"/>
  <c r="K4095" i="8"/>
  <c r="K4096" i="8"/>
  <c r="K4097" i="8"/>
  <c r="K4098" i="8"/>
  <c r="K4099" i="8"/>
  <c r="K4100" i="8"/>
  <c r="K4101" i="8"/>
  <c r="K4102" i="8"/>
  <c r="K4103" i="8"/>
  <c r="K4104" i="8"/>
  <c r="K4105" i="8"/>
  <c r="K4106" i="8"/>
  <c r="K4107" i="8"/>
  <c r="K4108" i="8"/>
  <c r="K4109" i="8"/>
  <c r="K4110" i="8"/>
  <c r="K4111" i="8"/>
  <c r="K4112" i="8"/>
  <c r="K4113" i="8"/>
  <c r="K4114" i="8"/>
  <c r="K4115" i="8"/>
  <c r="K4116" i="8"/>
  <c r="K4117" i="8"/>
  <c r="K4118" i="8"/>
  <c r="K4119" i="8"/>
  <c r="K4120" i="8"/>
  <c r="K4121" i="8"/>
  <c r="K4122" i="8"/>
  <c r="K4123" i="8"/>
  <c r="K4124" i="8"/>
  <c r="K4125" i="8"/>
  <c r="K4126" i="8"/>
  <c r="K4127" i="8"/>
  <c r="K4128" i="8"/>
  <c r="K4129" i="8"/>
  <c r="K4130" i="8"/>
  <c r="K4131" i="8"/>
  <c r="K4132" i="8"/>
  <c r="K4133" i="8"/>
  <c r="K4134" i="8"/>
  <c r="K4135" i="8"/>
  <c r="K4136" i="8"/>
  <c r="K4137" i="8"/>
  <c r="K4138" i="8"/>
  <c r="K4139" i="8"/>
  <c r="K4140" i="8"/>
  <c r="K4141" i="8"/>
  <c r="K4142" i="8"/>
  <c r="K4143" i="8"/>
  <c r="K4144" i="8"/>
  <c r="K4145" i="8"/>
  <c r="K4146" i="8"/>
  <c r="K4147" i="8"/>
  <c r="K4148" i="8"/>
  <c r="K4149" i="8"/>
  <c r="K4150" i="8"/>
  <c r="K4151" i="8"/>
  <c r="K4152" i="8"/>
  <c r="K4153" i="8"/>
  <c r="K4154" i="8"/>
  <c r="K4155" i="8"/>
  <c r="K4156" i="8"/>
  <c r="K4157" i="8"/>
  <c r="K4158" i="8"/>
  <c r="K4159" i="8"/>
  <c r="K4160" i="8"/>
  <c r="K4161" i="8"/>
  <c r="K4162" i="8"/>
  <c r="K4163" i="8"/>
  <c r="K4164" i="8"/>
  <c r="K4165" i="8"/>
  <c r="K4166" i="8"/>
  <c r="K4167" i="8"/>
  <c r="K4168" i="8"/>
  <c r="K4169" i="8"/>
  <c r="K4170" i="8"/>
  <c r="K4171" i="8"/>
  <c r="K4172" i="8"/>
  <c r="K4173" i="8"/>
  <c r="K4174" i="8"/>
  <c r="K4175" i="8"/>
  <c r="K4176" i="8"/>
  <c r="K4177" i="8"/>
  <c r="K4178" i="8"/>
  <c r="K4179" i="8"/>
  <c r="K4180" i="8"/>
  <c r="K4181" i="8"/>
  <c r="K4182" i="8"/>
  <c r="K4183" i="8"/>
  <c r="K4184" i="8"/>
  <c r="K4185" i="8"/>
  <c r="K4186" i="8"/>
  <c r="K4187" i="8"/>
  <c r="K4188" i="8"/>
  <c r="K4189" i="8"/>
  <c r="K4190" i="8"/>
  <c r="K4191" i="8"/>
  <c r="K4192" i="8"/>
  <c r="K4193" i="8"/>
  <c r="K4194" i="8"/>
  <c r="K4195" i="8"/>
  <c r="K4196" i="8"/>
  <c r="K4197" i="8"/>
  <c r="K4198" i="8"/>
  <c r="K4199" i="8"/>
  <c r="K4200" i="8"/>
  <c r="K4201" i="8"/>
  <c r="K4202" i="8"/>
  <c r="K4203" i="8"/>
  <c r="K4204" i="8"/>
  <c r="K4205" i="8"/>
  <c r="K4206" i="8"/>
  <c r="K4207" i="8"/>
  <c r="K4208" i="8"/>
  <c r="K4209" i="8"/>
  <c r="K4210" i="8"/>
  <c r="K4211" i="8"/>
  <c r="K4212" i="8"/>
  <c r="K4213" i="8"/>
  <c r="K4214" i="8"/>
  <c r="K4215" i="8"/>
  <c r="K4216" i="8"/>
  <c r="K4217" i="8"/>
  <c r="K4218" i="8"/>
  <c r="K4219" i="8"/>
  <c r="K4220" i="8"/>
  <c r="K4221" i="8"/>
  <c r="K4222" i="8"/>
  <c r="K4223" i="8"/>
  <c r="K4224" i="8"/>
  <c r="K4225" i="8"/>
  <c r="K4226" i="8"/>
  <c r="K4227" i="8"/>
  <c r="K4228" i="8"/>
  <c r="K4229" i="8"/>
  <c r="K4230" i="8"/>
  <c r="K4231" i="8"/>
  <c r="K4232" i="8"/>
  <c r="K4233" i="8"/>
  <c r="K4234" i="8"/>
  <c r="K4235" i="8"/>
  <c r="K4236" i="8"/>
  <c r="K4237" i="8"/>
  <c r="K4238" i="8"/>
  <c r="K4239" i="8"/>
  <c r="K4240" i="8"/>
  <c r="K4241" i="8"/>
  <c r="K4242" i="8"/>
  <c r="K4243" i="8"/>
  <c r="K4244" i="8"/>
  <c r="K4245" i="8"/>
  <c r="K4246" i="8"/>
  <c r="K4247" i="8"/>
  <c r="K4248" i="8"/>
  <c r="K4249" i="8"/>
  <c r="K4250" i="8"/>
  <c r="K4251" i="8"/>
  <c r="K4252" i="8"/>
  <c r="K4253" i="8"/>
  <c r="K4254" i="8"/>
  <c r="K4255" i="8"/>
  <c r="K4256" i="8"/>
  <c r="K4257" i="8"/>
  <c r="K4258" i="8"/>
  <c r="K4259" i="8"/>
  <c r="K4260" i="8"/>
  <c r="K4261" i="8"/>
  <c r="K4262" i="8"/>
  <c r="K4263" i="8"/>
  <c r="K4264" i="8"/>
  <c r="K4265" i="8"/>
  <c r="K4266" i="8"/>
  <c r="K4267" i="8"/>
  <c r="K4268" i="8"/>
  <c r="K4269" i="8"/>
  <c r="K4270" i="8"/>
  <c r="K4271" i="8"/>
  <c r="K4272" i="8"/>
  <c r="K4273" i="8"/>
  <c r="K4274" i="8"/>
  <c r="K4275" i="8"/>
  <c r="K4276" i="8"/>
  <c r="K4277" i="8"/>
  <c r="K4278" i="8"/>
  <c r="K4279" i="8"/>
  <c r="K4280" i="8"/>
  <c r="K4281" i="8"/>
  <c r="K4282" i="8"/>
  <c r="K4283" i="8"/>
  <c r="K4284" i="8"/>
  <c r="K4285" i="8"/>
  <c r="K4286" i="8"/>
  <c r="K4287" i="8"/>
  <c r="K4288" i="8"/>
  <c r="K4289" i="8"/>
  <c r="K4290" i="8"/>
  <c r="K4291" i="8"/>
  <c r="K4292" i="8"/>
  <c r="K4293" i="8"/>
  <c r="K4294" i="8"/>
  <c r="K4295" i="8"/>
  <c r="K4296" i="8"/>
  <c r="K4297" i="8"/>
  <c r="K4298" i="8"/>
  <c r="K4299" i="8"/>
  <c r="K4300" i="8"/>
  <c r="K4301" i="8"/>
  <c r="K4302" i="8"/>
  <c r="K4303" i="8"/>
  <c r="K4304" i="8"/>
  <c r="K4305" i="8"/>
  <c r="K4306" i="8"/>
  <c r="K4307" i="8"/>
  <c r="K4308" i="8"/>
  <c r="K4309" i="8"/>
  <c r="K4310" i="8"/>
  <c r="K4311" i="8"/>
  <c r="K4312" i="8"/>
  <c r="K4313" i="8"/>
  <c r="K4314" i="8"/>
  <c r="K4315" i="8"/>
  <c r="K4316" i="8"/>
  <c r="K4317" i="8"/>
  <c r="K4318" i="8"/>
  <c r="K4319" i="8"/>
  <c r="K4320" i="8"/>
  <c r="K4321" i="8"/>
  <c r="K4322" i="8"/>
  <c r="K4323" i="8"/>
  <c r="K4324" i="8"/>
  <c r="K4325" i="8"/>
  <c r="K4326" i="8"/>
  <c r="K4327" i="8"/>
  <c r="K4328" i="8"/>
  <c r="K4329" i="8"/>
  <c r="K4330" i="8"/>
  <c r="K4331" i="8"/>
  <c r="K4332" i="8"/>
  <c r="K4333" i="8"/>
  <c r="K4334" i="8"/>
  <c r="K4335" i="8"/>
  <c r="K4336" i="8"/>
  <c r="K4337" i="8"/>
  <c r="K4338" i="8"/>
  <c r="K4339" i="8"/>
  <c r="K4340" i="8"/>
  <c r="K4341" i="8"/>
  <c r="K4342" i="8"/>
  <c r="K4343" i="8"/>
  <c r="K4344" i="8"/>
  <c r="K4345" i="8"/>
  <c r="K4346" i="8"/>
  <c r="K4347" i="8"/>
  <c r="K4348" i="8"/>
  <c r="K4349" i="8"/>
  <c r="K4350" i="8"/>
  <c r="K4351" i="8"/>
  <c r="K4352" i="8"/>
  <c r="K4353" i="8"/>
  <c r="K4354" i="8"/>
  <c r="K4355" i="8"/>
  <c r="K4356" i="8"/>
  <c r="K4357" i="8"/>
  <c r="K4358" i="8"/>
  <c r="K4359" i="8"/>
  <c r="K4360" i="8"/>
  <c r="K4361" i="8"/>
  <c r="K4362" i="8"/>
  <c r="K4363" i="8"/>
  <c r="K4364" i="8"/>
  <c r="K4365" i="8"/>
  <c r="K4366" i="8"/>
  <c r="K4367" i="8"/>
  <c r="K4368" i="8"/>
  <c r="K4369" i="8"/>
  <c r="K4370" i="8"/>
  <c r="K4371" i="8"/>
  <c r="K4372" i="8"/>
  <c r="K4373" i="8"/>
  <c r="K4374" i="8"/>
  <c r="K4375" i="8"/>
  <c r="K4376" i="8"/>
  <c r="K4377" i="8"/>
  <c r="K4378" i="8"/>
  <c r="K4379" i="8"/>
  <c r="K4380" i="8"/>
  <c r="K4381" i="8"/>
  <c r="K4382" i="8"/>
  <c r="K4383" i="8"/>
  <c r="K4384" i="8"/>
  <c r="K4385" i="8"/>
  <c r="K4386" i="8"/>
  <c r="K4387" i="8"/>
  <c r="K4388" i="8"/>
  <c r="K4389" i="8"/>
  <c r="K4390" i="8"/>
  <c r="K4391" i="8"/>
  <c r="K4392" i="8"/>
  <c r="K4393" i="8"/>
  <c r="K4394" i="8"/>
  <c r="K4395" i="8"/>
  <c r="K4396" i="8"/>
  <c r="K4397" i="8"/>
  <c r="K4398" i="8"/>
  <c r="K4399" i="8"/>
  <c r="K4400" i="8"/>
  <c r="K4401" i="8"/>
  <c r="K4402" i="8"/>
  <c r="K4403" i="8"/>
  <c r="K4404" i="8"/>
  <c r="K4405" i="8"/>
  <c r="K4406" i="8"/>
  <c r="K4407" i="8"/>
  <c r="K4408" i="8"/>
  <c r="K4409" i="8"/>
  <c r="K4410" i="8"/>
  <c r="K4411" i="8"/>
  <c r="K4412" i="8"/>
  <c r="K4413" i="8"/>
  <c r="K4414" i="8"/>
  <c r="K4415" i="8"/>
  <c r="K4416" i="8"/>
  <c r="K4417" i="8"/>
  <c r="K4418" i="8"/>
  <c r="K4419" i="8"/>
  <c r="K4420" i="8"/>
  <c r="K4421" i="8"/>
  <c r="K4422" i="8"/>
  <c r="K4423" i="8"/>
  <c r="K4424" i="8"/>
  <c r="K4425" i="8"/>
  <c r="K4426" i="8"/>
  <c r="K4427" i="8"/>
  <c r="K4428" i="8"/>
  <c r="K4429" i="8"/>
  <c r="K4430" i="8"/>
  <c r="K4431" i="8"/>
  <c r="K4432" i="8"/>
  <c r="K4433" i="8"/>
  <c r="K4434" i="8"/>
  <c r="K4435" i="8"/>
  <c r="K4436" i="8"/>
  <c r="K4437" i="8"/>
  <c r="K4438" i="8"/>
  <c r="K4439" i="8"/>
  <c r="K4440" i="8"/>
  <c r="K4441" i="8"/>
  <c r="K4442" i="8"/>
  <c r="K4443" i="8"/>
  <c r="K4444" i="8"/>
  <c r="K4445" i="8"/>
  <c r="K4446" i="8"/>
  <c r="K4447" i="8"/>
  <c r="K4448" i="8"/>
  <c r="K4449" i="8"/>
  <c r="K4450" i="8"/>
  <c r="K4451" i="8"/>
  <c r="K4452" i="8"/>
  <c r="K4453" i="8"/>
  <c r="K4454" i="8"/>
  <c r="K4455" i="8"/>
  <c r="K4456" i="8"/>
  <c r="K4457" i="8"/>
  <c r="K4458" i="8"/>
  <c r="K4459" i="8"/>
  <c r="K4460" i="8"/>
  <c r="K4461" i="8"/>
  <c r="K4462" i="8"/>
  <c r="K4463" i="8"/>
  <c r="K4464" i="8"/>
  <c r="K4465" i="8"/>
  <c r="K4466" i="8"/>
  <c r="K4467" i="8"/>
  <c r="K4468" i="8"/>
  <c r="K4469" i="8"/>
  <c r="K4470" i="8"/>
  <c r="K4471" i="8"/>
  <c r="K4472" i="8"/>
  <c r="K4473" i="8"/>
  <c r="K4474" i="8"/>
  <c r="K4475" i="8"/>
  <c r="K4476" i="8"/>
  <c r="K4477" i="8"/>
  <c r="K4478" i="8"/>
  <c r="K4479" i="8"/>
  <c r="K4480" i="8"/>
  <c r="K4481" i="8"/>
  <c r="K4482" i="8"/>
  <c r="K4483" i="8"/>
  <c r="K4484" i="8"/>
  <c r="K4485" i="8"/>
  <c r="K4486" i="8"/>
  <c r="K4487" i="8"/>
  <c r="K4488" i="8"/>
  <c r="K4489" i="8"/>
  <c r="K4490" i="8"/>
  <c r="K4491" i="8"/>
  <c r="K4492" i="8"/>
  <c r="K4493" i="8"/>
  <c r="K4494" i="8"/>
  <c r="K4495" i="8"/>
  <c r="K4496" i="8"/>
  <c r="K4497" i="8"/>
  <c r="K4498" i="8"/>
  <c r="K4499" i="8"/>
  <c r="K4500" i="8"/>
  <c r="K4501" i="8"/>
  <c r="K4502" i="8"/>
  <c r="K4503" i="8"/>
  <c r="K4504" i="8"/>
  <c r="K4505" i="8"/>
  <c r="K4506" i="8"/>
  <c r="K4507" i="8"/>
  <c r="K4508" i="8"/>
  <c r="K4509" i="8"/>
  <c r="K4510" i="8"/>
  <c r="K4511" i="8"/>
  <c r="K4512" i="8"/>
  <c r="K4513" i="8"/>
  <c r="K4514" i="8"/>
  <c r="K4515" i="8"/>
  <c r="K4516" i="8"/>
  <c r="K4517" i="8"/>
  <c r="K4518" i="8"/>
  <c r="K4519" i="8"/>
  <c r="K4520" i="8"/>
  <c r="K4521" i="8"/>
  <c r="K4522" i="8"/>
  <c r="K4523" i="8"/>
  <c r="K4524" i="8"/>
  <c r="K4525" i="8"/>
  <c r="K4526" i="8"/>
  <c r="K4527" i="8"/>
  <c r="K4528" i="8"/>
  <c r="K4529" i="8"/>
  <c r="K4530" i="8"/>
  <c r="K4531" i="8"/>
  <c r="K4532" i="8"/>
  <c r="K4533" i="8"/>
  <c r="K4534" i="8"/>
  <c r="K4535" i="8"/>
  <c r="K4536" i="8"/>
  <c r="K4537" i="8"/>
  <c r="K4538" i="8"/>
  <c r="K4539" i="8"/>
  <c r="K4540" i="8"/>
  <c r="K4541" i="8"/>
  <c r="K4542" i="8"/>
  <c r="K4543" i="8"/>
  <c r="K4544" i="8"/>
  <c r="K4545" i="8"/>
  <c r="K4546" i="8"/>
  <c r="K4547" i="8"/>
  <c r="K4548" i="8"/>
  <c r="K4549" i="8"/>
  <c r="K4550" i="8"/>
  <c r="K4551" i="8"/>
  <c r="K4552" i="8"/>
  <c r="K4553" i="8"/>
  <c r="K4554" i="8"/>
  <c r="K4555" i="8"/>
  <c r="K4556" i="8"/>
  <c r="K4557" i="8"/>
  <c r="K4558" i="8"/>
  <c r="K4559" i="8"/>
  <c r="K4560" i="8"/>
  <c r="K4561" i="8"/>
  <c r="K4562" i="8"/>
  <c r="K4563" i="8"/>
  <c r="K4564" i="8"/>
  <c r="K4565" i="8"/>
  <c r="K4566" i="8"/>
  <c r="K4567" i="8"/>
  <c r="K4568" i="8"/>
  <c r="K4569" i="8"/>
  <c r="K4570" i="8"/>
  <c r="K4571" i="8"/>
  <c r="K4572" i="8"/>
  <c r="K4573" i="8"/>
  <c r="K4574" i="8"/>
  <c r="K4575" i="8"/>
  <c r="K4576" i="8"/>
  <c r="K4577" i="8"/>
  <c r="K4578" i="8"/>
  <c r="K4579" i="8"/>
  <c r="K4580" i="8"/>
  <c r="K4581" i="8"/>
  <c r="K4582" i="8"/>
  <c r="K4583" i="8"/>
  <c r="K4584" i="8"/>
  <c r="K4585" i="8"/>
  <c r="K4586" i="8"/>
  <c r="K4587" i="8"/>
  <c r="K4588" i="8"/>
  <c r="K4589" i="8"/>
  <c r="K4590" i="8"/>
  <c r="K4591" i="8"/>
  <c r="K4592" i="8"/>
  <c r="K4593" i="8"/>
  <c r="K4594" i="8"/>
  <c r="K4595" i="8"/>
  <c r="K4596" i="8"/>
  <c r="K4597" i="8"/>
  <c r="K4598" i="8"/>
  <c r="K4599" i="8"/>
  <c r="K4600" i="8"/>
  <c r="K4601" i="8"/>
  <c r="K4602" i="8"/>
  <c r="K4603" i="8"/>
  <c r="K4604" i="8"/>
  <c r="K4605" i="8"/>
  <c r="K4606" i="8"/>
  <c r="K4607" i="8"/>
  <c r="K4608" i="8"/>
  <c r="K4609" i="8"/>
  <c r="K4610" i="8"/>
  <c r="K4611" i="8"/>
  <c r="K4612" i="8"/>
  <c r="K4613" i="8"/>
  <c r="K4614" i="8"/>
  <c r="K4615" i="8"/>
  <c r="K4616" i="8"/>
  <c r="K4617" i="8"/>
  <c r="K4618" i="8"/>
  <c r="K4619" i="8"/>
  <c r="K4620" i="8"/>
  <c r="K4621" i="8"/>
  <c r="K4622" i="8"/>
  <c r="K4623" i="8"/>
  <c r="K4624" i="8"/>
  <c r="K4625" i="8"/>
  <c r="K4626" i="8"/>
  <c r="K4627" i="8"/>
  <c r="K4628" i="8"/>
  <c r="K4629" i="8"/>
  <c r="K4630" i="8"/>
  <c r="K4631" i="8"/>
  <c r="K4632" i="8"/>
  <c r="K4633" i="8"/>
  <c r="K4634" i="8"/>
  <c r="K4635" i="8"/>
  <c r="K4636" i="8"/>
  <c r="K4637" i="8"/>
  <c r="K4638" i="8"/>
  <c r="K4639" i="8"/>
  <c r="K4640" i="8"/>
  <c r="K4641" i="8"/>
  <c r="K4642" i="8"/>
  <c r="K4643" i="8"/>
  <c r="K4644" i="8"/>
  <c r="K4645" i="8"/>
  <c r="K4646" i="8"/>
  <c r="K4647" i="8"/>
  <c r="K4648" i="8"/>
  <c r="K4649" i="8"/>
  <c r="K4650" i="8"/>
  <c r="K4651" i="8"/>
  <c r="K4652" i="8"/>
  <c r="K4653" i="8"/>
  <c r="K4654" i="8"/>
  <c r="K4655" i="8"/>
  <c r="K4656" i="8"/>
  <c r="K4657" i="8"/>
  <c r="K4658" i="8"/>
  <c r="K4659" i="8"/>
  <c r="K4660" i="8"/>
  <c r="K4661" i="8"/>
  <c r="K4662" i="8"/>
  <c r="K4663" i="8"/>
  <c r="K4664" i="8"/>
  <c r="K4665" i="8"/>
  <c r="K4666" i="8"/>
  <c r="K4667" i="8"/>
  <c r="K4668" i="8"/>
  <c r="K4669" i="8"/>
  <c r="K4670" i="8"/>
  <c r="K4671" i="8"/>
  <c r="K4672" i="8"/>
  <c r="K4673" i="8"/>
  <c r="K4674" i="8"/>
  <c r="K4675" i="8"/>
  <c r="K4676" i="8"/>
  <c r="K4677" i="8"/>
  <c r="K4678" i="8"/>
  <c r="K4679" i="8"/>
  <c r="K4680" i="8"/>
  <c r="K4681" i="8"/>
  <c r="K4682" i="8"/>
  <c r="K4683" i="8"/>
  <c r="K4684" i="8"/>
  <c r="K4685" i="8"/>
  <c r="K4686" i="8"/>
  <c r="K4687" i="8"/>
  <c r="K4688" i="8"/>
  <c r="K4689" i="8"/>
  <c r="K4690" i="8"/>
  <c r="K4691" i="8"/>
  <c r="K4692" i="8"/>
  <c r="K4693" i="8"/>
  <c r="K4694" i="8"/>
  <c r="K4695" i="8"/>
  <c r="K4696" i="8"/>
  <c r="K4697" i="8"/>
  <c r="K4698" i="8"/>
  <c r="K4699" i="8"/>
  <c r="K4700" i="8"/>
  <c r="K4701" i="8"/>
  <c r="K4702" i="8"/>
  <c r="K4703" i="8"/>
  <c r="K4704" i="8"/>
  <c r="K4705" i="8"/>
  <c r="K4706" i="8"/>
  <c r="K4707" i="8"/>
  <c r="K4708" i="8"/>
  <c r="K4709" i="8"/>
  <c r="K4710" i="8"/>
  <c r="K4711" i="8"/>
  <c r="K4712" i="8"/>
  <c r="K4713" i="8"/>
  <c r="K4714" i="8"/>
  <c r="K4715" i="8"/>
  <c r="K4716" i="8"/>
  <c r="K4717" i="8"/>
  <c r="K4718" i="8"/>
  <c r="K4719" i="8"/>
  <c r="K4720" i="8"/>
  <c r="K4721" i="8"/>
  <c r="K4722" i="8"/>
  <c r="K4723" i="8"/>
  <c r="K4724" i="8"/>
  <c r="K4725" i="8"/>
  <c r="K4726" i="8"/>
  <c r="K4727" i="8"/>
  <c r="K4728" i="8"/>
  <c r="K4729" i="8"/>
  <c r="K4730" i="8"/>
  <c r="K4731" i="8"/>
  <c r="K4732" i="8"/>
  <c r="K4733" i="8"/>
  <c r="K4734" i="8"/>
  <c r="K4735" i="8"/>
  <c r="K4736" i="8"/>
  <c r="K4737" i="8"/>
  <c r="K4738" i="8"/>
  <c r="K4739" i="8"/>
  <c r="K4740" i="8"/>
  <c r="K4741" i="8"/>
  <c r="K4742" i="8"/>
  <c r="K4743" i="8"/>
  <c r="K4744" i="8"/>
  <c r="K4745" i="8"/>
  <c r="K4746" i="8"/>
  <c r="K4747" i="8"/>
  <c r="K4748" i="8"/>
  <c r="K4749" i="8"/>
  <c r="K4750" i="8"/>
  <c r="K4751" i="8"/>
  <c r="K4752" i="8"/>
  <c r="K4753" i="8"/>
  <c r="K4754" i="8"/>
  <c r="K4755" i="8"/>
  <c r="K4756" i="8"/>
  <c r="K4757" i="8"/>
  <c r="K4758" i="8"/>
  <c r="K4759" i="8"/>
  <c r="K4760" i="8"/>
  <c r="K4761" i="8"/>
  <c r="K4762" i="8"/>
  <c r="K4763" i="8"/>
  <c r="K4764" i="8"/>
  <c r="K4765" i="8"/>
  <c r="K4766" i="8"/>
  <c r="K4767" i="8"/>
  <c r="K4768" i="8"/>
  <c r="K4769" i="8"/>
  <c r="K4770" i="8"/>
  <c r="K4771" i="8"/>
  <c r="K4772" i="8"/>
  <c r="K4773" i="8"/>
  <c r="K4774" i="8"/>
  <c r="K4775" i="8"/>
  <c r="K4776" i="8"/>
  <c r="K4777" i="8"/>
  <c r="K4778" i="8"/>
  <c r="K4779" i="8"/>
  <c r="K4780" i="8"/>
  <c r="K4781" i="8"/>
  <c r="K4782" i="8"/>
  <c r="K4783" i="8"/>
  <c r="K4784" i="8"/>
  <c r="K4785" i="8"/>
  <c r="K4786" i="8"/>
  <c r="K4787" i="8"/>
  <c r="K4788" i="8"/>
  <c r="K4789" i="8"/>
  <c r="K4790" i="8"/>
  <c r="K4791" i="8"/>
  <c r="K4792" i="8"/>
  <c r="K4793" i="8"/>
  <c r="K4794" i="8"/>
  <c r="K4795" i="8"/>
  <c r="K4796" i="8"/>
  <c r="K4797" i="8"/>
  <c r="K4798" i="8"/>
  <c r="K4799" i="8"/>
  <c r="K4800" i="8"/>
  <c r="K4801" i="8"/>
  <c r="K4802" i="8"/>
  <c r="K4803" i="8"/>
  <c r="K4804" i="8"/>
  <c r="K4805" i="8"/>
  <c r="K4806" i="8"/>
  <c r="K4807" i="8"/>
  <c r="K4808" i="8"/>
  <c r="K4809" i="8"/>
  <c r="K4810" i="8"/>
  <c r="K4811" i="8"/>
  <c r="K4812" i="8"/>
  <c r="K4813" i="8"/>
  <c r="K4814" i="8"/>
  <c r="K4815" i="8"/>
  <c r="K4816" i="8"/>
  <c r="K4817" i="8"/>
  <c r="K4818" i="8"/>
  <c r="K4819" i="8"/>
  <c r="K4820" i="8"/>
  <c r="K4821" i="8"/>
  <c r="K4822" i="8"/>
  <c r="K4823" i="8"/>
  <c r="K4824" i="8"/>
  <c r="K4825" i="8"/>
  <c r="K4826" i="8"/>
  <c r="K4827" i="8"/>
  <c r="K4828" i="8"/>
  <c r="K4829" i="8"/>
  <c r="K4830" i="8"/>
  <c r="K4831" i="8"/>
  <c r="K4832" i="8"/>
  <c r="K4833" i="8"/>
  <c r="K4834" i="8"/>
  <c r="K4835" i="8"/>
  <c r="K4836" i="8"/>
  <c r="K4837" i="8"/>
  <c r="K4838" i="8"/>
  <c r="K4839" i="8"/>
  <c r="K4840" i="8"/>
  <c r="K4841" i="8"/>
  <c r="K4842" i="8"/>
  <c r="K4843" i="8"/>
  <c r="K4844" i="8"/>
  <c r="K4845" i="8"/>
  <c r="K4846" i="8"/>
  <c r="K4847" i="8"/>
  <c r="K4848" i="8"/>
  <c r="K4849" i="8"/>
  <c r="K4850" i="8"/>
  <c r="K4851" i="8"/>
  <c r="K4852" i="8"/>
  <c r="K4853" i="8"/>
  <c r="K4854" i="8"/>
  <c r="K4855" i="8"/>
  <c r="K4856" i="8"/>
  <c r="K4857" i="8"/>
  <c r="K4858" i="8"/>
  <c r="K4859" i="8"/>
  <c r="K4860" i="8"/>
  <c r="K4861" i="8"/>
  <c r="K4862" i="8"/>
  <c r="K4863" i="8"/>
  <c r="K4864" i="8"/>
  <c r="K4865" i="8"/>
  <c r="K4866" i="8"/>
  <c r="K4867" i="8"/>
  <c r="K4868" i="8"/>
  <c r="K4869" i="8"/>
  <c r="K4870" i="8"/>
  <c r="K4871" i="8"/>
  <c r="K4872" i="8"/>
  <c r="K4873" i="8"/>
  <c r="K4874" i="8"/>
  <c r="K4875" i="8"/>
  <c r="K4876" i="8"/>
  <c r="K4877" i="8"/>
  <c r="K4878" i="8"/>
  <c r="K4879" i="8"/>
  <c r="K4880" i="8"/>
  <c r="K4881" i="8"/>
  <c r="K4882" i="8"/>
  <c r="K4883" i="8"/>
  <c r="K4884" i="8"/>
  <c r="K4885" i="8"/>
  <c r="K4886" i="8"/>
  <c r="K4887" i="8"/>
  <c r="K4888" i="8"/>
  <c r="K4889" i="8"/>
  <c r="K4890" i="8"/>
  <c r="K4891" i="8"/>
  <c r="K4892" i="8"/>
  <c r="K4893" i="8"/>
  <c r="K4894" i="8"/>
  <c r="K4895" i="8"/>
  <c r="K4896" i="8"/>
  <c r="K4897" i="8"/>
  <c r="K4898" i="8"/>
  <c r="K4899" i="8"/>
  <c r="K4900" i="8"/>
  <c r="K4901" i="8"/>
  <c r="K4902" i="8"/>
  <c r="K4903" i="8"/>
  <c r="K4904" i="8"/>
  <c r="K4905" i="8"/>
  <c r="K4906" i="8"/>
  <c r="K4907" i="8"/>
  <c r="K4908" i="8"/>
  <c r="K4909" i="8"/>
  <c r="K4910" i="8"/>
  <c r="K4911" i="8"/>
  <c r="K4912" i="8"/>
  <c r="K4913" i="8"/>
  <c r="K4914" i="8"/>
  <c r="K4915" i="8"/>
  <c r="K4916" i="8"/>
  <c r="K4917" i="8"/>
  <c r="K4918" i="8"/>
  <c r="K4919" i="8"/>
  <c r="K4920" i="8"/>
  <c r="K4921" i="8"/>
  <c r="K4922" i="8"/>
  <c r="K4923" i="8"/>
  <c r="K4924" i="8"/>
  <c r="K4925" i="8"/>
  <c r="K4926" i="8"/>
  <c r="K4927" i="8"/>
  <c r="K4928" i="8"/>
  <c r="K4929" i="8"/>
  <c r="K4930" i="8"/>
  <c r="K4931" i="8"/>
  <c r="K4932" i="8"/>
  <c r="K4933" i="8"/>
  <c r="K4934" i="8"/>
  <c r="K4935" i="8"/>
  <c r="K4936" i="8"/>
  <c r="K4937" i="8"/>
  <c r="K4938" i="8"/>
  <c r="K4939" i="8"/>
  <c r="K4940" i="8"/>
  <c r="K4941" i="8"/>
  <c r="K4942" i="8"/>
  <c r="K4943" i="8"/>
  <c r="K4944" i="8"/>
  <c r="K4945" i="8"/>
  <c r="K4946" i="8"/>
  <c r="K4947" i="8"/>
  <c r="K4948" i="8"/>
  <c r="K4949" i="8"/>
  <c r="K4950" i="8"/>
  <c r="K4951" i="8"/>
  <c r="K4952" i="8"/>
  <c r="K4953" i="8"/>
  <c r="K4954" i="8"/>
  <c r="K4955" i="8"/>
  <c r="K4956" i="8"/>
  <c r="K4957" i="8"/>
  <c r="K4958" i="8"/>
  <c r="K4959" i="8"/>
  <c r="K4960" i="8"/>
  <c r="K4961" i="8"/>
  <c r="K4962" i="8"/>
  <c r="K4963" i="8"/>
  <c r="K4964" i="8"/>
  <c r="K4965" i="8"/>
  <c r="K4966" i="8"/>
  <c r="K4967" i="8"/>
  <c r="K4968" i="8"/>
  <c r="K4969" i="8"/>
  <c r="K4970" i="8"/>
  <c r="K4971" i="8"/>
  <c r="K4972" i="8"/>
  <c r="K4973" i="8"/>
  <c r="K4974" i="8"/>
  <c r="K4975" i="8"/>
  <c r="K4976" i="8"/>
  <c r="K4977" i="8"/>
  <c r="K4978" i="8"/>
  <c r="K4979" i="8"/>
  <c r="K4980" i="8"/>
  <c r="K4981" i="8"/>
  <c r="K4982" i="8"/>
  <c r="K4983" i="8"/>
  <c r="K4984" i="8"/>
  <c r="K4985" i="8"/>
  <c r="K4986" i="8"/>
  <c r="K4987" i="8"/>
  <c r="K4988" i="8"/>
  <c r="K4989" i="8"/>
  <c r="K4990" i="8"/>
  <c r="K4991" i="8"/>
  <c r="K4992" i="8"/>
  <c r="K4993" i="8"/>
  <c r="K4994" i="8"/>
  <c r="K4995" i="8"/>
  <c r="K4996" i="8"/>
  <c r="K4997" i="8"/>
  <c r="K4998" i="8"/>
  <c r="K4999" i="8"/>
  <c r="K5000" i="8"/>
  <c r="K5001" i="8"/>
  <c r="K5002" i="8"/>
  <c r="K5003" i="8"/>
  <c r="K5004" i="8"/>
  <c r="K5" i="8"/>
  <c r="H5004" i="8" l="1"/>
  <c r="H5003" i="8"/>
  <c r="H5002" i="8"/>
  <c r="H5001" i="8"/>
  <c r="H5000" i="8"/>
  <c r="H4999" i="8"/>
  <c r="H4998" i="8"/>
  <c r="H4997" i="8"/>
  <c r="H4996" i="8"/>
  <c r="H4995" i="8"/>
  <c r="H4994" i="8"/>
  <c r="H4993" i="8"/>
  <c r="H4992" i="8"/>
  <c r="H4991" i="8"/>
  <c r="H4990" i="8"/>
  <c r="H4989" i="8"/>
  <c r="H4988" i="8"/>
  <c r="H4987" i="8"/>
  <c r="H4986" i="8"/>
  <c r="H4985" i="8"/>
  <c r="H4984" i="8"/>
  <c r="H4983" i="8"/>
  <c r="H4982" i="8"/>
  <c r="H4981" i="8"/>
  <c r="H4980" i="8"/>
  <c r="H4979" i="8"/>
  <c r="H4978" i="8"/>
  <c r="H4977" i="8"/>
  <c r="H4976" i="8"/>
  <c r="H4975" i="8"/>
  <c r="H4974" i="8"/>
  <c r="H4973" i="8"/>
  <c r="H4972" i="8"/>
  <c r="H4971" i="8"/>
  <c r="H4970" i="8"/>
  <c r="H4969" i="8"/>
  <c r="H4968" i="8"/>
  <c r="H4967" i="8"/>
  <c r="H4966" i="8"/>
  <c r="H4965" i="8"/>
  <c r="H4964" i="8"/>
  <c r="H4963" i="8"/>
  <c r="H4962" i="8"/>
  <c r="H4961" i="8"/>
  <c r="H4960" i="8"/>
  <c r="H4959" i="8"/>
  <c r="H4958" i="8"/>
  <c r="H4957" i="8"/>
  <c r="H4956" i="8"/>
  <c r="H4955" i="8"/>
  <c r="H4954" i="8"/>
  <c r="H4953" i="8"/>
  <c r="H4952" i="8"/>
  <c r="H4951" i="8"/>
  <c r="H4950" i="8"/>
  <c r="H4949" i="8"/>
  <c r="H4948" i="8"/>
  <c r="H4947" i="8"/>
  <c r="H4946" i="8"/>
  <c r="H4945" i="8"/>
  <c r="H4944" i="8"/>
  <c r="H4943" i="8"/>
  <c r="H4942" i="8"/>
  <c r="H4941" i="8"/>
  <c r="H4940" i="8"/>
  <c r="H4939" i="8"/>
  <c r="H4938" i="8"/>
  <c r="H4937" i="8"/>
  <c r="H4936" i="8"/>
  <c r="H4935" i="8"/>
  <c r="H4934" i="8"/>
  <c r="H4933" i="8"/>
  <c r="H4932" i="8"/>
  <c r="H4931" i="8"/>
  <c r="H4930" i="8"/>
  <c r="H4929" i="8"/>
  <c r="H4928" i="8"/>
  <c r="H4927" i="8"/>
  <c r="H4926" i="8"/>
  <c r="H4925" i="8"/>
  <c r="H4924" i="8"/>
  <c r="H4923" i="8"/>
  <c r="H4922" i="8"/>
  <c r="H4921" i="8"/>
  <c r="H4920" i="8"/>
  <c r="H4919" i="8"/>
  <c r="H4918" i="8"/>
  <c r="H4917" i="8"/>
  <c r="H4916" i="8"/>
  <c r="H4915" i="8"/>
  <c r="H4914" i="8"/>
  <c r="H4913" i="8"/>
  <c r="H4912" i="8"/>
  <c r="H4911" i="8"/>
  <c r="H4910" i="8"/>
  <c r="H4909" i="8"/>
  <c r="H4908" i="8"/>
  <c r="H4907" i="8"/>
  <c r="H4906" i="8"/>
  <c r="H4905" i="8"/>
  <c r="H4904" i="8"/>
  <c r="H4903" i="8"/>
  <c r="H4902" i="8"/>
  <c r="H4901" i="8"/>
  <c r="H4900" i="8"/>
  <c r="H4899" i="8"/>
  <c r="H4898" i="8"/>
  <c r="H4897" i="8"/>
  <c r="H4896" i="8"/>
  <c r="H4895" i="8"/>
  <c r="H4894" i="8"/>
  <c r="H4893" i="8"/>
  <c r="H4892" i="8"/>
  <c r="H4891" i="8"/>
  <c r="H4890" i="8"/>
  <c r="H4889" i="8"/>
  <c r="H4888" i="8"/>
  <c r="H4887" i="8"/>
  <c r="H4886" i="8"/>
  <c r="H4885" i="8"/>
  <c r="H4884" i="8"/>
  <c r="H4883" i="8"/>
  <c r="H4882" i="8"/>
  <c r="H4881" i="8"/>
  <c r="H4880" i="8"/>
  <c r="H4879" i="8"/>
  <c r="H4878" i="8"/>
  <c r="H4877" i="8"/>
  <c r="H4876" i="8"/>
  <c r="H4875" i="8"/>
  <c r="H4874" i="8"/>
  <c r="H4873" i="8"/>
  <c r="H4872" i="8"/>
  <c r="H4871" i="8"/>
  <c r="H4870" i="8"/>
  <c r="H4869" i="8"/>
  <c r="H4868" i="8"/>
  <c r="H4867" i="8"/>
  <c r="H4866" i="8"/>
  <c r="H4865" i="8"/>
  <c r="H4864" i="8"/>
  <c r="H4863" i="8"/>
  <c r="H4862" i="8"/>
  <c r="H4861" i="8"/>
  <c r="H4860" i="8"/>
  <c r="H4859" i="8"/>
  <c r="H4858" i="8"/>
  <c r="H4857" i="8"/>
  <c r="H4856" i="8"/>
  <c r="H4855" i="8"/>
  <c r="H4854" i="8"/>
  <c r="H4853" i="8"/>
  <c r="H4852" i="8"/>
  <c r="H4851" i="8"/>
  <c r="H4850" i="8"/>
  <c r="H4849" i="8"/>
  <c r="H4848" i="8"/>
  <c r="H4847" i="8"/>
  <c r="H4846" i="8"/>
  <c r="H4845" i="8"/>
  <c r="H4844" i="8"/>
  <c r="H4843" i="8"/>
  <c r="H4842" i="8"/>
  <c r="H4841" i="8"/>
  <c r="H4840" i="8"/>
  <c r="H4839" i="8"/>
  <c r="H4838" i="8"/>
  <c r="H4837" i="8"/>
  <c r="H4836" i="8"/>
  <c r="H4835" i="8"/>
  <c r="H4834" i="8"/>
  <c r="H4833" i="8"/>
  <c r="H4832" i="8"/>
  <c r="H4831" i="8"/>
  <c r="H4830" i="8"/>
  <c r="H4829" i="8"/>
  <c r="H4828" i="8"/>
  <c r="H4827" i="8"/>
  <c r="H4826" i="8"/>
  <c r="H4825" i="8"/>
  <c r="H4824" i="8"/>
  <c r="H4823" i="8"/>
  <c r="H4822" i="8"/>
  <c r="H4821" i="8"/>
  <c r="H4820" i="8"/>
  <c r="H4819" i="8"/>
  <c r="H4818" i="8"/>
  <c r="H4817" i="8"/>
  <c r="H4816" i="8"/>
  <c r="H4815" i="8"/>
  <c r="H4814" i="8"/>
  <c r="H4813" i="8"/>
  <c r="H4812" i="8"/>
  <c r="H4811" i="8"/>
  <c r="H4810" i="8"/>
  <c r="H4809" i="8"/>
  <c r="H4808" i="8"/>
  <c r="H4807" i="8"/>
  <c r="H4806" i="8"/>
  <c r="H4805" i="8"/>
  <c r="H4804" i="8"/>
  <c r="H4803" i="8"/>
  <c r="H4802" i="8"/>
  <c r="H4801" i="8"/>
  <c r="H4800" i="8"/>
  <c r="H4799" i="8"/>
  <c r="H4798" i="8"/>
  <c r="H4797" i="8"/>
  <c r="H4796" i="8"/>
  <c r="H4795" i="8"/>
  <c r="H4794" i="8"/>
  <c r="H4793" i="8"/>
  <c r="H4792" i="8"/>
  <c r="H4791" i="8"/>
  <c r="H4790" i="8"/>
  <c r="H4789" i="8"/>
  <c r="H4788" i="8"/>
  <c r="H4787" i="8"/>
  <c r="H4786" i="8"/>
  <c r="H4785" i="8"/>
  <c r="H4784" i="8"/>
  <c r="H4783" i="8"/>
  <c r="H4782" i="8"/>
  <c r="H4781" i="8"/>
  <c r="H4780" i="8"/>
  <c r="H4779" i="8"/>
  <c r="H4778" i="8"/>
  <c r="H4777" i="8"/>
  <c r="H4776" i="8"/>
  <c r="H4775" i="8"/>
  <c r="H4774" i="8"/>
  <c r="H4773" i="8"/>
  <c r="H4772" i="8"/>
  <c r="H4771" i="8"/>
  <c r="H4770" i="8"/>
  <c r="H4769" i="8"/>
  <c r="H4768" i="8"/>
  <c r="H4767" i="8"/>
  <c r="H4766" i="8"/>
  <c r="H4765" i="8"/>
  <c r="H4764" i="8"/>
  <c r="H4763" i="8"/>
  <c r="H4762" i="8"/>
  <c r="H4761" i="8"/>
  <c r="H4760" i="8"/>
  <c r="H4759" i="8"/>
  <c r="H4758" i="8"/>
  <c r="H4757" i="8"/>
  <c r="H4756" i="8"/>
  <c r="H4755" i="8"/>
  <c r="H4754" i="8"/>
  <c r="H4753" i="8"/>
  <c r="H4752" i="8"/>
  <c r="H4751" i="8"/>
  <c r="H4750" i="8"/>
  <c r="H4749" i="8"/>
  <c r="H4748" i="8"/>
  <c r="H4747" i="8"/>
  <c r="H4746" i="8"/>
  <c r="H4745" i="8"/>
  <c r="H4744" i="8"/>
  <c r="H4743" i="8"/>
  <c r="H4742" i="8"/>
  <c r="H4741" i="8"/>
  <c r="H4740" i="8"/>
  <c r="H4739" i="8"/>
  <c r="H4738" i="8"/>
  <c r="H4737" i="8"/>
  <c r="H4736" i="8"/>
  <c r="H4735" i="8"/>
  <c r="H4734" i="8"/>
  <c r="H4733" i="8"/>
  <c r="H4732" i="8"/>
  <c r="H4731" i="8"/>
  <c r="H4730" i="8"/>
  <c r="H4729" i="8"/>
  <c r="H4728" i="8"/>
  <c r="H4727" i="8"/>
  <c r="H4726" i="8"/>
  <c r="H4725" i="8"/>
  <c r="H4724" i="8"/>
  <c r="H4723" i="8"/>
  <c r="H4722" i="8"/>
  <c r="H4721" i="8"/>
  <c r="H4720" i="8"/>
  <c r="H4719" i="8"/>
  <c r="H4718" i="8"/>
  <c r="H4717" i="8"/>
  <c r="H4716" i="8"/>
  <c r="H4715" i="8"/>
  <c r="H4714" i="8"/>
  <c r="H4713" i="8"/>
  <c r="H4712" i="8"/>
  <c r="H4711" i="8"/>
  <c r="H4710" i="8"/>
  <c r="H4709" i="8"/>
  <c r="H4708" i="8"/>
  <c r="H4707" i="8"/>
  <c r="H4706" i="8"/>
  <c r="H4705" i="8"/>
  <c r="H4704" i="8"/>
  <c r="H4703" i="8"/>
  <c r="H4702" i="8"/>
  <c r="H4701" i="8"/>
  <c r="H4700" i="8"/>
  <c r="H4699" i="8"/>
  <c r="H4698" i="8"/>
  <c r="H4697" i="8"/>
  <c r="H4696" i="8"/>
  <c r="H4695" i="8"/>
  <c r="H4694" i="8"/>
  <c r="H4693" i="8"/>
  <c r="H4692" i="8"/>
  <c r="H4691" i="8"/>
  <c r="H4690" i="8"/>
  <c r="H4689" i="8"/>
  <c r="H4688" i="8"/>
  <c r="H4687" i="8"/>
  <c r="H4686" i="8"/>
  <c r="H4685" i="8"/>
  <c r="H4684" i="8"/>
  <c r="H4683" i="8"/>
  <c r="H4682" i="8"/>
  <c r="H4681" i="8"/>
  <c r="H4680" i="8"/>
  <c r="H4679" i="8"/>
  <c r="H4678" i="8"/>
  <c r="H4677" i="8"/>
  <c r="H4676" i="8"/>
  <c r="H4675" i="8"/>
  <c r="H4674" i="8"/>
  <c r="H4673" i="8"/>
  <c r="H4672" i="8"/>
  <c r="H4671" i="8"/>
  <c r="H4670" i="8"/>
  <c r="H4669" i="8"/>
  <c r="H4668" i="8"/>
  <c r="H4667" i="8"/>
  <c r="H4666" i="8"/>
  <c r="H4665" i="8"/>
  <c r="H4664" i="8"/>
  <c r="H4663" i="8"/>
  <c r="H4662" i="8"/>
  <c r="H4661" i="8"/>
  <c r="H4660" i="8"/>
  <c r="H4659" i="8"/>
  <c r="H4658" i="8"/>
  <c r="H4657" i="8"/>
  <c r="H4656" i="8"/>
  <c r="H4655" i="8"/>
  <c r="H4654" i="8"/>
  <c r="H4653" i="8"/>
  <c r="H4652" i="8"/>
  <c r="H4651" i="8"/>
  <c r="H4650" i="8"/>
  <c r="H4649" i="8"/>
  <c r="H4648" i="8"/>
  <c r="H4647" i="8"/>
  <c r="H4646" i="8"/>
  <c r="H4645" i="8"/>
  <c r="H4644" i="8"/>
  <c r="H4643" i="8"/>
  <c r="H4642" i="8"/>
  <c r="H4641" i="8"/>
  <c r="H4640" i="8"/>
  <c r="H4639" i="8"/>
  <c r="H4638" i="8"/>
  <c r="H4637" i="8"/>
  <c r="H4636" i="8"/>
  <c r="H4635" i="8"/>
  <c r="H4634" i="8"/>
  <c r="H4633" i="8"/>
  <c r="H4632" i="8"/>
  <c r="H4631" i="8"/>
  <c r="H4630" i="8"/>
  <c r="H4629" i="8"/>
  <c r="H4628" i="8"/>
  <c r="H4627" i="8"/>
  <c r="H4626" i="8"/>
  <c r="H4625" i="8"/>
  <c r="H4624" i="8"/>
  <c r="H4623" i="8"/>
  <c r="H4622" i="8"/>
  <c r="H4621" i="8"/>
  <c r="H4620" i="8"/>
  <c r="H4619" i="8"/>
  <c r="H4618" i="8"/>
  <c r="H4617" i="8"/>
  <c r="H4616" i="8"/>
  <c r="H4615" i="8"/>
  <c r="H4614" i="8"/>
  <c r="H4613" i="8"/>
  <c r="H4612" i="8"/>
  <c r="H4611" i="8"/>
  <c r="H4610" i="8"/>
  <c r="H4609" i="8"/>
  <c r="H4608" i="8"/>
  <c r="H4607" i="8"/>
  <c r="H4606" i="8"/>
  <c r="H4605" i="8"/>
  <c r="H4604" i="8"/>
  <c r="H4603" i="8"/>
  <c r="H4602" i="8"/>
  <c r="H4601" i="8"/>
  <c r="H4600" i="8"/>
  <c r="H4599" i="8"/>
  <c r="H4598" i="8"/>
  <c r="H4597" i="8"/>
  <c r="H4596" i="8"/>
  <c r="H4595" i="8"/>
  <c r="H4594" i="8"/>
  <c r="H4593" i="8"/>
  <c r="H4592" i="8"/>
  <c r="H4591" i="8"/>
  <c r="H4590" i="8"/>
  <c r="H4589" i="8"/>
  <c r="H4588" i="8"/>
  <c r="H4587" i="8"/>
  <c r="H4586" i="8"/>
  <c r="H4585" i="8"/>
  <c r="H4584" i="8"/>
  <c r="H4583" i="8"/>
  <c r="H4582" i="8"/>
  <c r="H4581" i="8"/>
  <c r="H4580" i="8"/>
  <c r="H4579" i="8"/>
  <c r="H4578" i="8"/>
  <c r="H4577" i="8"/>
  <c r="H4576" i="8"/>
  <c r="H4575" i="8"/>
  <c r="H4574" i="8"/>
  <c r="H4573" i="8"/>
  <c r="H4572" i="8"/>
  <c r="H4571" i="8"/>
  <c r="H4570" i="8"/>
  <c r="H4569" i="8"/>
  <c r="H4568" i="8"/>
  <c r="H4567" i="8"/>
  <c r="H4566" i="8"/>
  <c r="H4565" i="8"/>
  <c r="H4564" i="8"/>
  <c r="H4563" i="8"/>
  <c r="H4562" i="8"/>
  <c r="H4561" i="8"/>
  <c r="H4560" i="8"/>
  <c r="H4559" i="8"/>
  <c r="H4558" i="8"/>
  <c r="H4557" i="8"/>
  <c r="H4556" i="8"/>
  <c r="H4555" i="8"/>
  <c r="H4554" i="8"/>
  <c r="H4553" i="8"/>
  <c r="H4552" i="8"/>
  <c r="H4551" i="8"/>
  <c r="H4550" i="8"/>
  <c r="H4549" i="8"/>
  <c r="H4548" i="8"/>
  <c r="H4547" i="8"/>
  <c r="H4546" i="8"/>
  <c r="H4545" i="8"/>
  <c r="H4544" i="8"/>
  <c r="H4543" i="8"/>
  <c r="H4542" i="8"/>
  <c r="H4541" i="8"/>
  <c r="H4540" i="8"/>
  <c r="H4539" i="8"/>
  <c r="H4538" i="8"/>
  <c r="H4537" i="8"/>
  <c r="H4536" i="8"/>
  <c r="H4535" i="8"/>
  <c r="H4534" i="8"/>
  <c r="H4533" i="8"/>
  <c r="H4532" i="8"/>
  <c r="H4531" i="8"/>
  <c r="H4530" i="8"/>
  <c r="H4529" i="8"/>
  <c r="H4528" i="8"/>
  <c r="H4527" i="8"/>
  <c r="H4526" i="8"/>
  <c r="H4525" i="8"/>
  <c r="H4524" i="8"/>
  <c r="H4523" i="8"/>
  <c r="H4522" i="8"/>
  <c r="H4521" i="8"/>
  <c r="H4520" i="8"/>
  <c r="H4519" i="8"/>
  <c r="H4518" i="8"/>
  <c r="H4517" i="8"/>
  <c r="H4516" i="8"/>
  <c r="H4515" i="8"/>
  <c r="H4514" i="8"/>
  <c r="H4513" i="8"/>
  <c r="H4512" i="8"/>
  <c r="H4511" i="8"/>
  <c r="H4510" i="8"/>
  <c r="H4509" i="8"/>
  <c r="H4508" i="8"/>
  <c r="H4507" i="8"/>
  <c r="H4506" i="8"/>
  <c r="H4505" i="8"/>
  <c r="H4504" i="8"/>
  <c r="H4503" i="8"/>
  <c r="H4502" i="8"/>
  <c r="H4501" i="8"/>
  <c r="H4500" i="8"/>
  <c r="H4499" i="8"/>
  <c r="H4498" i="8"/>
  <c r="H4497" i="8"/>
  <c r="H4496" i="8"/>
  <c r="H4495" i="8"/>
  <c r="H4494" i="8"/>
  <c r="H4493" i="8"/>
  <c r="H4492" i="8"/>
  <c r="H4491" i="8"/>
  <c r="H4490" i="8"/>
  <c r="H4489" i="8"/>
  <c r="H4488" i="8"/>
  <c r="H4487" i="8"/>
  <c r="H4486" i="8"/>
  <c r="H4485" i="8"/>
  <c r="H4484" i="8"/>
  <c r="H4483" i="8"/>
  <c r="H4482" i="8"/>
  <c r="H4481" i="8"/>
  <c r="H4480" i="8"/>
  <c r="H4479" i="8"/>
  <c r="H4478" i="8"/>
  <c r="H4477" i="8"/>
  <c r="H4476" i="8"/>
  <c r="H4475" i="8"/>
  <c r="H4474" i="8"/>
  <c r="H4473" i="8"/>
  <c r="H4472" i="8"/>
  <c r="H4471" i="8"/>
  <c r="H4470" i="8"/>
  <c r="H4469" i="8"/>
  <c r="H4468" i="8"/>
  <c r="H4467" i="8"/>
  <c r="H4466" i="8"/>
  <c r="H4465" i="8"/>
  <c r="H4464" i="8"/>
  <c r="H4463" i="8"/>
  <c r="H4462" i="8"/>
  <c r="H4461" i="8"/>
  <c r="H4460" i="8"/>
  <c r="H4459" i="8"/>
  <c r="H4458" i="8"/>
  <c r="H4457" i="8"/>
  <c r="H4456" i="8"/>
  <c r="H4455" i="8"/>
  <c r="H4454" i="8"/>
  <c r="H4453" i="8"/>
  <c r="H4452" i="8"/>
  <c r="H4451" i="8"/>
  <c r="H4450" i="8"/>
  <c r="H4449" i="8"/>
  <c r="H4448" i="8"/>
  <c r="H4447" i="8"/>
  <c r="H4446" i="8"/>
  <c r="H4445" i="8"/>
  <c r="H4444" i="8"/>
  <c r="H4443" i="8"/>
  <c r="H4442" i="8"/>
  <c r="H4441" i="8"/>
  <c r="H4440" i="8"/>
  <c r="H4439" i="8"/>
  <c r="H4438" i="8"/>
  <c r="H4437" i="8"/>
  <c r="H4436" i="8"/>
  <c r="H4435" i="8"/>
  <c r="H4434" i="8"/>
  <c r="H4433" i="8"/>
  <c r="H4432" i="8"/>
  <c r="H4431" i="8"/>
  <c r="H4430" i="8"/>
  <c r="H4429" i="8"/>
  <c r="H4428" i="8"/>
  <c r="H4427" i="8"/>
  <c r="H4426" i="8"/>
  <c r="H4425" i="8"/>
  <c r="H4424" i="8"/>
  <c r="H4423" i="8"/>
  <c r="H4422" i="8"/>
  <c r="H4421" i="8"/>
  <c r="H4420" i="8"/>
  <c r="H4419" i="8"/>
  <c r="H4418" i="8"/>
  <c r="H4417" i="8"/>
  <c r="H4416" i="8"/>
  <c r="H4415" i="8"/>
  <c r="H4414" i="8"/>
  <c r="H4413" i="8"/>
  <c r="H4412" i="8"/>
  <c r="H4411" i="8"/>
  <c r="H4410" i="8"/>
  <c r="H4409" i="8"/>
  <c r="H4408" i="8"/>
  <c r="H4407" i="8"/>
  <c r="H4406" i="8"/>
  <c r="H4405" i="8"/>
  <c r="H4404" i="8"/>
  <c r="H4403" i="8"/>
  <c r="H4402" i="8"/>
  <c r="H4401" i="8"/>
  <c r="H4400" i="8"/>
  <c r="H4399" i="8"/>
  <c r="H4398" i="8"/>
  <c r="H4397" i="8"/>
  <c r="H4396" i="8"/>
  <c r="H4395" i="8"/>
  <c r="H4394" i="8"/>
  <c r="H4393" i="8"/>
  <c r="H4392" i="8"/>
  <c r="H4391" i="8"/>
  <c r="H4390" i="8"/>
  <c r="H4389" i="8"/>
  <c r="H4388" i="8"/>
  <c r="H4387" i="8"/>
  <c r="H4386" i="8"/>
  <c r="H4385" i="8"/>
  <c r="H4384" i="8"/>
  <c r="H4383" i="8"/>
  <c r="H4382" i="8"/>
  <c r="H4381" i="8"/>
  <c r="H4380" i="8"/>
  <c r="H4379" i="8"/>
  <c r="H4378" i="8"/>
  <c r="H4377" i="8"/>
  <c r="H4376" i="8"/>
  <c r="H4375" i="8"/>
  <c r="H4374" i="8"/>
  <c r="H4373" i="8"/>
  <c r="H4372" i="8"/>
  <c r="H4371" i="8"/>
  <c r="H4370" i="8"/>
  <c r="H4369" i="8"/>
  <c r="H4368" i="8"/>
  <c r="H4367" i="8"/>
  <c r="H4366" i="8"/>
  <c r="H4365" i="8"/>
  <c r="H4364" i="8"/>
  <c r="H4363" i="8"/>
  <c r="H4362" i="8"/>
  <c r="H4361" i="8"/>
  <c r="H4360" i="8"/>
  <c r="H4359" i="8"/>
  <c r="H4358" i="8"/>
  <c r="H4357" i="8"/>
  <c r="H4356" i="8"/>
  <c r="H4355" i="8"/>
  <c r="H4354" i="8"/>
  <c r="H4353" i="8"/>
  <c r="H4352" i="8"/>
  <c r="H4351" i="8"/>
  <c r="H4350" i="8"/>
  <c r="H4349" i="8"/>
  <c r="H4348" i="8"/>
  <c r="H4347" i="8"/>
  <c r="H4346" i="8"/>
  <c r="H4345" i="8"/>
  <c r="H4344" i="8"/>
  <c r="H4343" i="8"/>
  <c r="H4342" i="8"/>
  <c r="H4341" i="8"/>
  <c r="H4340" i="8"/>
  <c r="H4339" i="8"/>
  <c r="H4338" i="8"/>
  <c r="H4337" i="8"/>
  <c r="H4336" i="8"/>
  <c r="H4335" i="8"/>
  <c r="H4334" i="8"/>
  <c r="H4333" i="8"/>
  <c r="H4332" i="8"/>
  <c r="H4331" i="8"/>
  <c r="H4330" i="8"/>
  <c r="H4329" i="8"/>
  <c r="H4328" i="8"/>
  <c r="H4327" i="8"/>
  <c r="H4326" i="8"/>
  <c r="H4325" i="8"/>
  <c r="H4324" i="8"/>
  <c r="H4323" i="8"/>
  <c r="H4322" i="8"/>
  <c r="H4321" i="8"/>
  <c r="H4320" i="8"/>
  <c r="H4319" i="8"/>
  <c r="H4318" i="8"/>
  <c r="H4317" i="8"/>
  <c r="H4316" i="8"/>
  <c r="H4315" i="8"/>
  <c r="H4314" i="8"/>
  <c r="H4313" i="8"/>
  <c r="H4312" i="8"/>
  <c r="H4311" i="8"/>
  <c r="H4310" i="8"/>
  <c r="H4309" i="8"/>
  <c r="H4308" i="8"/>
  <c r="H4307" i="8"/>
  <c r="H4306" i="8"/>
  <c r="H4305" i="8"/>
  <c r="H4304" i="8"/>
  <c r="H4303" i="8"/>
  <c r="H4302" i="8"/>
  <c r="H4301" i="8"/>
  <c r="H4300" i="8"/>
  <c r="H4299" i="8"/>
  <c r="H4298" i="8"/>
  <c r="H4297" i="8"/>
  <c r="H4296" i="8"/>
  <c r="H4295" i="8"/>
  <c r="H4294" i="8"/>
  <c r="H4293" i="8"/>
  <c r="H4292" i="8"/>
  <c r="H4291" i="8"/>
  <c r="H4290" i="8"/>
  <c r="H4289" i="8"/>
  <c r="H4288" i="8"/>
  <c r="H4287" i="8"/>
  <c r="H4286" i="8"/>
  <c r="H4285" i="8"/>
  <c r="H4284" i="8"/>
  <c r="H4283" i="8"/>
  <c r="H4282" i="8"/>
  <c r="H4281" i="8"/>
  <c r="H4280" i="8"/>
  <c r="H4279" i="8"/>
  <c r="H4278" i="8"/>
  <c r="H4277" i="8"/>
  <c r="H4276" i="8"/>
  <c r="H4275" i="8"/>
  <c r="H4274" i="8"/>
  <c r="H4273" i="8"/>
  <c r="H4272" i="8"/>
  <c r="H4271" i="8"/>
  <c r="H4270" i="8"/>
  <c r="H4269" i="8"/>
  <c r="H4268" i="8"/>
  <c r="H4267" i="8"/>
  <c r="H4266" i="8"/>
  <c r="H4265" i="8"/>
  <c r="H4264" i="8"/>
  <c r="H4263" i="8"/>
  <c r="H4262" i="8"/>
  <c r="H4261" i="8"/>
  <c r="H4260" i="8"/>
  <c r="H4259" i="8"/>
  <c r="H4258" i="8"/>
  <c r="H4257" i="8"/>
  <c r="H4256" i="8"/>
  <c r="H4255" i="8"/>
  <c r="H4254" i="8"/>
  <c r="H4253" i="8"/>
  <c r="H4252" i="8"/>
  <c r="H4251" i="8"/>
  <c r="H4250" i="8"/>
  <c r="H4249" i="8"/>
  <c r="H4248" i="8"/>
  <c r="H4247" i="8"/>
  <c r="H4246" i="8"/>
  <c r="H4245" i="8"/>
  <c r="H4244" i="8"/>
  <c r="H4243" i="8"/>
  <c r="H4242" i="8"/>
  <c r="H4241" i="8"/>
  <c r="H4240" i="8"/>
  <c r="H4239" i="8"/>
  <c r="H4238" i="8"/>
  <c r="H4237" i="8"/>
  <c r="H4236" i="8"/>
  <c r="H4235" i="8"/>
  <c r="H4234" i="8"/>
  <c r="H4233" i="8"/>
  <c r="H4232" i="8"/>
  <c r="H4231" i="8"/>
  <c r="H4230" i="8"/>
  <c r="H4229" i="8"/>
  <c r="H4228" i="8"/>
  <c r="H4227" i="8"/>
  <c r="H4226" i="8"/>
  <c r="H4225" i="8"/>
  <c r="H4224" i="8"/>
  <c r="H4223" i="8"/>
  <c r="H4222" i="8"/>
  <c r="H4221" i="8"/>
  <c r="H4220" i="8"/>
  <c r="H4219" i="8"/>
  <c r="H4218" i="8"/>
  <c r="H4217" i="8"/>
  <c r="H4216" i="8"/>
  <c r="H4215" i="8"/>
  <c r="H4214" i="8"/>
  <c r="H4213" i="8"/>
  <c r="H4212" i="8"/>
  <c r="H4211" i="8"/>
  <c r="H4210" i="8"/>
  <c r="H4209" i="8"/>
  <c r="H4208" i="8"/>
  <c r="H4207" i="8"/>
  <c r="H4206" i="8"/>
  <c r="H4205" i="8"/>
  <c r="H4204" i="8"/>
  <c r="H4203" i="8"/>
  <c r="H4202" i="8"/>
  <c r="H4201" i="8"/>
  <c r="H4200" i="8"/>
  <c r="H4199" i="8"/>
  <c r="H4198" i="8"/>
  <c r="H4197" i="8"/>
  <c r="H4196" i="8"/>
  <c r="H4195" i="8"/>
  <c r="H4194" i="8"/>
  <c r="H4193" i="8"/>
  <c r="H4192" i="8"/>
  <c r="H4191" i="8"/>
  <c r="H4190" i="8"/>
  <c r="H4189" i="8"/>
  <c r="H4188" i="8"/>
  <c r="H4187" i="8"/>
  <c r="H4186" i="8"/>
  <c r="H4185" i="8"/>
  <c r="H4184" i="8"/>
  <c r="H4183" i="8"/>
  <c r="H4182" i="8"/>
  <c r="H4181" i="8"/>
  <c r="H4180" i="8"/>
  <c r="H4179" i="8"/>
  <c r="H4178" i="8"/>
  <c r="H4177" i="8"/>
  <c r="H4176" i="8"/>
  <c r="H4175" i="8"/>
  <c r="H4174" i="8"/>
  <c r="H4173" i="8"/>
  <c r="H4172" i="8"/>
  <c r="H4171" i="8"/>
  <c r="H4170" i="8"/>
  <c r="H4169" i="8"/>
  <c r="H4168" i="8"/>
  <c r="H4167" i="8"/>
  <c r="H4166" i="8"/>
  <c r="H4165" i="8"/>
  <c r="H4164" i="8"/>
  <c r="H4163" i="8"/>
  <c r="H4162" i="8"/>
  <c r="H4161" i="8"/>
  <c r="H4160" i="8"/>
  <c r="H4159" i="8"/>
  <c r="H4158" i="8"/>
  <c r="H4157" i="8"/>
  <c r="H4156" i="8"/>
  <c r="H4155" i="8"/>
  <c r="H4154" i="8"/>
  <c r="H4153" i="8"/>
  <c r="H4152" i="8"/>
  <c r="H4151" i="8"/>
  <c r="H4150" i="8"/>
  <c r="H4149" i="8"/>
  <c r="H4148" i="8"/>
  <c r="H4147" i="8"/>
  <c r="H4146" i="8"/>
  <c r="H4145" i="8"/>
  <c r="H4144" i="8"/>
  <c r="H4143" i="8"/>
  <c r="H4142" i="8"/>
  <c r="H4141" i="8"/>
  <c r="H4140" i="8"/>
  <c r="H4139" i="8"/>
  <c r="H4138" i="8"/>
  <c r="H4137" i="8"/>
  <c r="H4136" i="8"/>
  <c r="H4135" i="8"/>
  <c r="H4134" i="8"/>
  <c r="H4133" i="8"/>
  <c r="H4132" i="8"/>
  <c r="H4131" i="8"/>
  <c r="H4130" i="8"/>
  <c r="H4129" i="8"/>
  <c r="H4128" i="8"/>
  <c r="H4127" i="8"/>
  <c r="H4126" i="8"/>
  <c r="H4125" i="8"/>
  <c r="H4124" i="8"/>
  <c r="H4123" i="8"/>
  <c r="H4122" i="8"/>
  <c r="H4121" i="8"/>
  <c r="H4120" i="8"/>
  <c r="H4119" i="8"/>
  <c r="H4118" i="8"/>
  <c r="H4117" i="8"/>
  <c r="H4116" i="8"/>
  <c r="H4115" i="8"/>
  <c r="H4114" i="8"/>
  <c r="H4113" i="8"/>
  <c r="H4112" i="8"/>
  <c r="H4111" i="8"/>
  <c r="H4110" i="8"/>
  <c r="H4109" i="8"/>
  <c r="H4108" i="8"/>
  <c r="H4107" i="8"/>
  <c r="H4106" i="8"/>
  <c r="H4105" i="8"/>
  <c r="H4104" i="8"/>
  <c r="H4103" i="8"/>
  <c r="H4102" i="8"/>
  <c r="H4101" i="8"/>
  <c r="H4100" i="8"/>
  <c r="H4099" i="8"/>
  <c r="H4098" i="8"/>
  <c r="H4097" i="8"/>
  <c r="H4096" i="8"/>
  <c r="H4095" i="8"/>
  <c r="H4094" i="8"/>
  <c r="H4093" i="8"/>
  <c r="H4092" i="8"/>
  <c r="H4091" i="8"/>
  <c r="H4090" i="8"/>
  <c r="H4089" i="8"/>
  <c r="H4088" i="8"/>
  <c r="H4087" i="8"/>
  <c r="H4086" i="8"/>
  <c r="H4085" i="8"/>
  <c r="H4084" i="8"/>
  <c r="H4083" i="8"/>
  <c r="H4082" i="8"/>
  <c r="H4081" i="8"/>
  <c r="H4080" i="8"/>
  <c r="H4079" i="8"/>
  <c r="H4078" i="8"/>
  <c r="H4077" i="8"/>
  <c r="H4076" i="8"/>
  <c r="H4075" i="8"/>
  <c r="H4074" i="8"/>
  <c r="H4073" i="8"/>
  <c r="H4072" i="8"/>
  <c r="H4071" i="8"/>
  <c r="H4070" i="8"/>
  <c r="H4069" i="8"/>
  <c r="H4068" i="8"/>
  <c r="H4067" i="8"/>
  <c r="H4066" i="8"/>
  <c r="H4065" i="8"/>
  <c r="H4064" i="8"/>
  <c r="H4063" i="8"/>
  <c r="H4062" i="8"/>
  <c r="H4061" i="8"/>
  <c r="H4060" i="8"/>
  <c r="H4059" i="8"/>
  <c r="H4058" i="8"/>
  <c r="H4057" i="8"/>
  <c r="H4056" i="8"/>
  <c r="H4055" i="8"/>
  <c r="H4054" i="8"/>
  <c r="H4053" i="8"/>
  <c r="H4052" i="8"/>
  <c r="H4051" i="8"/>
  <c r="H4050" i="8"/>
  <c r="H4049" i="8"/>
  <c r="H4048" i="8"/>
  <c r="H4047" i="8"/>
  <c r="H4046" i="8"/>
  <c r="H4045" i="8"/>
  <c r="H4044" i="8"/>
  <c r="H4043" i="8"/>
  <c r="H4042" i="8"/>
  <c r="H4041" i="8"/>
  <c r="H4040" i="8"/>
  <c r="H4039" i="8"/>
  <c r="H4038" i="8"/>
  <c r="H4037" i="8"/>
  <c r="H4036" i="8"/>
  <c r="H4035" i="8"/>
  <c r="H4034" i="8"/>
  <c r="H4033" i="8"/>
  <c r="H4032" i="8"/>
  <c r="H4031" i="8"/>
  <c r="H4030" i="8"/>
  <c r="H4029" i="8"/>
  <c r="H4028" i="8"/>
  <c r="H4027" i="8"/>
  <c r="H4026" i="8"/>
  <c r="H4025" i="8"/>
  <c r="H4024" i="8"/>
  <c r="H4023" i="8"/>
  <c r="H4022" i="8"/>
  <c r="H4021" i="8"/>
  <c r="H4020" i="8"/>
  <c r="H4019" i="8"/>
  <c r="H4018" i="8"/>
  <c r="H4017" i="8"/>
  <c r="H4016" i="8"/>
  <c r="H4015" i="8"/>
  <c r="H4014" i="8"/>
  <c r="H4013" i="8"/>
  <c r="H4012" i="8"/>
  <c r="H4011" i="8"/>
  <c r="H4010" i="8"/>
  <c r="H4009" i="8"/>
  <c r="H4008" i="8"/>
  <c r="H4007" i="8"/>
  <c r="H4006" i="8"/>
  <c r="H4005" i="8"/>
  <c r="H4004" i="8"/>
  <c r="H4003" i="8"/>
  <c r="H4002" i="8"/>
  <c r="H4001" i="8"/>
  <c r="H4000" i="8"/>
  <c r="H3999" i="8"/>
  <c r="H3998" i="8"/>
  <c r="H3997" i="8"/>
  <c r="H3996" i="8"/>
  <c r="H3995" i="8"/>
  <c r="H3994" i="8"/>
  <c r="H3993" i="8"/>
  <c r="H3992" i="8"/>
  <c r="H3991" i="8"/>
  <c r="H3990" i="8"/>
  <c r="H3989" i="8"/>
  <c r="H3988" i="8"/>
  <c r="H3987" i="8"/>
  <c r="H3986" i="8"/>
  <c r="H3985" i="8"/>
  <c r="H3984" i="8"/>
  <c r="H3983" i="8"/>
  <c r="H3982" i="8"/>
  <c r="H3981" i="8"/>
  <c r="H3980" i="8"/>
  <c r="H3979" i="8"/>
  <c r="H3978" i="8"/>
  <c r="H3977" i="8"/>
  <c r="H3976" i="8"/>
  <c r="H3975" i="8"/>
  <c r="H3974" i="8"/>
  <c r="H3973" i="8"/>
  <c r="H3972" i="8"/>
  <c r="H3971" i="8"/>
  <c r="H3970" i="8"/>
  <c r="H3969" i="8"/>
  <c r="H3968" i="8"/>
  <c r="H3967" i="8"/>
  <c r="H3966" i="8"/>
  <c r="H3965" i="8"/>
  <c r="H3964" i="8"/>
  <c r="H3963" i="8"/>
  <c r="H3962" i="8"/>
  <c r="H3961" i="8"/>
  <c r="H3960" i="8"/>
  <c r="H3959" i="8"/>
  <c r="H3958" i="8"/>
  <c r="H3957" i="8"/>
  <c r="H3956" i="8"/>
  <c r="H3955" i="8"/>
  <c r="H3954" i="8"/>
  <c r="H3953" i="8"/>
  <c r="H3952" i="8"/>
  <c r="H3951" i="8"/>
  <c r="H3950" i="8"/>
  <c r="H3949" i="8"/>
  <c r="H3948" i="8"/>
  <c r="H3947" i="8"/>
  <c r="H3946" i="8"/>
  <c r="H3945" i="8"/>
  <c r="H3944" i="8"/>
  <c r="H3943" i="8"/>
  <c r="H3942" i="8"/>
  <c r="H3941" i="8"/>
  <c r="H3940" i="8"/>
  <c r="H3939" i="8"/>
  <c r="H3938" i="8"/>
  <c r="H3937" i="8"/>
  <c r="H3936" i="8"/>
  <c r="H3935" i="8"/>
  <c r="H3934" i="8"/>
  <c r="H3933" i="8"/>
  <c r="H3932" i="8"/>
  <c r="H3931" i="8"/>
  <c r="H3930" i="8"/>
  <c r="H3929" i="8"/>
  <c r="H3928" i="8"/>
  <c r="H3927" i="8"/>
  <c r="H3926" i="8"/>
  <c r="H3925" i="8"/>
  <c r="H3924" i="8"/>
  <c r="H3923" i="8"/>
  <c r="H3922" i="8"/>
  <c r="H3921" i="8"/>
  <c r="H3920" i="8"/>
  <c r="H3919" i="8"/>
  <c r="H3918" i="8"/>
  <c r="H3917" i="8"/>
  <c r="H3916" i="8"/>
  <c r="H3915" i="8"/>
  <c r="H3914" i="8"/>
  <c r="H3913" i="8"/>
  <c r="H3912" i="8"/>
  <c r="H3911" i="8"/>
  <c r="H3910" i="8"/>
  <c r="H3909" i="8"/>
  <c r="H3908" i="8"/>
  <c r="H3907" i="8"/>
  <c r="H3906" i="8"/>
  <c r="H3905" i="8"/>
  <c r="H3904" i="8"/>
  <c r="H3903" i="8"/>
  <c r="H3902" i="8"/>
  <c r="H3901" i="8"/>
  <c r="H3900" i="8"/>
  <c r="H3899" i="8"/>
  <c r="H3898" i="8"/>
  <c r="H3897" i="8"/>
  <c r="H3896" i="8"/>
  <c r="H3895" i="8"/>
  <c r="H3894" i="8"/>
  <c r="H3893" i="8"/>
  <c r="H3892" i="8"/>
  <c r="H3891" i="8"/>
  <c r="H3890" i="8"/>
  <c r="H3889" i="8"/>
  <c r="H3888" i="8"/>
  <c r="H3887" i="8"/>
  <c r="H3886" i="8"/>
  <c r="H3885" i="8"/>
  <c r="H3884" i="8"/>
  <c r="H3883" i="8"/>
  <c r="H3882" i="8"/>
  <c r="H3881" i="8"/>
  <c r="H3880" i="8"/>
  <c r="H3879" i="8"/>
  <c r="H3878" i="8"/>
  <c r="H3877" i="8"/>
  <c r="H3876" i="8"/>
  <c r="H3875" i="8"/>
  <c r="H3874" i="8"/>
  <c r="H3873" i="8"/>
  <c r="H3872" i="8"/>
  <c r="H3871" i="8"/>
  <c r="H3870" i="8"/>
  <c r="H3869" i="8"/>
  <c r="H3868" i="8"/>
  <c r="H3867" i="8"/>
  <c r="H3866" i="8"/>
  <c r="H3865" i="8"/>
  <c r="H3864" i="8"/>
  <c r="H3863" i="8"/>
  <c r="H3862" i="8"/>
  <c r="H3861" i="8"/>
  <c r="H3860" i="8"/>
  <c r="H3859" i="8"/>
  <c r="H3858" i="8"/>
  <c r="H3857" i="8"/>
  <c r="H3856" i="8"/>
  <c r="H3855" i="8"/>
  <c r="H3854" i="8"/>
  <c r="H3853" i="8"/>
  <c r="H3852" i="8"/>
  <c r="H3851" i="8"/>
  <c r="H3850" i="8"/>
  <c r="H3849" i="8"/>
  <c r="H3848" i="8"/>
  <c r="H3847" i="8"/>
  <c r="H3846" i="8"/>
  <c r="H3845" i="8"/>
  <c r="H3844" i="8"/>
  <c r="H3843" i="8"/>
  <c r="H3842" i="8"/>
  <c r="H3841" i="8"/>
  <c r="H3840" i="8"/>
  <c r="H3839" i="8"/>
  <c r="H3838" i="8"/>
  <c r="H3837" i="8"/>
  <c r="H3836" i="8"/>
  <c r="H3835" i="8"/>
  <c r="H3834" i="8"/>
  <c r="H3833" i="8"/>
  <c r="H3832" i="8"/>
  <c r="H3831" i="8"/>
  <c r="H3830" i="8"/>
  <c r="H3829" i="8"/>
  <c r="H3828" i="8"/>
  <c r="H3827" i="8"/>
  <c r="H3826" i="8"/>
  <c r="H3825" i="8"/>
  <c r="H3824" i="8"/>
  <c r="H3823" i="8"/>
  <c r="H3822" i="8"/>
  <c r="H3821" i="8"/>
  <c r="H3820" i="8"/>
  <c r="H3819" i="8"/>
  <c r="H3818" i="8"/>
  <c r="H3817" i="8"/>
  <c r="H3816" i="8"/>
  <c r="H3815" i="8"/>
  <c r="H3814" i="8"/>
  <c r="H3813" i="8"/>
  <c r="H3812" i="8"/>
  <c r="H3811" i="8"/>
  <c r="H3810" i="8"/>
  <c r="H3809" i="8"/>
  <c r="H3808" i="8"/>
  <c r="H3807" i="8"/>
  <c r="H3806" i="8"/>
  <c r="H3805" i="8"/>
  <c r="H3804" i="8"/>
  <c r="H3803" i="8"/>
  <c r="H3802" i="8"/>
  <c r="H3801" i="8"/>
  <c r="H3800" i="8"/>
  <c r="H3799" i="8"/>
  <c r="H3798" i="8"/>
  <c r="H3797" i="8"/>
  <c r="H3796" i="8"/>
  <c r="H3795" i="8"/>
  <c r="H3794" i="8"/>
  <c r="H3793" i="8"/>
  <c r="H3792" i="8"/>
  <c r="H3791" i="8"/>
  <c r="H3790" i="8"/>
  <c r="H3789" i="8"/>
  <c r="H3788" i="8"/>
  <c r="H3787" i="8"/>
  <c r="H3786" i="8"/>
  <c r="H3785" i="8"/>
  <c r="H3784" i="8"/>
  <c r="H3783" i="8"/>
  <c r="H3782" i="8"/>
  <c r="H3781" i="8"/>
  <c r="H3780" i="8"/>
  <c r="H3779" i="8"/>
  <c r="H3778" i="8"/>
  <c r="H3777" i="8"/>
  <c r="H3776" i="8"/>
  <c r="H3775" i="8"/>
  <c r="H3774" i="8"/>
  <c r="H3773" i="8"/>
  <c r="H3772" i="8"/>
  <c r="H3771" i="8"/>
  <c r="H3770" i="8"/>
  <c r="H3769" i="8"/>
  <c r="H3768" i="8"/>
  <c r="H3767" i="8"/>
  <c r="H3766" i="8"/>
  <c r="H3765" i="8"/>
  <c r="H3764" i="8"/>
  <c r="H3763" i="8"/>
  <c r="H3762" i="8"/>
  <c r="H3761" i="8"/>
  <c r="H3760" i="8"/>
  <c r="H3759" i="8"/>
  <c r="H3758" i="8"/>
  <c r="H3757" i="8"/>
  <c r="H3756" i="8"/>
  <c r="H3755" i="8"/>
  <c r="H3754" i="8"/>
  <c r="H3753" i="8"/>
  <c r="H3752" i="8"/>
  <c r="H3751" i="8"/>
  <c r="H3750" i="8"/>
  <c r="H3749" i="8"/>
  <c r="H3748" i="8"/>
  <c r="H3747" i="8"/>
  <c r="H3746" i="8"/>
  <c r="H3745" i="8"/>
  <c r="H3744" i="8"/>
  <c r="H3743" i="8"/>
  <c r="H3742" i="8"/>
  <c r="H3741" i="8"/>
  <c r="H3740" i="8"/>
  <c r="H3739" i="8"/>
  <c r="H3738" i="8"/>
  <c r="H3737" i="8"/>
  <c r="H3736" i="8"/>
  <c r="H3735" i="8"/>
  <c r="H3734" i="8"/>
  <c r="H3733" i="8"/>
  <c r="H3732" i="8"/>
  <c r="H3731" i="8"/>
  <c r="H3730" i="8"/>
  <c r="H3729" i="8"/>
  <c r="H3728" i="8"/>
  <c r="H3727" i="8"/>
  <c r="H3726" i="8"/>
  <c r="H3725" i="8"/>
  <c r="H3724" i="8"/>
  <c r="H3723" i="8"/>
  <c r="H3722" i="8"/>
  <c r="H3721" i="8"/>
  <c r="H3720" i="8"/>
  <c r="H3719" i="8"/>
  <c r="H3718" i="8"/>
  <c r="H3717" i="8"/>
  <c r="H3716" i="8"/>
  <c r="H3715" i="8"/>
  <c r="H3714" i="8"/>
  <c r="H3713" i="8"/>
  <c r="H3712" i="8"/>
  <c r="H3711" i="8"/>
  <c r="H3710" i="8"/>
  <c r="H3709" i="8"/>
  <c r="H3708" i="8"/>
  <c r="H3707" i="8"/>
  <c r="H3706" i="8"/>
  <c r="H3705" i="8"/>
  <c r="H3704" i="8"/>
  <c r="H3703" i="8"/>
  <c r="H3702" i="8"/>
  <c r="H3701" i="8"/>
  <c r="H3700" i="8"/>
  <c r="H3699" i="8"/>
  <c r="H3698" i="8"/>
  <c r="H3697" i="8"/>
  <c r="H3696" i="8"/>
  <c r="H3695" i="8"/>
  <c r="H3694" i="8"/>
  <c r="H3693" i="8"/>
  <c r="H3692" i="8"/>
  <c r="H3691" i="8"/>
  <c r="H3690" i="8"/>
  <c r="H3689" i="8"/>
  <c r="H3688" i="8"/>
  <c r="H3687" i="8"/>
  <c r="H3686" i="8"/>
  <c r="H3685" i="8"/>
  <c r="H3684" i="8"/>
  <c r="H3683" i="8"/>
  <c r="H3682" i="8"/>
  <c r="H3681" i="8"/>
  <c r="H3680" i="8"/>
  <c r="H3679" i="8"/>
  <c r="H3678" i="8"/>
  <c r="H3677" i="8"/>
  <c r="H3676" i="8"/>
  <c r="H3675" i="8"/>
  <c r="H3674" i="8"/>
  <c r="H3673" i="8"/>
  <c r="H3672" i="8"/>
  <c r="H3671" i="8"/>
  <c r="H3670" i="8"/>
  <c r="H3669" i="8"/>
  <c r="H3668" i="8"/>
  <c r="H3667" i="8"/>
  <c r="H3666" i="8"/>
  <c r="H3665" i="8"/>
  <c r="H3664" i="8"/>
  <c r="H3663" i="8"/>
  <c r="H3662" i="8"/>
  <c r="H3661" i="8"/>
  <c r="H3660" i="8"/>
  <c r="H3659" i="8"/>
  <c r="H3658" i="8"/>
  <c r="H3657" i="8"/>
  <c r="H3656" i="8"/>
  <c r="H3655" i="8"/>
  <c r="H3654" i="8"/>
  <c r="H3653" i="8"/>
  <c r="H3652" i="8"/>
  <c r="H3651" i="8"/>
  <c r="H3650" i="8"/>
  <c r="H3649" i="8"/>
  <c r="H3648" i="8"/>
  <c r="H3647" i="8"/>
  <c r="H3646" i="8"/>
  <c r="H3645" i="8"/>
  <c r="H3644" i="8"/>
  <c r="H3643" i="8"/>
  <c r="H3642" i="8"/>
  <c r="H3641" i="8"/>
  <c r="H3640" i="8"/>
  <c r="H3639" i="8"/>
  <c r="H3638" i="8"/>
  <c r="H3637" i="8"/>
  <c r="H3636" i="8"/>
  <c r="H3635" i="8"/>
  <c r="H3634" i="8"/>
  <c r="H3633" i="8"/>
  <c r="H3632" i="8"/>
  <c r="H3631" i="8"/>
  <c r="H3630" i="8"/>
  <c r="H3629" i="8"/>
  <c r="H3628" i="8"/>
  <c r="H3627" i="8"/>
  <c r="H3626" i="8"/>
  <c r="H3625" i="8"/>
  <c r="H3624" i="8"/>
  <c r="H3623" i="8"/>
  <c r="H3622" i="8"/>
  <c r="H3621" i="8"/>
  <c r="H3620" i="8"/>
  <c r="H3619" i="8"/>
  <c r="H3618" i="8"/>
  <c r="H3617" i="8"/>
  <c r="H3616" i="8"/>
  <c r="H3615" i="8"/>
  <c r="H3614" i="8"/>
  <c r="H3613" i="8"/>
  <c r="H3612" i="8"/>
  <c r="H3611" i="8"/>
  <c r="H3610" i="8"/>
  <c r="H3609" i="8"/>
  <c r="H3608" i="8"/>
  <c r="H3607" i="8"/>
  <c r="H3606" i="8"/>
  <c r="H3605" i="8"/>
  <c r="H3604" i="8"/>
  <c r="H3603" i="8"/>
  <c r="H3602" i="8"/>
  <c r="H3601" i="8"/>
  <c r="H3600" i="8"/>
  <c r="H3599" i="8"/>
  <c r="H3598" i="8"/>
  <c r="H3597" i="8"/>
  <c r="H3596" i="8"/>
  <c r="H3595" i="8"/>
  <c r="H3594" i="8"/>
  <c r="H3593" i="8"/>
  <c r="H3592" i="8"/>
  <c r="H3591" i="8"/>
  <c r="H3590" i="8"/>
  <c r="H3589" i="8"/>
  <c r="H3588" i="8"/>
  <c r="H3587" i="8"/>
  <c r="H3586" i="8"/>
  <c r="H3585" i="8"/>
  <c r="H3584" i="8"/>
  <c r="H3583" i="8"/>
  <c r="H3582" i="8"/>
  <c r="H3581" i="8"/>
  <c r="H3580" i="8"/>
  <c r="H3579" i="8"/>
  <c r="H3578" i="8"/>
  <c r="H3577" i="8"/>
  <c r="H3576" i="8"/>
  <c r="H3575" i="8"/>
  <c r="H3574" i="8"/>
  <c r="H3573" i="8"/>
  <c r="H3572" i="8"/>
  <c r="H3571" i="8"/>
  <c r="H3570" i="8"/>
  <c r="H3569" i="8"/>
  <c r="H3568" i="8"/>
  <c r="H3567" i="8"/>
  <c r="H3566" i="8"/>
  <c r="H3565" i="8"/>
  <c r="H3564" i="8"/>
  <c r="H3563" i="8"/>
  <c r="H3562" i="8"/>
  <c r="H3561" i="8"/>
  <c r="H3560" i="8"/>
  <c r="H3559" i="8"/>
  <c r="H3558" i="8"/>
  <c r="H3557" i="8"/>
  <c r="H3556" i="8"/>
  <c r="H3555" i="8"/>
  <c r="H3554" i="8"/>
  <c r="H3553" i="8"/>
  <c r="H3552" i="8"/>
  <c r="H3551" i="8"/>
  <c r="H3550" i="8"/>
  <c r="H3549" i="8"/>
  <c r="H3548" i="8"/>
  <c r="H3547" i="8"/>
  <c r="H3546" i="8"/>
  <c r="H3545" i="8"/>
  <c r="H3544" i="8"/>
  <c r="H3543" i="8"/>
  <c r="H3542" i="8"/>
  <c r="H3541" i="8"/>
  <c r="H3540" i="8"/>
  <c r="H3539" i="8"/>
  <c r="H3538" i="8"/>
  <c r="H3537" i="8"/>
  <c r="H3536" i="8"/>
  <c r="H3535" i="8"/>
  <c r="H3534" i="8"/>
  <c r="H3533" i="8"/>
  <c r="H3532" i="8"/>
  <c r="H3531" i="8"/>
  <c r="H3530" i="8"/>
  <c r="H3529" i="8"/>
  <c r="H3528" i="8"/>
  <c r="H3527" i="8"/>
  <c r="H3526" i="8"/>
  <c r="H3525" i="8"/>
  <c r="H3524" i="8"/>
  <c r="H3523" i="8"/>
  <c r="H3522" i="8"/>
  <c r="H3521" i="8"/>
  <c r="H3520" i="8"/>
  <c r="H3519" i="8"/>
  <c r="H3518" i="8"/>
  <c r="H3517" i="8"/>
  <c r="H3516" i="8"/>
  <c r="H3515" i="8"/>
  <c r="H3514" i="8"/>
  <c r="H3513" i="8"/>
  <c r="H3512" i="8"/>
  <c r="H3511" i="8"/>
  <c r="H3510" i="8"/>
  <c r="H3509" i="8"/>
  <c r="H3508" i="8"/>
  <c r="H3507" i="8"/>
  <c r="H3506" i="8"/>
  <c r="H3505" i="8"/>
  <c r="H3504" i="8"/>
  <c r="H3503" i="8"/>
  <c r="H3502" i="8"/>
  <c r="H3501" i="8"/>
  <c r="H3500" i="8"/>
  <c r="H3499" i="8"/>
  <c r="H3498" i="8"/>
  <c r="H3497" i="8"/>
  <c r="H3496" i="8"/>
  <c r="H3495" i="8"/>
  <c r="H3494" i="8"/>
  <c r="H3493" i="8"/>
  <c r="H3492" i="8"/>
  <c r="H3491" i="8"/>
  <c r="H3490" i="8"/>
  <c r="H3489" i="8"/>
  <c r="H3488" i="8"/>
  <c r="H3487" i="8"/>
  <c r="H3486" i="8"/>
  <c r="H3485" i="8"/>
  <c r="H3484" i="8"/>
  <c r="H3483" i="8"/>
  <c r="H3482" i="8"/>
  <c r="H3481" i="8"/>
  <c r="H3480" i="8"/>
  <c r="H3479" i="8"/>
  <c r="H3478" i="8"/>
  <c r="H3477" i="8"/>
  <c r="H3476" i="8"/>
  <c r="H3475" i="8"/>
  <c r="H3474" i="8"/>
  <c r="H3473" i="8"/>
  <c r="H3472" i="8"/>
  <c r="H3471" i="8"/>
  <c r="H3470" i="8"/>
  <c r="H3469" i="8"/>
  <c r="H3468" i="8"/>
  <c r="H3467" i="8"/>
  <c r="H3466" i="8"/>
  <c r="H3465" i="8"/>
  <c r="H3464" i="8"/>
  <c r="H3463" i="8"/>
  <c r="H3462" i="8"/>
  <c r="H3461" i="8"/>
  <c r="H3460" i="8"/>
  <c r="H3459" i="8"/>
  <c r="H3458" i="8"/>
  <c r="H3457" i="8"/>
  <c r="H3456" i="8"/>
  <c r="H3455" i="8"/>
  <c r="H3454" i="8"/>
  <c r="H3453" i="8"/>
  <c r="H3452" i="8"/>
  <c r="H3451" i="8"/>
  <c r="H3450" i="8"/>
  <c r="H3449" i="8"/>
  <c r="H3448" i="8"/>
  <c r="H3447" i="8"/>
  <c r="H3446" i="8"/>
  <c r="H3445" i="8"/>
  <c r="H3444" i="8"/>
  <c r="H3443" i="8"/>
  <c r="H3442" i="8"/>
  <c r="H3441" i="8"/>
  <c r="H3440" i="8"/>
  <c r="H3439" i="8"/>
  <c r="H3438" i="8"/>
  <c r="H3437" i="8"/>
  <c r="H3436" i="8"/>
  <c r="H3435" i="8"/>
  <c r="H3434" i="8"/>
  <c r="H3433" i="8"/>
  <c r="H3432" i="8"/>
  <c r="H3431" i="8"/>
  <c r="H3430" i="8"/>
  <c r="H3429" i="8"/>
  <c r="H3428" i="8"/>
  <c r="H3427" i="8"/>
  <c r="H3426" i="8"/>
  <c r="H3425" i="8"/>
  <c r="H3424" i="8"/>
  <c r="H3423" i="8"/>
  <c r="H3422" i="8"/>
  <c r="H3421" i="8"/>
  <c r="H3420" i="8"/>
  <c r="H3419" i="8"/>
  <c r="H3418" i="8"/>
  <c r="H3417" i="8"/>
  <c r="H3416" i="8"/>
  <c r="H3415" i="8"/>
  <c r="H3414" i="8"/>
  <c r="H3413" i="8"/>
  <c r="H3412" i="8"/>
  <c r="H3411" i="8"/>
  <c r="H3410" i="8"/>
  <c r="H3409" i="8"/>
  <c r="H3408" i="8"/>
  <c r="H3407" i="8"/>
  <c r="H3406" i="8"/>
  <c r="H3405" i="8"/>
  <c r="H3404" i="8"/>
  <c r="H3403" i="8"/>
  <c r="H3402" i="8"/>
  <c r="H3401" i="8"/>
  <c r="H3400" i="8"/>
  <c r="H3399" i="8"/>
  <c r="H3398" i="8"/>
  <c r="H3397" i="8"/>
  <c r="H3396" i="8"/>
  <c r="H3395" i="8"/>
  <c r="H3394" i="8"/>
  <c r="H3393" i="8"/>
  <c r="H3392" i="8"/>
  <c r="H3391" i="8"/>
  <c r="H3390" i="8"/>
  <c r="H3389" i="8"/>
  <c r="H3388" i="8"/>
  <c r="H3387" i="8"/>
  <c r="H3386" i="8"/>
  <c r="H3385" i="8"/>
  <c r="H3384" i="8"/>
  <c r="H3383" i="8"/>
  <c r="H3382" i="8"/>
  <c r="H3381" i="8"/>
  <c r="H3380" i="8"/>
  <c r="H3379" i="8"/>
  <c r="H3378" i="8"/>
  <c r="H3377" i="8"/>
  <c r="H3376" i="8"/>
  <c r="H3375" i="8"/>
  <c r="H3374" i="8"/>
  <c r="H3373" i="8"/>
  <c r="H3372" i="8"/>
  <c r="H3371" i="8"/>
  <c r="H3370" i="8"/>
  <c r="H3369" i="8"/>
  <c r="H3368" i="8"/>
  <c r="H3367" i="8"/>
  <c r="H3366" i="8"/>
  <c r="H3365" i="8"/>
  <c r="H3364" i="8"/>
  <c r="H3363" i="8"/>
  <c r="H3362" i="8"/>
  <c r="H3361" i="8"/>
  <c r="H3360" i="8"/>
  <c r="H3359" i="8"/>
  <c r="H3358" i="8"/>
  <c r="H3357" i="8"/>
  <c r="H3356" i="8"/>
  <c r="H3355" i="8"/>
  <c r="H3354" i="8"/>
  <c r="H3353" i="8"/>
  <c r="H3352" i="8"/>
  <c r="H3351" i="8"/>
  <c r="H3350" i="8"/>
  <c r="H3349" i="8"/>
  <c r="H3348" i="8"/>
  <c r="H3347" i="8"/>
  <c r="H3346" i="8"/>
  <c r="H3345" i="8"/>
  <c r="H3344" i="8"/>
  <c r="H3343" i="8"/>
  <c r="H3342" i="8"/>
  <c r="H3341" i="8"/>
  <c r="H3340" i="8"/>
  <c r="H3339" i="8"/>
  <c r="H3338" i="8"/>
  <c r="H3337" i="8"/>
  <c r="H3336" i="8"/>
  <c r="H3335" i="8"/>
  <c r="H3334" i="8"/>
  <c r="H3333" i="8"/>
  <c r="H3332" i="8"/>
  <c r="H3331" i="8"/>
  <c r="H3330" i="8"/>
  <c r="H3329" i="8"/>
  <c r="H3328" i="8"/>
  <c r="H3327" i="8"/>
  <c r="H3326" i="8"/>
  <c r="H3325" i="8"/>
  <c r="H3324" i="8"/>
  <c r="H3323" i="8"/>
  <c r="H3322" i="8"/>
  <c r="H3321" i="8"/>
  <c r="H3320" i="8"/>
  <c r="H3319" i="8"/>
  <c r="H3318" i="8"/>
  <c r="H3317" i="8"/>
  <c r="H3316" i="8"/>
  <c r="H3315" i="8"/>
  <c r="H3314" i="8"/>
  <c r="H3313" i="8"/>
  <c r="H3312" i="8"/>
  <c r="H3311" i="8"/>
  <c r="H3310" i="8"/>
  <c r="H3309" i="8"/>
  <c r="H3308" i="8"/>
  <c r="H3307" i="8"/>
  <c r="H3306" i="8"/>
  <c r="H3305" i="8"/>
  <c r="H3304" i="8"/>
  <c r="H3303" i="8"/>
  <c r="H3302" i="8"/>
  <c r="H3301" i="8"/>
  <c r="H3300" i="8"/>
  <c r="H3299" i="8"/>
  <c r="H3298" i="8"/>
  <c r="H3297" i="8"/>
  <c r="H3296" i="8"/>
  <c r="H3295" i="8"/>
  <c r="H3294" i="8"/>
  <c r="H3293" i="8"/>
  <c r="H3292" i="8"/>
  <c r="H3291" i="8"/>
  <c r="H3290" i="8"/>
  <c r="H3289" i="8"/>
  <c r="H3288" i="8"/>
  <c r="H3287" i="8"/>
  <c r="H3286" i="8"/>
  <c r="H3285" i="8"/>
  <c r="H3284" i="8"/>
  <c r="H3283" i="8"/>
  <c r="H3282" i="8"/>
  <c r="H3281" i="8"/>
  <c r="H3280" i="8"/>
  <c r="H3279" i="8"/>
  <c r="H3278" i="8"/>
  <c r="H3277" i="8"/>
  <c r="H3276" i="8"/>
  <c r="H3275" i="8"/>
  <c r="H3274" i="8"/>
  <c r="H3273" i="8"/>
  <c r="H3272" i="8"/>
  <c r="H3271" i="8"/>
  <c r="H3270" i="8"/>
  <c r="H3269" i="8"/>
  <c r="H3268" i="8"/>
  <c r="H3267" i="8"/>
  <c r="H3266" i="8"/>
  <c r="H3265" i="8"/>
  <c r="H3264" i="8"/>
  <c r="H3263" i="8"/>
  <c r="H3262" i="8"/>
  <c r="H3261" i="8"/>
  <c r="H3260" i="8"/>
  <c r="H3259" i="8"/>
  <c r="H3258" i="8"/>
  <c r="H3257" i="8"/>
  <c r="H3256" i="8"/>
  <c r="H3255" i="8"/>
  <c r="H3254" i="8"/>
  <c r="H3253" i="8"/>
  <c r="H3252" i="8"/>
  <c r="H3251" i="8"/>
  <c r="H3250" i="8"/>
  <c r="H3249" i="8"/>
  <c r="H3248" i="8"/>
  <c r="H3247" i="8"/>
  <c r="H3246" i="8"/>
  <c r="H3245" i="8"/>
  <c r="H3244" i="8"/>
  <c r="H3243" i="8"/>
  <c r="H3242" i="8"/>
  <c r="H3241" i="8"/>
  <c r="H3240" i="8"/>
  <c r="H3239" i="8"/>
  <c r="H3238" i="8"/>
  <c r="H3237" i="8"/>
  <c r="H3236" i="8"/>
  <c r="H3235" i="8"/>
  <c r="H3234" i="8"/>
  <c r="H3233" i="8"/>
  <c r="H3232" i="8"/>
  <c r="H3231" i="8"/>
  <c r="H3230" i="8"/>
  <c r="H3229" i="8"/>
  <c r="H3228" i="8"/>
  <c r="H3227" i="8"/>
  <c r="H3226" i="8"/>
  <c r="H3225" i="8"/>
  <c r="H3224" i="8"/>
  <c r="H3223" i="8"/>
  <c r="H3222" i="8"/>
  <c r="H3221" i="8"/>
  <c r="H3220" i="8"/>
  <c r="H3219" i="8"/>
  <c r="H3218" i="8"/>
  <c r="H3217" i="8"/>
  <c r="H3216" i="8"/>
  <c r="H3215" i="8"/>
  <c r="H3214" i="8"/>
  <c r="H3213" i="8"/>
  <c r="H3212" i="8"/>
  <c r="H3211" i="8"/>
  <c r="H3210" i="8"/>
  <c r="H3209" i="8"/>
  <c r="H3208" i="8"/>
  <c r="H3207" i="8"/>
  <c r="H3206" i="8"/>
  <c r="H3205" i="8"/>
  <c r="H3204" i="8"/>
  <c r="H3203" i="8"/>
  <c r="H3202" i="8"/>
  <c r="H3201" i="8"/>
  <c r="H3200" i="8"/>
  <c r="H3199" i="8"/>
  <c r="H3198" i="8"/>
  <c r="H3197" i="8"/>
  <c r="H3196" i="8"/>
  <c r="H3195" i="8"/>
  <c r="H3194" i="8"/>
  <c r="H3193" i="8"/>
  <c r="H3192" i="8"/>
  <c r="H3191" i="8"/>
  <c r="H3190" i="8"/>
  <c r="H3189" i="8"/>
  <c r="H3188" i="8"/>
  <c r="H3187" i="8"/>
  <c r="H3186" i="8"/>
  <c r="H3185" i="8"/>
  <c r="H3184" i="8"/>
  <c r="H3183" i="8"/>
  <c r="H3182" i="8"/>
  <c r="H3181" i="8"/>
  <c r="H3180" i="8"/>
  <c r="H3179" i="8"/>
  <c r="H3178" i="8"/>
  <c r="H3177" i="8"/>
  <c r="H3176" i="8"/>
  <c r="H3175" i="8"/>
  <c r="H3174" i="8"/>
  <c r="H3173" i="8"/>
  <c r="H3172" i="8"/>
  <c r="H3171" i="8"/>
  <c r="H3170" i="8"/>
  <c r="H3169" i="8"/>
  <c r="H3168" i="8"/>
  <c r="H3167" i="8"/>
  <c r="H3166" i="8"/>
  <c r="H3165" i="8"/>
  <c r="H3164" i="8"/>
  <c r="H3163" i="8"/>
  <c r="H3162" i="8"/>
  <c r="H3161" i="8"/>
  <c r="H3160" i="8"/>
  <c r="H3159" i="8"/>
  <c r="H3158" i="8"/>
  <c r="H3157" i="8"/>
  <c r="H3156" i="8"/>
  <c r="H3155" i="8"/>
  <c r="H3154" i="8"/>
  <c r="H3153" i="8"/>
  <c r="H3152" i="8"/>
  <c r="H3151" i="8"/>
  <c r="H3150" i="8"/>
  <c r="H3149" i="8"/>
  <c r="H3148" i="8"/>
  <c r="H3147" i="8"/>
  <c r="H3146" i="8"/>
  <c r="H3145" i="8"/>
  <c r="H3144" i="8"/>
  <c r="H3143" i="8"/>
  <c r="H3142" i="8"/>
  <c r="H3141" i="8"/>
  <c r="H3140" i="8"/>
  <c r="H3139" i="8"/>
  <c r="H3138" i="8"/>
  <c r="H3137" i="8"/>
  <c r="H3136" i="8"/>
  <c r="H3135" i="8"/>
  <c r="H3134" i="8"/>
  <c r="H3133" i="8"/>
  <c r="H3132" i="8"/>
  <c r="H3131" i="8"/>
  <c r="H3130" i="8"/>
  <c r="H3129" i="8"/>
  <c r="H3128" i="8"/>
  <c r="H3127" i="8"/>
  <c r="H3126" i="8"/>
  <c r="H3125" i="8"/>
  <c r="H3124" i="8"/>
  <c r="H3123" i="8"/>
  <c r="H3122" i="8"/>
  <c r="H3121" i="8"/>
  <c r="H3120" i="8"/>
  <c r="H3119" i="8"/>
  <c r="H3118" i="8"/>
  <c r="H3117" i="8"/>
  <c r="H3116" i="8"/>
  <c r="H3115" i="8"/>
  <c r="H3114" i="8"/>
  <c r="H3113" i="8"/>
  <c r="H3112" i="8"/>
  <c r="H3111" i="8"/>
  <c r="H3110" i="8"/>
  <c r="H3109" i="8"/>
  <c r="H3108" i="8"/>
  <c r="H3107" i="8"/>
  <c r="H3106" i="8"/>
  <c r="H3105" i="8"/>
  <c r="H3104" i="8"/>
  <c r="H3103" i="8"/>
  <c r="H3102" i="8"/>
  <c r="H3101" i="8"/>
  <c r="H3100" i="8"/>
  <c r="H3099" i="8"/>
  <c r="H3098" i="8"/>
  <c r="H3097" i="8"/>
  <c r="H3096" i="8"/>
  <c r="H3095" i="8"/>
  <c r="H3094" i="8"/>
  <c r="H3093" i="8"/>
  <c r="H3092" i="8"/>
  <c r="H3091" i="8"/>
  <c r="H3090" i="8"/>
  <c r="H3089" i="8"/>
  <c r="H3088" i="8"/>
  <c r="H3087" i="8"/>
  <c r="H3086" i="8"/>
  <c r="H3085" i="8"/>
  <c r="H3084" i="8"/>
  <c r="H3083" i="8"/>
  <c r="H3082" i="8"/>
  <c r="H3081" i="8"/>
  <c r="H3080" i="8"/>
  <c r="H3079" i="8"/>
  <c r="H3078" i="8"/>
  <c r="H3077" i="8"/>
  <c r="H3076" i="8"/>
  <c r="H3075" i="8"/>
  <c r="H3074" i="8"/>
  <c r="H3073" i="8"/>
  <c r="H3072" i="8"/>
  <c r="H3071" i="8"/>
  <c r="H3070" i="8"/>
  <c r="H3069" i="8"/>
  <c r="H3068" i="8"/>
  <c r="H3067" i="8"/>
  <c r="H3066" i="8"/>
  <c r="H3065" i="8"/>
  <c r="H3064" i="8"/>
  <c r="H3063" i="8"/>
  <c r="H3062" i="8"/>
  <c r="H3061" i="8"/>
  <c r="H3060" i="8"/>
  <c r="H3059" i="8"/>
  <c r="H3058" i="8"/>
  <c r="H3057" i="8"/>
  <c r="H3056" i="8"/>
  <c r="H3055" i="8"/>
  <c r="H3054" i="8"/>
  <c r="H3053" i="8"/>
  <c r="H3052" i="8"/>
  <c r="H3051" i="8"/>
  <c r="H3050" i="8"/>
  <c r="H3049" i="8"/>
  <c r="H3048" i="8"/>
  <c r="H3047" i="8"/>
  <c r="H3046" i="8"/>
  <c r="H3045" i="8"/>
  <c r="H3044" i="8"/>
  <c r="H3043" i="8"/>
  <c r="H3042" i="8"/>
  <c r="H3041" i="8"/>
  <c r="H3040" i="8"/>
  <c r="H3039" i="8"/>
  <c r="H3038" i="8"/>
  <c r="H3037" i="8"/>
  <c r="H3036" i="8"/>
  <c r="H3035" i="8"/>
  <c r="H3034" i="8"/>
  <c r="H3033" i="8"/>
  <c r="H3032" i="8"/>
  <c r="H3031" i="8"/>
  <c r="H3030" i="8"/>
  <c r="H3029" i="8"/>
  <c r="H3028" i="8"/>
  <c r="H3027" i="8"/>
  <c r="H3026" i="8"/>
  <c r="H3025" i="8"/>
  <c r="H3024" i="8"/>
  <c r="H3023" i="8"/>
  <c r="H3022" i="8"/>
  <c r="H3021" i="8"/>
  <c r="H3020" i="8"/>
  <c r="H3019" i="8"/>
  <c r="H3018" i="8"/>
  <c r="H3017" i="8"/>
  <c r="H3016" i="8"/>
  <c r="H3015" i="8"/>
  <c r="H3014" i="8"/>
  <c r="H3013" i="8"/>
  <c r="H3012" i="8"/>
  <c r="H3011" i="8"/>
  <c r="H3010" i="8"/>
  <c r="H3009" i="8"/>
  <c r="H3008" i="8"/>
  <c r="H3007" i="8"/>
  <c r="H3006" i="8"/>
  <c r="H3005" i="8"/>
  <c r="H3004" i="8"/>
  <c r="H3003" i="8"/>
  <c r="H3002" i="8"/>
  <c r="H3001" i="8"/>
  <c r="H3000" i="8"/>
  <c r="H2999" i="8"/>
  <c r="H2998" i="8"/>
  <c r="H2997" i="8"/>
  <c r="H2996" i="8"/>
  <c r="H2995" i="8"/>
  <c r="H2994" i="8"/>
  <c r="H2993" i="8"/>
  <c r="H2992" i="8"/>
  <c r="H2991" i="8"/>
  <c r="H2990" i="8"/>
  <c r="H2989" i="8"/>
  <c r="H2988" i="8"/>
  <c r="H2987" i="8"/>
  <c r="H2986" i="8"/>
  <c r="H2985" i="8"/>
  <c r="H2984" i="8"/>
  <c r="H2983" i="8"/>
  <c r="H2982" i="8"/>
  <c r="H2981" i="8"/>
  <c r="H2980" i="8"/>
  <c r="H2979" i="8"/>
  <c r="H2978" i="8"/>
  <c r="H2977" i="8"/>
  <c r="H2976" i="8"/>
  <c r="H2975" i="8"/>
  <c r="H2974" i="8"/>
  <c r="H2973" i="8"/>
  <c r="H2972" i="8"/>
  <c r="H2971" i="8"/>
  <c r="H2970" i="8"/>
  <c r="H2969" i="8"/>
  <c r="H2968" i="8"/>
  <c r="H2967" i="8"/>
  <c r="H2966" i="8"/>
  <c r="H2965" i="8"/>
  <c r="H2964" i="8"/>
  <c r="H2963" i="8"/>
  <c r="H2962" i="8"/>
  <c r="H2961" i="8"/>
  <c r="H2960" i="8"/>
  <c r="H2959" i="8"/>
  <c r="H2958" i="8"/>
  <c r="H2957" i="8"/>
  <c r="H2956" i="8"/>
  <c r="H2955" i="8"/>
  <c r="H2954" i="8"/>
  <c r="H2953" i="8"/>
  <c r="H2952" i="8"/>
  <c r="H2951" i="8"/>
  <c r="H2950" i="8"/>
  <c r="H2949" i="8"/>
  <c r="H2948" i="8"/>
  <c r="H2947" i="8"/>
  <c r="H2946" i="8"/>
  <c r="H2945" i="8"/>
  <c r="H2944" i="8"/>
  <c r="H2943" i="8"/>
  <c r="H2942" i="8"/>
  <c r="H2941" i="8"/>
  <c r="H2940" i="8"/>
  <c r="H2939" i="8"/>
  <c r="H2938" i="8"/>
  <c r="H2937" i="8"/>
  <c r="H2936" i="8"/>
  <c r="H2935" i="8"/>
  <c r="H2934" i="8"/>
  <c r="H2933" i="8"/>
  <c r="H2932" i="8"/>
  <c r="H2931" i="8"/>
  <c r="H2930" i="8"/>
  <c r="H2929" i="8"/>
  <c r="H2928" i="8"/>
  <c r="H2927" i="8"/>
  <c r="H2926" i="8"/>
  <c r="H2925" i="8"/>
  <c r="H2924" i="8"/>
  <c r="H2923" i="8"/>
  <c r="H2922" i="8"/>
  <c r="H2921" i="8"/>
  <c r="H2920" i="8"/>
  <c r="H2919" i="8"/>
  <c r="H2918" i="8"/>
  <c r="H2917" i="8"/>
  <c r="H2916" i="8"/>
  <c r="H2915" i="8"/>
  <c r="H2914" i="8"/>
  <c r="H2913" i="8"/>
  <c r="H2912" i="8"/>
  <c r="H2911" i="8"/>
  <c r="H2910" i="8"/>
  <c r="H2909" i="8"/>
  <c r="H2908" i="8"/>
  <c r="H2907" i="8"/>
  <c r="H2906" i="8"/>
  <c r="H2905" i="8"/>
  <c r="H2904" i="8"/>
  <c r="H2903" i="8"/>
  <c r="H2902" i="8"/>
  <c r="H2901" i="8"/>
  <c r="H2900" i="8"/>
  <c r="H2899" i="8"/>
  <c r="H2898" i="8"/>
  <c r="H2897" i="8"/>
  <c r="H2896" i="8"/>
  <c r="H2895" i="8"/>
  <c r="H2894" i="8"/>
  <c r="H2893" i="8"/>
  <c r="H2892" i="8"/>
  <c r="H2891" i="8"/>
  <c r="H2890" i="8"/>
  <c r="H2889" i="8"/>
  <c r="H2888" i="8"/>
  <c r="H2887" i="8"/>
  <c r="H2886" i="8"/>
  <c r="H2885" i="8"/>
  <c r="H2884" i="8"/>
  <c r="H2883" i="8"/>
  <c r="H2882" i="8"/>
  <c r="H2881" i="8"/>
  <c r="H2880" i="8"/>
  <c r="H2879" i="8"/>
  <c r="H2878" i="8"/>
  <c r="H2877" i="8"/>
  <c r="H2876" i="8"/>
  <c r="H2875" i="8"/>
  <c r="H2874" i="8"/>
  <c r="H2873" i="8"/>
  <c r="H2872" i="8"/>
  <c r="H2871" i="8"/>
  <c r="H2870" i="8"/>
  <c r="H2869" i="8"/>
  <c r="H2868" i="8"/>
  <c r="H2867" i="8"/>
  <c r="H2866" i="8"/>
  <c r="H2865" i="8"/>
  <c r="H2864" i="8"/>
  <c r="H2863" i="8"/>
  <c r="H2862" i="8"/>
  <c r="H2861" i="8"/>
  <c r="H2860" i="8"/>
  <c r="H2859" i="8"/>
  <c r="H2858" i="8"/>
  <c r="H2857" i="8"/>
  <c r="H2856" i="8"/>
  <c r="H2855" i="8"/>
  <c r="H2854" i="8"/>
  <c r="H2853" i="8"/>
  <c r="H2852" i="8"/>
  <c r="H2851" i="8"/>
  <c r="H2850" i="8"/>
  <c r="H2849" i="8"/>
  <c r="H2848" i="8"/>
  <c r="H2847" i="8"/>
  <c r="H2846" i="8"/>
  <c r="H2845" i="8"/>
  <c r="H2844" i="8"/>
  <c r="H2843" i="8"/>
  <c r="H2842" i="8"/>
  <c r="H2841" i="8"/>
  <c r="H2840" i="8"/>
  <c r="H2839" i="8"/>
  <c r="H2838" i="8"/>
  <c r="H2837" i="8"/>
  <c r="H2836" i="8"/>
  <c r="H2835" i="8"/>
  <c r="H2834" i="8"/>
  <c r="H2833" i="8"/>
  <c r="H2832" i="8"/>
  <c r="H2831" i="8"/>
  <c r="H2830" i="8"/>
  <c r="H2829" i="8"/>
  <c r="H2828" i="8"/>
  <c r="H2827" i="8"/>
  <c r="H2826" i="8"/>
  <c r="H2825" i="8"/>
  <c r="H2824" i="8"/>
  <c r="H2823" i="8"/>
  <c r="H2822" i="8"/>
  <c r="H2821" i="8"/>
  <c r="H2820" i="8"/>
  <c r="H2819" i="8"/>
  <c r="H2818" i="8"/>
  <c r="H2817" i="8"/>
  <c r="H2816" i="8"/>
  <c r="H2815" i="8"/>
  <c r="H2814" i="8"/>
  <c r="H2813" i="8"/>
  <c r="H2812" i="8"/>
  <c r="H2811" i="8"/>
  <c r="H2810" i="8"/>
  <c r="H2809" i="8"/>
  <c r="H2808" i="8"/>
  <c r="H2807" i="8"/>
  <c r="H2806" i="8"/>
  <c r="H2805" i="8"/>
  <c r="H2804" i="8"/>
  <c r="H2803" i="8"/>
  <c r="H2802" i="8"/>
  <c r="H2801" i="8"/>
  <c r="H2800" i="8"/>
  <c r="H2799" i="8"/>
  <c r="H2798" i="8"/>
  <c r="H2797" i="8"/>
  <c r="H2796" i="8"/>
  <c r="H2795" i="8"/>
  <c r="H2794" i="8"/>
  <c r="H2793" i="8"/>
  <c r="H2792" i="8"/>
  <c r="H2791" i="8"/>
  <c r="H2790" i="8"/>
  <c r="H2789" i="8"/>
  <c r="H2788" i="8"/>
  <c r="H2787" i="8"/>
  <c r="H2786" i="8"/>
  <c r="H2785" i="8"/>
  <c r="H2784" i="8"/>
  <c r="H2783" i="8"/>
  <c r="H2782" i="8"/>
  <c r="H2781" i="8"/>
  <c r="H2780" i="8"/>
  <c r="H2779" i="8"/>
  <c r="H2778" i="8"/>
  <c r="H2777" i="8"/>
  <c r="H2776" i="8"/>
  <c r="H2775" i="8"/>
  <c r="H2774" i="8"/>
  <c r="H2773" i="8"/>
  <c r="H2772" i="8"/>
  <c r="H2771" i="8"/>
  <c r="H2770" i="8"/>
  <c r="H2769" i="8"/>
  <c r="H2768" i="8"/>
  <c r="H2767" i="8"/>
  <c r="H2766" i="8"/>
  <c r="H2765" i="8"/>
  <c r="H2764" i="8"/>
  <c r="H2763" i="8"/>
  <c r="H2762" i="8"/>
  <c r="H2761" i="8"/>
  <c r="H2760" i="8"/>
  <c r="H2759" i="8"/>
  <c r="H2758" i="8"/>
  <c r="H2757" i="8"/>
  <c r="H2756" i="8"/>
  <c r="H2755" i="8"/>
  <c r="H2754" i="8"/>
  <c r="H2753" i="8"/>
  <c r="H2752" i="8"/>
  <c r="H2751" i="8"/>
  <c r="H2750" i="8"/>
  <c r="H2749" i="8"/>
  <c r="H2748" i="8"/>
  <c r="H2747" i="8"/>
  <c r="H2746" i="8"/>
  <c r="H2745" i="8"/>
  <c r="H2744" i="8"/>
  <c r="H2743" i="8"/>
  <c r="H2742" i="8"/>
  <c r="H2741" i="8"/>
  <c r="H2740" i="8"/>
  <c r="H2739" i="8"/>
  <c r="H2738" i="8"/>
  <c r="H2737" i="8"/>
  <c r="H2736" i="8"/>
  <c r="H2735" i="8"/>
  <c r="H2734" i="8"/>
  <c r="H2733" i="8"/>
  <c r="H2732" i="8"/>
  <c r="H2731" i="8"/>
  <c r="H2730" i="8"/>
  <c r="H2729" i="8"/>
  <c r="H2728" i="8"/>
  <c r="H2727" i="8"/>
  <c r="H2726" i="8"/>
  <c r="H2725" i="8"/>
  <c r="H2724" i="8"/>
  <c r="H2723" i="8"/>
  <c r="H2722" i="8"/>
  <c r="H2721" i="8"/>
  <c r="H2720" i="8"/>
  <c r="H2719" i="8"/>
  <c r="H2718" i="8"/>
  <c r="H2717" i="8"/>
  <c r="H2716" i="8"/>
  <c r="H2715" i="8"/>
  <c r="H2714" i="8"/>
  <c r="H2713" i="8"/>
  <c r="H2712" i="8"/>
  <c r="H2711" i="8"/>
  <c r="H2710" i="8"/>
  <c r="H2709" i="8"/>
  <c r="H2708" i="8"/>
  <c r="H2707" i="8"/>
  <c r="H2706" i="8"/>
  <c r="H2705" i="8"/>
  <c r="H2704" i="8"/>
  <c r="H2703" i="8"/>
  <c r="H2702" i="8"/>
  <c r="H2701" i="8"/>
  <c r="H2700" i="8"/>
  <c r="H2699" i="8"/>
  <c r="H2698" i="8"/>
  <c r="H2697" i="8"/>
  <c r="H2696" i="8"/>
  <c r="H2695" i="8"/>
  <c r="H2694" i="8"/>
  <c r="H2693" i="8"/>
  <c r="H2692" i="8"/>
  <c r="H2691" i="8"/>
  <c r="H2690" i="8"/>
  <c r="H2689" i="8"/>
  <c r="H2688" i="8"/>
  <c r="H2687" i="8"/>
  <c r="H2686" i="8"/>
  <c r="H2685" i="8"/>
  <c r="H2684" i="8"/>
  <c r="H2683" i="8"/>
  <c r="H2682" i="8"/>
  <c r="H2681" i="8"/>
  <c r="H2680" i="8"/>
  <c r="H2679" i="8"/>
  <c r="H2678" i="8"/>
  <c r="H2677" i="8"/>
  <c r="H2676" i="8"/>
  <c r="H2675" i="8"/>
  <c r="H2674" i="8"/>
  <c r="H2673" i="8"/>
  <c r="H2672" i="8"/>
  <c r="H2671" i="8"/>
  <c r="H2670" i="8"/>
  <c r="H2669" i="8"/>
  <c r="H2668" i="8"/>
  <c r="H2667" i="8"/>
  <c r="H2666" i="8"/>
  <c r="H2665" i="8"/>
  <c r="H2664" i="8"/>
  <c r="H2663" i="8"/>
  <c r="H2662" i="8"/>
  <c r="H2661" i="8"/>
  <c r="H2660" i="8"/>
  <c r="H2659" i="8"/>
  <c r="H2658" i="8"/>
  <c r="H2657" i="8"/>
  <c r="H2656" i="8"/>
  <c r="H2655" i="8"/>
  <c r="H2654" i="8"/>
  <c r="H2653" i="8"/>
  <c r="H2652" i="8"/>
  <c r="H2651" i="8"/>
  <c r="H2650" i="8"/>
  <c r="H2649" i="8"/>
  <c r="H2648" i="8"/>
  <c r="H2647" i="8"/>
  <c r="H2646" i="8"/>
  <c r="H2645" i="8"/>
  <c r="H2644" i="8"/>
  <c r="H2643" i="8"/>
  <c r="H2642" i="8"/>
  <c r="H2641" i="8"/>
  <c r="H2640" i="8"/>
  <c r="H2639" i="8"/>
  <c r="H2638" i="8"/>
  <c r="H2637" i="8"/>
  <c r="H2636" i="8"/>
  <c r="H2635" i="8"/>
  <c r="H2634" i="8"/>
  <c r="H2633" i="8"/>
  <c r="H2632" i="8"/>
  <c r="H2631" i="8"/>
  <c r="H2630" i="8"/>
  <c r="H2629" i="8"/>
  <c r="H2628" i="8"/>
  <c r="H2627" i="8"/>
  <c r="H2626" i="8"/>
  <c r="H2625" i="8"/>
  <c r="H2624" i="8"/>
  <c r="H2623" i="8"/>
  <c r="H2622" i="8"/>
  <c r="H2621" i="8"/>
  <c r="H2620" i="8"/>
  <c r="H2619" i="8"/>
  <c r="H2618" i="8"/>
  <c r="H2617" i="8"/>
  <c r="H2616" i="8"/>
  <c r="H2615" i="8"/>
  <c r="H2614" i="8"/>
  <c r="H2613" i="8"/>
  <c r="H2612" i="8"/>
  <c r="H2611" i="8"/>
  <c r="H2610" i="8"/>
  <c r="H2609" i="8"/>
  <c r="H2608" i="8"/>
  <c r="H2607" i="8"/>
  <c r="H2606" i="8"/>
  <c r="H2605" i="8"/>
  <c r="H2604" i="8"/>
  <c r="H2603" i="8"/>
  <c r="H2602" i="8"/>
  <c r="H2601" i="8"/>
  <c r="H2600" i="8"/>
  <c r="H2599" i="8"/>
  <c r="H2598" i="8"/>
  <c r="H2597" i="8"/>
  <c r="H2596" i="8"/>
  <c r="H2595" i="8"/>
  <c r="H2594" i="8"/>
  <c r="H2593" i="8"/>
  <c r="H2592" i="8"/>
  <c r="H2591" i="8"/>
  <c r="H2590" i="8"/>
  <c r="H2589" i="8"/>
  <c r="H2588" i="8"/>
  <c r="H2587" i="8"/>
  <c r="H2586" i="8"/>
  <c r="H2585" i="8"/>
  <c r="H2584" i="8"/>
  <c r="H2583" i="8"/>
  <c r="H2582" i="8"/>
  <c r="H2581" i="8"/>
  <c r="H2580" i="8"/>
  <c r="H2579" i="8"/>
  <c r="H2578" i="8"/>
  <c r="H2577" i="8"/>
  <c r="H2576" i="8"/>
  <c r="H2575" i="8"/>
  <c r="H2574" i="8"/>
  <c r="H2573" i="8"/>
  <c r="H2572" i="8"/>
  <c r="H2571" i="8"/>
  <c r="H2570" i="8"/>
  <c r="H2569" i="8"/>
  <c r="H2568" i="8"/>
  <c r="H2567" i="8"/>
  <c r="H2566" i="8"/>
  <c r="H2565" i="8"/>
  <c r="H2564" i="8"/>
  <c r="H2563" i="8"/>
  <c r="H2562" i="8"/>
  <c r="H2561" i="8"/>
  <c r="H2560" i="8"/>
  <c r="H2559" i="8"/>
  <c r="H2558" i="8"/>
  <c r="H2557" i="8"/>
  <c r="H2556" i="8"/>
  <c r="H2555" i="8"/>
  <c r="H2554" i="8"/>
  <c r="H2553" i="8"/>
  <c r="H2552" i="8"/>
  <c r="H2551" i="8"/>
  <c r="H2550" i="8"/>
  <c r="H2549" i="8"/>
  <c r="H2548" i="8"/>
  <c r="H2547" i="8"/>
  <c r="H2546" i="8"/>
  <c r="H2545" i="8"/>
  <c r="H2544" i="8"/>
  <c r="H2543" i="8"/>
  <c r="H2542" i="8"/>
  <c r="H2541" i="8"/>
  <c r="H2540" i="8"/>
  <c r="H2539" i="8"/>
  <c r="H2538" i="8"/>
  <c r="H2537" i="8"/>
  <c r="H2536" i="8"/>
  <c r="H2535" i="8"/>
  <c r="H2534" i="8"/>
  <c r="H2533" i="8"/>
  <c r="H2532" i="8"/>
  <c r="H2531" i="8"/>
  <c r="H2530" i="8"/>
  <c r="H2529" i="8"/>
  <c r="H2528" i="8"/>
  <c r="H2527" i="8"/>
  <c r="H2526" i="8"/>
  <c r="H2525" i="8"/>
  <c r="H2524" i="8"/>
  <c r="H2523" i="8"/>
  <c r="H2522" i="8"/>
  <c r="H2521" i="8"/>
  <c r="H2520" i="8"/>
  <c r="H2519" i="8"/>
  <c r="H2518" i="8"/>
  <c r="H2517" i="8"/>
  <c r="H2516" i="8"/>
  <c r="H2515" i="8"/>
  <c r="H2514" i="8"/>
  <c r="H2513" i="8"/>
  <c r="H2512" i="8"/>
  <c r="H2511" i="8"/>
  <c r="H2510" i="8"/>
  <c r="H2509" i="8"/>
  <c r="H2508" i="8"/>
  <c r="H2507" i="8"/>
  <c r="H2506" i="8"/>
  <c r="H2505" i="8"/>
  <c r="H2504" i="8"/>
  <c r="H2503" i="8"/>
  <c r="H2502" i="8"/>
  <c r="H2501" i="8"/>
  <c r="H2500" i="8"/>
  <c r="H2499" i="8"/>
  <c r="H2498" i="8"/>
  <c r="H2497" i="8"/>
  <c r="H2496" i="8"/>
  <c r="H2495" i="8"/>
  <c r="H2494" i="8"/>
  <c r="H2493" i="8"/>
  <c r="H2492" i="8"/>
  <c r="H2491" i="8"/>
  <c r="H2490" i="8"/>
  <c r="H2489" i="8"/>
  <c r="H2488" i="8"/>
  <c r="H2487" i="8"/>
  <c r="H2486" i="8"/>
  <c r="H2485" i="8"/>
  <c r="H2484" i="8"/>
  <c r="H2483" i="8"/>
  <c r="H2482" i="8"/>
  <c r="H2481" i="8"/>
  <c r="H2480" i="8"/>
  <c r="H2479" i="8"/>
  <c r="H2478" i="8"/>
  <c r="H2477" i="8"/>
  <c r="H2476" i="8"/>
  <c r="H2475" i="8"/>
  <c r="H2474" i="8"/>
  <c r="H2473" i="8"/>
  <c r="H2472" i="8"/>
  <c r="H2471" i="8"/>
  <c r="H2470" i="8"/>
  <c r="H2469" i="8"/>
  <c r="H2468" i="8"/>
  <c r="H2467" i="8"/>
  <c r="H2466" i="8"/>
  <c r="H2465" i="8"/>
  <c r="H2464" i="8"/>
  <c r="H2463" i="8"/>
  <c r="H2462" i="8"/>
  <c r="H2461" i="8"/>
  <c r="H2460" i="8"/>
  <c r="H2459" i="8"/>
  <c r="H2458" i="8"/>
  <c r="H2457" i="8"/>
  <c r="H2456" i="8"/>
  <c r="H2455" i="8"/>
  <c r="H2454" i="8"/>
  <c r="H2453" i="8"/>
  <c r="H2452" i="8"/>
  <c r="H2451" i="8"/>
  <c r="H2450" i="8"/>
  <c r="H2449" i="8"/>
  <c r="H2448" i="8"/>
  <c r="H2447" i="8"/>
  <c r="H2446" i="8"/>
  <c r="H2445" i="8"/>
  <c r="H2444" i="8"/>
  <c r="H2443" i="8"/>
  <c r="H2442" i="8"/>
  <c r="H2441" i="8"/>
  <c r="H2440" i="8"/>
  <c r="H2439" i="8"/>
  <c r="H2438" i="8"/>
  <c r="H2437" i="8"/>
  <c r="H2436" i="8"/>
  <c r="H2435" i="8"/>
  <c r="H2434" i="8"/>
  <c r="H2433" i="8"/>
  <c r="H2432" i="8"/>
  <c r="H2431" i="8"/>
  <c r="H2430" i="8"/>
  <c r="H2429" i="8"/>
  <c r="H2428" i="8"/>
  <c r="H2427" i="8"/>
  <c r="H2426" i="8"/>
  <c r="H2425" i="8"/>
  <c r="H2424" i="8"/>
  <c r="H2423" i="8"/>
  <c r="H2422" i="8"/>
  <c r="H2421" i="8"/>
  <c r="H2420" i="8"/>
  <c r="H2419" i="8"/>
  <c r="H2418" i="8"/>
  <c r="H2417" i="8"/>
  <c r="H2416" i="8"/>
  <c r="H2415" i="8"/>
  <c r="H2414" i="8"/>
  <c r="H2413" i="8"/>
  <c r="H2412" i="8"/>
  <c r="H2411" i="8"/>
  <c r="H2410" i="8"/>
  <c r="H2409" i="8"/>
  <c r="H2408" i="8"/>
  <c r="H2407" i="8"/>
  <c r="H2406" i="8"/>
  <c r="H2405" i="8"/>
  <c r="H2404" i="8"/>
  <c r="H2403" i="8"/>
  <c r="H2402" i="8"/>
  <c r="H2401" i="8"/>
  <c r="H2400" i="8"/>
  <c r="H2399" i="8"/>
  <c r="H2398" i="8"/>
  <c r="H2397" i="8"/>
  <c r="H2396" i="8"/>
  <c r="H2395" i="8"/>
  <c r="H2394" i="8"/>
  <c r="H2393" i="8"/>
  <c r="H2392" i="8"/>
  <c r="H2391" i="8"/>
  <c r="H2390" i="8"/>
  <c r="H2389" i="8"/>
  <c r="H2388" i="8"/>
  <c r="H2387" i="8"/>
  <c r="H2386" i="8"/>
  <c r="H2385" i="8"/>
  <c r="H2384" i="8"/>
  <c r="H2383" i="8"/>
  <c r="H2382" i="8"/>
  <c r="H2381" i="8"/>
  <c r="H2380" i="8"/>
  <c r="H2379" i="8"/>
  <c r="H2378" i="8"/>
  <c r="H2377" i="8"/>
  <c r="H2376" i="8"/>
  <c r="H2375" i="8"/>
  <c r="H2374" i="8"/>
  <c r="H2373" i="8"/>
  <c r="H2372" i="8"/>
  <c r="H2371" i="8"/>
  <c r="H2370" i="8"/>
  <c r="H2369" i="8"/>
  <c r="H2368" i="8"/>
  <c r="H2367" i="8"/>
  <c r="H2366" i="8"/>
  <c r="H2365" i="8"/>
  <c r="H2364" i="8"/>
  <c r="H2363" i="8"/>
  <c r="H2362" i="8"/>
  <c r="H2361" i="8"/>
  <c r="H2360" i="8"/>
  <c r="H2359" i="8"/>
  <c r="H2358" i="8"/>
  <c r="H2357" i="8"/>
  <c r="H2356" i="8"/>
  <c r="H2355" i="8"/>
  <c r="H2354" i="8"/>
  <c r="H2353" i="8"/>
  <c r="H2352" i="8"/>
  <c r="H2351" i="8"/>
  <c r="H2350" i="8"/>
  <c r="H2349" i="8"/>
  <c r="H2348" i="8"/>
  <c r="H2347" i="8"/>
  <c r="H2346" i="8"/>
  <c r="H2345" i="8"/>
  <c r="H2344" i="8"/>
  <c r="H2343" i="8"/>
  <c r="H2342" i="8"/>
  <c r="H2341" i="8"/>
  <c r="H2340" i="8"/>
  <c r="H2339" i="8"/>
  <c r="H2338" i="8"/>
  <c r="H2337" i="8"/>
  <c r="H2336" i="8"/>
  <c r="H2335" i="8"/>
  <c r="H2334" i="8"/>
  <c r="H2333" i="8"/>
  <c r="H2332" i="8"/>
  <c r="H2331" i="8"/>
  <c r="H2330" i="8"/>
  <c r="H2329" i="8"/>
  <c r="H2328" i="8"/>
  <c r="H2327" i="8"/>
  <c r="H2326" i="8"/>
  <c r="H2325" i="8"/>
  <c r="H2324" i="8"/>
  <c r="H2323" i="8"/>
  <c r="H2322" i="8"/>
  <c r="H2321" i="8"/>
  <c r="H2320" i="8"/>
  <c r="H2319" i="8"/>
  <c r="H2318" i="8"/>
  <c r="H2317" i="8"/>
  <c r="H2316" i="8"/>
  <c r="H2315" i="8"/>
  <c r="H2314" i="8"/>
  <c r="H2313" i="8"/>
  <c r="H2312" i="8"/>
  <c r="H2311" i="8"/>
  <c r="H2310" i="8"/>
  <c r="H2309" i="8"/>
  <c r="H2308" i="8"/>
  <c r="H2307" i="8"/>
  <c r="H2306" i="8"/>
  <c r="H2305" i="8"/>
  <c r="H2304" i="8"/>
  <c r="H2303" i="8"/>
  <c r="H2302" i="8"/>
  <c r="H2301" i="8"/>
  <c r="H2300" i="8"/>
  <c r="H2299" i="8"/>
  <c r="H2298" i="8"/>
  <c r="H2297" i="8"/>
  <c r="H2296" i="8"/>
  <c r="H2295" i="8"/>
  <c r="H2294" i="8"/>
  <c r="H2293" i="8"/>
  <c r="H2292" i="8"/>
  <c r="H2291" i="8"/>
  <c r="H2290" i="8"/>
  <c r="H2289" i="8"/>
  <c r="H2288" i="8"/>
  <c r="H2287" i="8"/>
  <c r="H2286" i="8"/>
  <c r="H2285" i="8"/>
  <c r="H2284" i="8"/>
  <c r="H2283" i="8"/>
  <c r="H2282" i="8"/>
  <c r="H2281" i="8"/>
  <c r="H2280" i="8"/>
  <c r="H2279" i="8"/>
  <c r="H2278" i="8"/>
  <c r="H2277" i="8"/>
  <c r="H2276" i="8"/>
  <c r="H2275" i="8"/>
  <c r="H2274" i="8"/>
  <c r="H2273" i="8"/>
  <c r="H2272" i="8"/>
  <c r="H2271" i="8"/>
  <c r="H2270" i="8"/>
  <c r="H2269" i="8"/>
  <c r="H2268" i="8"/>
  <c r="H2267" i="8"/>
  <c r="H2266" i="8"/>
  <c r="H2265" i="8"/>
  <c r="H2264" i="8"/>
  <c r="H2263" i="8"/>
  <c r="H2262" i="8"/>
  <c r="H2261" i="8"/>
  <c r="H2260" i="8"/>
  <c r="H2259" i="8"/>
  <c r="H2258" i="8"/>
  <c r="H2257" i="8"/>
  <c r="H2256" i="8"/>
  <c r="H2255" i="8"/>
  <c r="H2254" i="8"/>
  <c r="H2253" i="8"/>
  <c r="H2252" i="8"/>
  <c r="H2251" i="8"/>
  <c r="H2250" i="8"/>
  <c r="H2249" i="8"/>
  <c r="H2248" i="8"/>
  <c r="H2247" i="8"/>
  <c r="H2246" i="8"/>
  <c r="H2245" i="8"/>
  <c r="H2244" i="8"/>
  <c r="H2243" i="8"/>
  <c r="H2242" i="8"/>
  <c r="H2241" i="8"/>
  <c r="H2240" i="8"/>
  <c r="H2239" i="8"/>
  <c r="H2238" i="8"/>
  <c r="H2237" i="8"/>
  <c r="H2236" i="8"/>
  <c r="H2235" i="8"/>
  <c r="H2234" i="8"/>
  <c r="H2233" i="8"/>
  <c r="H2232" i="8"/>
  <c r="H2231" i="8"/>
  <c r="H2230" i="8"/>
  <c r="H2229" i="8"/>
  <c r="H2228" i="8"/>
  <c r="H2227" i="8"/>
  <c r="H2226" i="8"/>
  <c r="H2225" i="8"/>
  <c r="H2224" i="8"/>
  <c r="H2223" i="8"/>
  <c r="H2222" i="8"/>
  <c r="H2221" i="8"/>
  <c r="H2220" i="8"/>
  <c r="H2219" i="8"/>
  <c r="H2218" i="8"/>
  <c r="H2217" i="8"/>
  <c r="H2216" i="8"/>
  <c r="H2215" i="8"/>
  <c r="H2214" i="8"/>
  <c r="H2213" i="8"/>
  <c r="H2212" i="8"/>
  <c r="H2211" i="8"/>
  <c r="H2210" i="8"/>
  <c r="H2209" i="8"/>
  <c r="H2208" i="8"/>
  <c r="H2207" i="8"/>
  <c r="H2206" i="8"/>
  <c r="H2205" i="8"/>
  <c r="H2204" i="8"/>
  <c r="H2203" i="8"/>
  <c r="H2202" i="8"/>
  <c r="H2201" i="8"/>
  <c r="H2200" i="8"/>
  <c r="H2199" i="8"/>
  <c r="H2198" i="8"/>
  <c r="H2197" i="8"/>
  <c r="H2196" i="8"/>
  <c r="H2195" i="8"/>
  <c r="H2194" i="8"/>
  <c r="H2193" i="8"/>
  <c r="H2192" i="8"/>
  <c r="H2191" i="8"/>
  <c r="H2190" i="8"/>
  <c r="H2189" i="8"/>
  <c r="H2188" i="8"/>
  <c r="H2187" i="8"/>
  <c r="H2186" i="8"/>
  <c r="H2185" i="8"/>
  <c r="H2184" i="8"/>
  <c r="H2183" i="8"/>
  <c r="H2182" i="8"/>
  <c r="H2181" i="8"/>
  <c r="H2180" i="8"/>
  <c r="H2179" i="8"/>
  <c r="H2178" i="8"/>
  <c r="H2177" i="8"/>
  <c r="H2176" i="8"/>
  <c r="H2175" i="8"/>
  <c r="H2174" i="8"/>
  <c r="H2173" i="8"/>
  <c r="H2172" i="8"/>
  <c r="H2171" i="8"/>
  <c r="H2170" i="8"/>
  <c r="H2169" i="8"/>
  <c r="H2168" i="8"/>
  <c r="H2167" i="8"/>
  <c r="H2166" i="8"/>
  <c r="H2165" i="8"/>
  <c r="H2164" i="8"/>
  <c r="H2163" i="8"/>
  <c r="H2162" i="8"/>
  <c r="H2161" i="8"/>
  <c r="H2160" i="8"/>
  <c r="H2159" i="8"/>
  <c r="H2158" i="8"/>
  <c r="H2157" i="8"/>
  <c r="H2156" i="8"/>
  <c r="H2155" i="8"/>
  <c r="H2154" i="8"/>
  <c r="H2153" i="8"/>
  <c r="H2152" i="8"/>
  <c r="H2151" i="8"/>
  <c r="H2150" i="8"/>
  <c r="H2149" i="8"/>
  <c r="H2148" i="8"/>
  <c r="H2147" i="8"/>
  <c r="H2146" i="8"/>
  <c r="H2145" i="8"/>
  <c r="H2144" i="8"/>
  <c r="H2143" i="8"/>
  <c r="H2142" i="8"/>
  <c r="H2141" i="8"/>
  <c r="H2140" i="8"/>
  <c r="H2139" i="8"/>
  <c r="H2138" i="8"/>
  <c r="H2137" i="8"/>
  <c r="H2136" i="8"/>
  <c r="H2135" i="8"/>
  <c r="H2134" i="8"/>
  <c r="H2133" i="8"/>
  <c r="H2132" i="8"/>
  <c r="H2131" i="8"/>
  <c r="H2130" i="8"/>
  <c r="H2129" i="8"/>
  <c r="H2128" i="8"/>
  <c r="H2127" i="8"/>
  <c r="H2126" i="8"/>
  <c r="H2125" i="8"/>
  <c r="H2124" i="8"/>
  <c r="H2123" i="8"/>
  <c r="H2122" i="8"/>
  <c r="H2121" i="8"/>
  <c r="H2120" i="8"/>
  <c r="H2119" i="8"/>
  <c r="H2118" i="8"/>
  <c r="H2117" i="8"/>
  <c r="H2116" i="8"/>
  <c r="H2115" i="8"/>
  <c r="H2114" i="8"/>
  <c r="H2113" i="8"/>
  <c r="H2112" i="8"/>
  <c r="H2111" i="8"/>
  <c r="H2110" i="8"/>
  <c r="H2109" i="8"/>
  <c r="H2108" i="8"/>
  <c r="H2107" i="8"/>
  <c r="H2106" i="8"/>
  <c r="H2105" i="8"/>
  <c r="H2104" i="8"/>
  <c r="H2103" i="8"/>
  <c r="H2102" i="8"/>
  <c r="H2101" i="8"/>
  <c r="H2100" i="8"/>
  <c r="H2099" i="8"/>
  <c r="H2098" i="8"/>
  <c r="H2097" i="8"/>
  <c r="H2096" i="8"/>
  <c r="H2095" i="8"/>
  <c r="H2094" i="8"/>
  <c r="H2093" i="8"/>
  <c r="H2092" i="8"/>
  <c r="H2091" i="8"/>
  <c r="H2090" i="8"/>
  <c r="H2089" i="8"/>
  <c r="H2088" i="8"/>
  <c r="H2087" i="8"/>
  <c r="H2086" i="8"/>
  <c r="H2085" i="8"/>
  <c r="H2084" i="8"/>
  <c r="H2083" i="8"/>
  <c r="H2082" i="8"/>
  <c r="H2081" i="8"/>
  <c r="H2080" i="8"/>
  <c r="H2079" i="8"/>
  <c r="H2078" i="8"/>
  <c r="H2077" i="8"/>
  <c r="H2076" i="8"/>
  <c r="H2075" i="8"/>
  <c r="H2074" i="8"/>
  <c r="H2073" i="8"/>
  <c r="H2072" i="8"/>
  <c r="H2071" i="8"/>
  <c r="H2070" i="8"/>
  <c r="H2069" i="8"/>
  <c r="H2068" i="8"/>
  <c r="H2067" i="8"/>
  <c r="H2066" i="8"/>
  <c r="H2065" i="8"/>
  <c r="H2064" i="8"/>
  <c r="H2063" i="8"/>
  <c r="H2062" i="8"/>
  <c r="H2061" i="8"/>
  <c r="H2060" i="8"/>
  <c r="H2059" i="8"/>
  <c r="H2058" i="8"/>
  <c r="H2057" i="8"/>
  <c r="H2056" i="8"/>
  <c r="H2055" i="8"/>
  <c r="H2054" i="8"/>
  <c r="H2053" i="8"/>
  <c r="H2052" i="8"/>
  <c r="H2051" i="8"/>
  <c r="H2050" i="8"/>
  <c r="H2049" i="8"/>
  <c r="H2048" i="8"/>
  <c r="H2047" i="8"/>
  <c r="H2046" i="8"/>
  <c r="H2045" i="8"/>
  <c r="H2044" i="8"/>
  <c r="H2043" i="8"/>
  <c r="H2042" i="8"/>
  <c r="H2041" i="8"/>
  <c r="H2040" i="8"/>
  <c r="H2039" i="8"/>
  <c r="H2038" i="8"/>
  <c r="H2037" i="8"/>
  <c r="H2036" i="8"/>
  <c r="H2035" i="8"/>
  <c r="H2034" i="8"/>
  <c r="H2033" i="8"/>
  <c r="H2032" i="8"/>
  <c r="H2031" i="8"/>
  <c r="H2030" i="8"/>
  <c r="H2029" i="8"/>
  <c r="H2028" i="8"/>
  <c r="H2027" i="8"/>
  <c r="H2026" i="8"/>
  <c r="H2025" i="8"/>
  <c r="H2024" i="8"/>
  <c r="H2023" i="8"/>
  <c r="H2022" i="8"/>
  <c r="H2021" i="8"/>
  <c r="H2020" i="8"/>
  <c r="H2019" i="8"/>
  <c r="H2018" i="8"/>
  <c r="H2017" i="8"/>
  <c r="H2016" i="8"/>
  <c r="H2015" i="8"/>
  <c r="H2014" i="8"/>
  <c r="H2013" i="8"/>
  <c r="H2012" i="8"/>
  <c r="H2011" i="8"/>
  <c r="H2010" i="8"/>
  <c r="H2009" i="8"/>
  <c r="H2008" i="8"/>
  <c r="H2007" i="8"/>
  <c r="H2006" i="8"/>
  <c r="H2005" i="8"/>
  <c r="H2004" i="8"/>
  <c r="H2003" i="8"/>
  <c r="H2002" i="8"/>
  <c r="H2001" i="8"/>
  <c r="H2000" i="8"/>
  <c r="H1999" i="8"/>
  <c r="H1998" i="8"/>
  <c r="H1997" i="8"/>
  <c r="H1996" i="8"/>
  <c r="H1995" i="8"/>
  <c r="H1994" i="8"/>
  <c r="H1993" i="8"/>
  <c r="H1992" i="8"/>
  <c r="H1991" i="8"/>
  <c r="H1990" i="8"/>
  <c r="H1989" i="8"/>
  <c r="H1988" i="8"/>
  <c r="H1987" i="8"/>
  <c r="H1986" i="8"/>
  <c r="H1985" i="8"/>
  <c r="H1984" i="8"/>
  <c r="H1983" i="8"/>
  <c r="H1982" i="8"/>
  <c r="H1981" i="8"/>
  <c r="H1980" i="8"/>
  <c r="H1979" i="8"/>
  <c r="H1978" i="8"/>
  <c r="H1977" i="8"/>
  <c r="H1976" i="8"/>
  <c r="H1975" i="8"/>
  <c r="H1974" i="8"/>
  <c r="H1973" i="8"/>
  <c r="H1972" i="8"/>
  <c r="H1971" i="8"/>
  <c r="H1970" i="8"/>
  <c r="H1969" i="8"/>
  <c r="H1968" i="8"/>
  <c r="H1967" i="8"/>
  <c r="H1966" i="8"/>
  <c r="H1965" i="8"/>
  <c r="H1964" i="8"/>
  <c r="H1963" i="8"/>
  <c r="H1962" i="8"/>
  <c r="H1961" i="8"/>
  <c r="H1960" i="8"/>
  <c r="H1959" i="8"/>
  <c r="H1958" i="8"/>
  <c r="H1957" i="8"/>
  <c r="H1956" i="8"/>
  <c r="H1955" i="8"/>
  <c r="H1954" i="8"/>
  <c r="H1953" i="8"/>
  <c r="H1952" i="8"/>
  <c r="H1951" i="8"/>
  <c r="H1950" i="8"/>
  <c r="H1949" i="8"/>
  <c r="H1948" i="8"/>
  <c r="H1947" i="8"/>
  <c r="H1946" i="8"/>
  <c r="H1945" i="8"/>
  <c r="H1944" i="8"/>
  <c r="H1943" i="8"/>
  <c r="H1942" i="8"/>
  <c r="H1941" i="8"/>
  <c r="H1940" i="8"/>
  <c r="H1939" i="8"/>
  <c r="H1938" i="8"/>
  <c r="H1937" i="8"/>
  <c r="H1936" i="8"/>
  <c r="H1935" i="8"/>
  <c r="H1934" i="8"/>
  <c r="H1933" i="8"/>
  <c r="H1932" i="8"/>
  <c r="H1931" i="8"/>
  <c r="H1930" i="8"/>
  <c r="H1929" i="8"/>
  <c r="H1928" i="8"/>
  <c r="H1927" i="8"/>
  <c r="H1926" i="8"/>
  <c r="H1925" i="8"/>
  <c r="H1924" i="8"/>
  <c r="H1923" i="8"/>
  <c r="H1922" i="8"/>
  <c r="H1921" i="8"/>
  <c r="H1920" i="8"/>
  <c r="H1919" i="8"/>
  <c r="H1918" i="8"/>
  <c r="H1917" i="8"/>
  <c r="H1916" i="8"/>
  <c r="H1915" i="8"/>
  <c r="H1914" i="8"/>
  <c r="H1913" i="8"/>
  <c r="H1912" i="8"/>
  <c r="H1911" i="8"/>
  <c r="H1910" i="8"/>
  <c r="H1909" i="8"/>
  <c r="H1908" i="8"/>
  <c r="H1907" i="8"/>
  <c r="H1906" i="8"/>
  <c r="H1905" i="8"/>
  <c r="H1904" i="8"/>
  <c r="H1903" i="8"/>
  <c r="H1902" i="8"/>
  <c r="H1901" i="8"/>
  <c r="H1900" i="8"/>
  <c r="H1899" i="8"/>
  <c r="H1898" i="8"/>
  <c r="H1897" i="8"/>
  <c r="H1896" i="8"/>
  <c r="H1895" i="8"/>
  <c r="H1894" i="8"/>
  <c r="H1893" i="8"/>
  <c r="H1892" i="8"/>
  <c r="H1891" i="8"/>
  <c r="H1890" i="8"/>
  <c r="H1889" i="8"/>
  <c r="H1888" i="8"/>
  <c r="H1887" i="8"/>
  <c r="H1886" i="8"/>
  <c r="H1885" i="8"/>
  <c r="H1884" i="8"/>
  <c r="H1883" i="8"/>
  <c r="H1882" i="8"/>
  <c r="H1881" i="8"/>
  <c r="H1880" i="8"/>
  <c r="H1879" i="8"/>
  <c r="H1878" i="8"/>
  <c r="H1877" i="8"/>
  <c r="H1876" i="8"/>
  <c r="H1875" i="8"/>
  <c r="H1874" i="8"/>
  <c r="H1873" i="8"/>
  <c r="H1872" i="8"/>
  <c r="H1871" i="8"/>
  <c r="H1870" i="8"/>
  <c r="H1869" i="8"/>
  <c r="H1868" i="8"/>
  <c r="H1867" i="8"/>
  <c r="H1866" i="8"/>
  <c r="H1865" i="8"/>
  <c r="H1864" i="8"/>
  <c r="H1863" i="8"/>
  <c r="H1862" i="8"/>
  <c r="H1861" i="8"/>
  <c r="H1860" i="8"/>
  <c r="H1859" i="8"/>
  <c r="H1858" i="8"/>
  <c r="H1857" i="8"/>
  <c r="H1856" i="8"/>
  <c r="H1855" i="8"/>
  <c r="H1854" i="8"/>
  <c r="H1853" i="8"/>
  <c r="H1852" i="8"/>
  <c r="H1851" i="8"/>
  <c r="H1850" i="8"/>
  <c r="H1849" i="8"/>
  <c r="H1848" i="8"/>
  <c r="H1847" i="8"/>
  <c r="H1846" i="8"/>
  <c r="H1845" i="8"/>
  <c r="H1844" i="8"/>
  <c r="H1843" i="8"/>
  <c r="H1842" i="8"/>
  <c r="H1841" i="8"/>
  <c r="H1840" i="8"/>
  <c r="H1839" i="8"/>
  <c r="H1838" i="8"/>
  <c r="H1837" i="8"/>
  <c r="H1836" i="8"/>
  <c r="H1835" i="8"/>
  <c r="H1834" i="8"/>
  <c r="H1833" i="8"/>
  <c r="H1832" i="8"/>
  <c r="H1831" i="8"/>
  <c r="H1830" i="8"/>
  <c r="H1829" i="8"/>
  <c r="H1828" i="8"/>
  <c r="H1827" i="8"/>
  <c r="H1826" i="8"/>
  <c r="H1825" i="8"/>
  <c r="H1824" i="8"/>
  <c r="H1823" i="8"/>
  <c r="H1822" i="8"/>
  <c r="H1821" i="8"/>
  <c r="H1820" i="8"/>
  <c r="H1819" i="8"/>
  <c r="H1818" i="8"/>
  <c r="H1817" i="8"/>
  <c r="H1816" i="8"/>
  <c r="H1815" i="8"/>
  <c r="H1814" i="8"/>
  <c r="H1813" i="8"/>
  <c r="H1812" i="8"/>
  <c r="H1811" i="8"/>
  <c r="H1810" i="8"/>
  <c r="H1809" i="8"/>
  <c r="H1808" i="8"/>
  <c r="H1807" i="8"/>
  <c r="H1806" i="8"/>
  <c r="H1805" i="8"/>
  <c r="H1804" i="8"/>
  <c r="H1803" i="8"/>
  <c r="H1802" i="8"/>
  <c r="H1801" i="8"/>
  <c r="H1800" i="8"/>
  <c r="H1799" i="8"/>
  <c r="H1798" i="8"/>
  <c r="H1797" i="8"/>
  <c r="H1796" i="8"/>
  <c r="H1795" i="8"/>
  <c r="H1794" i="8"/>
  <c r="H1793" i="8"/>
  <c r="H1792" i="8"/>
  <c r="H1791" i="8"/>
  <c r="H1790" i="8"/>
  <c r="H1789" i="8"/>
  <c r="H1788" i="8"/>
  <c r="H1787" i="8"/>
  <c r="H1786" i="8"/>
  <c r="H1785" i="8"/>
  <c r="H1784" i="8"/>
  <c r="H1783" i="8"/>
  <c r="H1782" i="8"/>
  <c r="H1781" i="8"/>
  <c r="H1780" i="8"/>
  <c r="H1779" i="8"/>
  <c r="H1778" i="8"/>
  <c r="H1777" i="8"/>
  <c r="H1776" i="8"/>
  <c r="H1775" i="8"/>
  <c r="H1774" i="8"/>
  <c r="H1773" i="8"/>
  <c r="H1772" i="8"/>
  <c r="H1771" i="8"/>
  <c r="H1770" i="8"/>
  <c r="H1769" i="8"/>
  <c r="H1768" i="8"/>
  <c r="H1767" i="8"/>
  <c r="H1766" i="8"/>
  <c r="H1765" i="8"/>
  <c r="H1764" i="8"/>
  <c r="H1763" i="8"/>
  <c r="H1762" i="8"/>
  <c r="H1761" i="8"/>
  <c r="H1760" i="8"/>
  <c r="H1759" i="8"/>
  <c r="H1758" i="8"/>
  <c r="H1757" i="8"/>
  <c r="H1756" i="8"/>
  <c r="H1755" i="8"/>
  <c r="H1754" i="8"/>
  <c r="H1753" i="8"/>
  <c r="H1752" i="8"/>
  <c r="H1751" i="8"/>
  <c r="H1750" i="8"/>
  <c r="H1749" i="8"/>
  <c r="H1748" i="8"/>
  <c r="H1747" i="8"/>
  <c r="H1746" i="8"/>
  <c r="H1745" i="8"/>
  <c r="H1744" i="8"/>
  <c r="H1743" i="8"/>
  <c r="H1742" i="8"/>
  <c r="H1741" i="8"/>
  <c r="H1740" i="8"/>
  <c r="H1739" i="8"/>
  <c r="H1738" i="8"/>
  <c r="H1737" i="8"/>
  <c r="H1736" i="8"/>
  <c r="H1735" i="8"/>
  <c r="H1734" i="8"/>
  <c r="H1733" i="8"/>
  <c r="H1732" i="8"/>
  <c r="H1731" i="8"/>
  <c r="H1730" i="8"/>
  <c r="H1729" i="8"/>
  <c r="H1728" i="8"/>
  <c r="H1727" i="8"/>
  <c r="H1726" i="8"/>
  <c r="H1725" i="8"/>
  <c r="H1724" i="8"/>
  <c r="H1723" i="8"/>
  <c r="H1722" i="8"/>
  <c r="H1721" i="8"/>
  <c r="H1720" i="8"/>
  <c r="H1719" i="8"/>
  <c r="H1718" i="8"/>
  <c r="H1717" i="8"/>
  <c r="H1716" i="8"/>
  <c r="H1715" i="8"/>
  <c r="H1714" i="8"/>
  <c r="H1713" i="8"/>
  <c r="H1712" i="8"/>
  <c r="H1711" i="8"/>
  <c r="H1710" i="8"/>
  <c r="H1709" i="8"/>
  <c r="H1708" i="8"/>
  <c r="H1707" i="8"/>
  <c r="H1706" i="8"/>
  <c r="H1705" i="8"/>
  <c r="H1704" i="8"/>
  <c r="H1703" i="8"/>
  <c r="H1702" i="8"/>
  <c r="H1701" i="8"/>
  <c r="H1700" i="8"/>
  <c r="H1699" i="8"/>
  <c r="H1698" i="8"/>
  <c r="H1697" i="8"/>
  <c r="H1696" i="8"/>
  <c r="H1695" i="8"/>
  <c r="H1694" i="8"/>
  <c r="H1693" i="8"/>
  <c r="H1692" i="8"/>
  <c r="H1691" i="8"/>
  <c r="H1690" i="8"/>
  <c r="H1689" i="8"/>
  <c r="H1688" i="8"/>
  <c r="H1687" i="8"/>
  <c r="H1686" i="8"/>
  <c r="H1685" i="8"/>
  <c r="H1684" i="8"/>
  <c r="H1683" i="8"/>
  <c r="H1682" i="8"/>
  <c r="H1681" i="8"/>
  <c r="H1680" i="8"/>
  <c r="H1679" i="8"/>
  <c r="H1678" i="8"/>
  <c r="H1677" i="8"/>
  <c r="H1676" i="8"/>
  <c r="H1675" i="8"/>
  <c r="H1674" i="8"/>
  <c r="H1673" i="8"/>
  <c r="H1672" i="8"/>
  <c r="H1671" i="8"/>
  <c r="H1670" i="8"/>
  <c r="H1669" i="8"/>
  <c r="H1668" i="8"/>
  <c r="H1667" i="8"/>
  <c r="H1666" i="8"/>
  <c r="H1665" i="8"/>
  <c r="H1664" i="8"/>
  <c r="H1663" i="8"/>
  <c r="H1662" i="8"/>
  <c r="H1661" i="8"/>
  <c r="H1660" i="8"/>
  <c r="H1659" i="8"/>
  <c r="H1658" i="8"/>
  <c r="H1657" i="8"/>
  <c r="H1656" i="8"/>
  <c r="H1655" i="8"/>
  <c r="H1654" i="8"/>
  <c r="H1653" i="8"/>
  <c r="H1652" i="8"/>
  <c r="H1651" i="8"/>
  <c r="H1650" i="8"/>
  <c r="H1649" i="8"/>
  <c r="H1648" i="8"/>
  <c r="H1647" i="8"/>
  <c r="H1646" i="8"/>
  <c r="H1645" i="8"/>
  <c r="H1644" i="8"/>
  <c r="H1643" i="8"/>
  <c r="H1642" i="8"/>
  <c r="H1641" i="8"/>
  <c r="H1640" i="8"/>
  <c r="H1639" i="8"/>
  <c r="H1638" i="8"/>
  <c r="H1637" i="8"/>
  <c r="H1636" i="8"/>
  <c r="H1635" i="8"/>
  <c r="H1634" i="8"/>
  <c r="H1633" i="8"/>
  <c r="H1632" i="8"/>
  <c r="H1631" i="8"/>
  <c r="H1630" i="8"/>
  <c r="H1629" i="8"/>
  <c r="H1628" i="8"/>
  <c r="H1627" i="8"/>
  <c r="H1626" i="8"/>
  <c r="H1625" i="8"/>
  <c r="H1624" i="8"/>
  <c r="H1623" i="8"/>
  <c r="H1622" i="8"/>
  <c r="H1621" i="8"/>
  <c r="H1620" i="8"/>
  <c r="H1619" i="8"/>
  <c r="H1618" i="8"/>
  <c r="H1617" i="8"/>
  <c r="H1616" i="8"/>
  <c r="H1615" i="8"/>
  <c r="H1614" i="8"/>
  <c r="H1613" i="8"/>
  <c r="H1612" i="8"/>
  <c r="H1611" i="8"/>
  <c r="H1610" i="8"/>
  <c r="H1609" i="8"/>
  <c r="H1608" i="8"/>
  <c r="H1607" i="8"/>
  <c r="H1606" i="8"/>
  <c r="H1605" i="8"/>
  <c r="H1604" i="8"/>
  <c r="H1603" i="8"/>
  <c r="H1602" i="8"/>
  <c r="H1601" i="8"/>
  <c r="H1600" i="8"/>
  <c r="H1599" i="8"/>
  <c r="H1598" i="8"/>
  <c r="H1597" i="8"/>
  <c r="H1596" i="8"/>
  <c r="H1595" i="8"/>
  <c r="H1594" i="8"/>
  <c r="H1593" i="8"/>
  <c r="H1592" i="8"/>
  <c r="H1591" i="8"/>
  <c r="H1590" i="8"/>
  <c r="H1589" i="8"/>
  <c r="H1588" i="8"/>
  <c r="H1587" i="8"/>
  <c r="H1586" i="8"/>
  <c r="H1585" i="8"/>
  <c r="H1584" i="8"/>
  <c r="H1583" i="8"/>
  <c r="H1582" i="8"/>
  <c r="H1581" i="8"/>
  <c r="H1580" i="8"/>
  <c r="H1579" i="8"/>
  <c r="H1578" i="8"/>
  <c r="H1577" i="8"/>
  <c r="H1576" i="8"/>
  <c r="H1575" i="8"/>
  <c r="H1574" i="8"/>
  <c r="H1573" i="8"/>
  <c r="H1572" i="8"/>
  <c r="H1571" i="8"/>
  <c r="H1570" i="8"/>
  <c r="H1569" i="8"/>
  <c r="H1568" i="8"/>
  <c r="H1567" i="8"/>
  <c r="H1566" i="8"/>
  <c r="H1565" i="8"/>
  <c r="H1564" i="8"/>
  <c r="H1563" i="8"/>
  <c r="H1562" i="8"/>
  <c r="H1561" i="8"/>
  <c r="H1560" i="8"/>
  <c r="H1559" i="8"/>
  <c r="H1558" i="8"/>
  <c r="H1557" i="8"/>
  <c r="H1556" i="8"/>
  <c r="H1555" i="8"/>
  <c r="H1554" i="8"/>
  <c r="H1553" i="8"/>
  <c r="H1552" i="8"/>
  <c r="H1551" i="8"/>
  <c r="H1550" i="8"/>
  <c r="H1549" i="8"/>
  <c r="H1548" i="8"/>
  <c r="H1547" i="8"/>
  <c r="H1546" i="8"/>
  <c r="H1545" i="8"/>
  <c r="H1544" i="8"/>
  <c r="H1543" i="8"/>
  <c r="H1542" i="8"/>
  <c r="H1541" i="8"/>
  <c r="H1540" i="8"/>
  <c r="H1539" i="8"/>
  <c r="H1538" i="8"/>
  <c r="H1537" i="8"/>
  <c r="H1536" i="8"/>
  <c r="H1535" i="8"/>
  <c r="H1534" i="8"/>
  <c r="H1533" i="8"/>
  <c r="H1532" i="8"/>
  <c r="H1531" i="8"/>
  <c r="H1530" i="8"/>
  <c r="H1529" i="8"/>
  <c r="H1528" i="8"/>
  <c r="H1527" i="8"/>
  <c r="H1526" i="8"/>
  <c r="H1525" i="8"/>
  <c r="H1524" i="8"/>
  <c r="H1523" i="8"/>
  <c r="H1522" i="8"/>
  <c r="H1521" i="8"/>
  <c r="H1520" i="8"/>
  <c r="H1519" i="8"/>
  <c r="H1518" i="8"/>
  <c r="H1517" i="8"/>
  <c r="H1516" i="8"/>
  <c r="H1515" i="8"/>
  <c r="H1514" i="8"/>
  <c r="H1513" i="8"/>
  <c r="H1512" i="8"/>
  <c r="H1511" i="8"/>
  <c r="H1510" i="8"/>
  <c r="H1509" i="8"/>
  <c r="H1508" i="8"/>
  <c r="H1507" i="8"/>
  <c r="H1506" i="8"/>
  <c r="H1505" i="8"/>
  <c r="H1504" i="8"/>
  <c r="H1503" i="8"/>
  <c r="H1502" i="8"/>
  <c r="H1501" i="8"/>
  <c r="H1500" i="8"/>
  <c r="H1499" i="8"/>
  <c r="H1498" i="8"/>
  <c r="H1497" i="8"/>
  <c r="H1496" i="8"/>
  <c r="H1495" i="8"/>
  <c r="H1494" i="8"/>
  <c r="H1493" i="8"/>
  <c r="H1492" i="8"/>
  <c r="H1491" i="8"/>
  <c r="H1490" i="8"/>
  <c r="H1489" i="8"/>
  <c r="H1488" i="8"/>
  <c r="H1487" i="8"/>
  <c r="H1486" i="8"/>
  <c r="H1485" i="8"/>
  <c r="H1484" i="8"/>
  <c r="H1483" i="8"/>
  <c r="H1482" i="8"/>
  <c r="H1481" i="8"/>
  <c r="H1480" i="8"/>
  <c r="H1479" i="8"/>
  <c r="H1478" i="8"/>
  <c r="H1477" i="8"/>
  <c r="H1476" i="8"/>
  <c r="H1475" i="8"/>
  <c r="H1474" i="8"/>
  <c r="H1473" i="8"/>
  <c r="H1472" i="8"/>
  <c r="H1471" i="8"/>
  <c r="H1470" i="8"/>
  <c r="H1469" i="8"/>
  <c r="H1468" i="8"/>
  <c r="H1467" i="8"/>
  <c r="H1466" i="8"/>
  <c r="H1465" i="8"/>
  <c r="H1464" i="8"/>
  <c r="H1463" i="8"/>
  <c r="H1462" i="8"/>
  <c r="H1461" i="8"/>
  <c r="H1460" i="8"/>
  <c r="H1459" i="8"/>
  <c r="H1458" i="8"/>
  <c r="H1457" i="8"/>
  <c r="H1456" i="8"/>
  <c r="H1455" i="8"/>
  <c r="H1454" i="8"/>
  <c r="H1453" i="8"/>
  <c r="H1452" i="8"/>
  <c r="H1451" i="8"/>
  <c r="H1450" i="8"/>
  <c r="H1449" i="8"/>
  <c r="H1448" i="8"/>
  <c r="H1447" i="8"/>
  <c r="H1446" i="8"/>
  <c r="H1445" i="8"/>
  <c r="H1444" i="8"/>
  <c r="H1443" i="8"/>
  <c r="H1442" i="8"/>
  <c r="H1441" i="8"/>
  <c r="H1440" i="8"/>
  <c r="H1439" i="8"/>
  <c r="H1438" i="8"/>
  <c r="H1437" i="8"/>
  <c r="H1436" i="8"/>
  <c r="H1435" i="8"/>
  <c r="H1434" i="8"/>
  <c r="H1433" i="8"/>
  <c r="H1432" i="8"/>
  <c r="H1431" i="8"/>
  <c r="H1430" i="8"/>
  <c r="H1429" i="8"/>
  <c r="H1428" i="8"/>
  <c r="H1427" i="8"/>
  <c r="H1426" i="8"/>
  <c r="H1425" i="8"/>
  <c r="H1424" i="8"/>
  <c r="H1423" i="8"/>
  <c r="H1422" i="8"/>
  <c r="H1421" i="8"/>
  <c r="H1420" i="8"/>
  <c r="H1419" i="8"/>
  <c r="H1418" i="8"/>
  <c r="H1417" i="8"/>
  <c r="H1416" i="8"/>
  <c r="H1415" i="8"/>
  <c r="H1414" i="8"/>
  <c r="H1413" i="8"/>
  <c r="H1412" i="8"/>
  <c r="H1411" i="8"/>
  <c r="H1410" i="8"/>
  <c r="H1409" i="8"/>
  <c r="H1408" i="8"/>
  <c r="H1407" i="8"/>
  <c r="H1406" i="8"/>
  <c r="H1405" i="8"/>
  <c r="H1404" i="8"/>
  <c r="H1403" i="8"/>
  <c r="H1402" i="8"/>
  <c r="H1401" i="8"/>
  <c r="H1400" i="8"/>
  <c r="H1399" i="8"/>
  <c r="H1398" i="8"/>
  <c r="H1397" i="8"/>
  <c r="H1396" i="8"/>
  <c r="H1395" i="8"/>
  <c r="H1394" i="8"/>
  <c r="H1393" i="8"/>
  <c r="H1392" i="8"/>
  <c r="H1391" i="8"/>
  <c r="H1390" i="8"/>
  <c r="H1389" i="8"/>
  <c r="H1388" i="8"/>
  <c r="H1387" i="8"/>
  <c r="H1386" i="8"/>
  <c r="H1385" i="8"/>
  <c r="H1384" i="8"/>
  <c r="H1383" i="8"/>
  <c r="H1382" i="8"/>
  <c r="H1381" i="8"/>
  <c r="H1380" i="8"/>
  <c r="H1379" i="8"/>
  <c r="H1378" i="8"/>
  <c r="H1377" i="8"/>
  <c r="H1376" i="8"/>
  <c r="H1375" i="8"/>
  <c r="H1374" i="8"/>
  <c r="H1373" i="8"/>
  <c r="H1372" i="8"/>
  <c r="H1371" i="8"/>
  <c r="H1370" i="8"/>
  <c r="H1369" i="8"/>
  <c r="H1368" i="8"/>
  <c r="H1367" i="8"/>
  <c r="H1366" i="8"/>
  <c r="H1365" i="8"/>
  <c r="H1364" i="8"/>
  <c r="H1363" i="8"/>
  <c r="H1362" i="8"/>
  <c r="H1361" i="8"/>
  <c r="H1360" i="8"/>
  <c r="H1359" i="8"/>
  <c r="H1358" i="8"/>
  <c r="H1357" i="8"/>
  <c r="H1356" i="8"/>
  <c r="H1355" i="8"/>
  <c r="H1354" i="8"/>
  <c r="H1353" i="8"/>
  <c r="H1352" i="8"/>
  <c r="H1351" i="8"/>
  <c r="H1350" i="8"/>
  <c r="H1349" i="8"/>
  <c r="H1348" i="8"/>
  <c r="H1347" i="8"/>
  <c r="H1346" i="8"/>
  <c r="H1345" i="8"/>
  <c r="H1344" i="8"/>
  <c r="H1343" i="8"/>
  <c r="H1342" i="8"/>
  <c r="H1341" i="8"/>
  <c r="H1340" i="8"/>
  <c r="H1339" i="8"/>
  <c r="H1338" i="8"/>
  <c r="H1337" i="8"/>
  <c r="H1336" i="8"/>
  <c r="H1335" i="8"/>
  <c r="H1334" i="8"/>
  <c r="H1333" i="8"/>
  <c r="H1332" i="8"/>
  <c r="H1331" i="8"/>
  <c r="H1330" i="8"/>
  <c r="H1329" i="8"/>
  <c r="H1328" i="8"/>
  <c r="H1327" i="8"/>
  <c r="H1326" i="8"/>
  <c r="H1325" i="8"/>
  <c r="H1324" i="8"/>
  <c r="H1323" i="8"/>
  <c r="H1322" i="8"/>
  <c r="H1321" i="8"/>
  <c r="H1320" i="8"/>
  <c r="H1319" i="8"/>
  <c r="H1318" i="8"/>
  <c r="H1317" i="8"/>
  <c r="H1316" i="8"/>
  <c r="H1315" i="8"/>
  <c r="H1314" i="8"/>
  <c r="H1313" i="8"/>
  <c r="H1312" i="8"/>
  <c r="H1311" i="8"/>
  <c r="H1310" i="8"/>
  <c r="H1309" i="8"/>
  <c r="H1308" i="8"/>
  <c r="H1307" i="8"/>
  <c r="H1306" i="8"/>
  <c r="H1305" i="8"/>
  <c r="H1304" i="8"/>
  <c r="H1303" i="8"/>
  <c r="H1302" i="8"/>
  <c r="H1301" i="8"/>
  <c r="H1300" i="8"/>
  <c r="H1299" i="8"/>
  <c r="H1298" i="8"/>
  <c r="H1297" i="8"/>
  <c r="H1296" i="8"/>
  <c r="H1295" i="8"/>
  <c r="H1294" i="8"/>
  <c r="H1293" i="8"/>
  <c r="H1292" i="8"/>
  <c r="H1291" i="8"/>
  <c r="H1290" i="8"/>
  <c r="H1289" i="8"/>
  <c r="H1288" i="8"/>
  <c r="H1287" i="8"/>
  <c r="H1286" i="8"/>
  <c r="H1285" i="8"/>
  <c r="H1284" i="8"/>
  <c r="H1283" i="8"/>
  <c r="H1282" i="8"/>
  <c r="H1281" i="8"/>
  <c r="H1280" i="8"/>
  <c r="H1279" i="8"/>
  <c r="H1278" i="8"/>
  <c r="H1277" i="8"/>
  <c r="H1276" i="8"/>
  <c r="H1275" i="8"/>
  <c r="H1274" i="8"/>
  <c r="H1273" i="8"/>
  <c r="H1272" i="8"/>
  <c r="H1271" i="8"/>
  <c r="H1270" i="8"/>
  <c r="H1269" i="8"/>
  <c r="H1268" i="8"/>
  <c r="H1267" i="8"/>
  <c r="H1266" i="8"/>
  <c r="H1265" i="8"/>
  <c r="H1264" i="8"/>
  <c r="H1263" i="8"/>
  <c r="H1262" i="8"/>
  <c r="H1261" i="8"/>
  <c r="H1260" i="8"/>
  <c r="H1259" i="8"/>
  <c r="H1258" i="8"/>
  <c r="H1257" i="8"/>
  <c r="H1256" i="8"/>
  <c r="H1255" i="8"/>
  <c r="H1254" i="8"/>
  <c r="H1253" i="8"/>
  <c r="H1252" i="8"/>
  <c r="H1251" i="8"/>
  <c r="H1250" i="8"/>
  <c r="H1249" i="8"/>
  <c r="H1248" i="8"/>
  <c r="H1247" i="8"/>
  <c r="H1246" i="8"/>
  <c r="H1245" i="8"/>
  <c r="H1244" i="8"/>
  <c r="H1243" i="8"/>
  <c r="H1242" i="8"/>
  <c r="H1241" i="8"/>
  <c r="H1240" i="8"/>
  <c r="H1239" i="8"/>
  <c r="H1238" i="8"/>
  <c r="H1237" i="8"/>
  <c r="H1236" i="8"/>
  <c r="H1235" i="8"/>
  <c r="H1234" i="8"/>
  <c r="H1233" i="8"/>
  <c r="H1232" i="8"/>
  <c r="H1231" i="8"/>
  <c r="H1230" i="8"/>
  <c r="H1229" i="8"/>
  <c r="H1228" i="8"/>
  <c r="H1227" i="8"/>
  <c r="H1226" i="8"/>
  <c r="H1225" i="8"/>
  <c r="H1224" i="8"/>
  <c r="H1223" i="8"/>
  <c r="H1222" i="8"/>
  <c r="H1221" i="8"/>
  <c r="H1220" i="8"/>
  <c r="H1219" i="8"/>
  <c r="H1218" i="8"/>
  <c r="H1217" i="8"/>
  <c r="H1216" i="8"/>
  <c r="H1215" i="8"/>
  <c r="H1214" i="8"/>
  <c r="H1213" i="8"/>
  <c r="H1212" i="8"/>
  <c r="H1211" i="8"/>
  <c r="H1210" i="8"/>
  <c r="H1209" i="8"/>
  <c r="H1208" i="8"/>
  <c r="H1207" i="8"/>
  <c r="H1206" i="8"/>
  <c r="H1205" i="8"/>
  <c r="H1204" i="8"/>
  <c r="H1203" i="8"/>
  <c r="H1202" i="8"/>
  <c r="H1201" i="8"/>
  <c r="H1200" i="8"/>
  <c r="H1199" i="8"/>
  <c r="H1198" i="8"/>
  <c r="H1197" i="8"/>
  <c r="H1196" i="8"/>
  <c r="H1195" i="8"/>
  <c r="H1194" i="8"/>
  <c r="H1193" i="8"/>
  <c r="H1192" i="8"/>
  <c r="H1191" i="8"/>
  <c r="H1190" i="8"/>
  <c r="H1189" i="8"/>
  <c r="H1188" i="8"/>
  <c r="H1187" i="8"/>
  <c r="H1186" i="8"/>
  <c r="H1185" i="8"/>
  <c r="H1184" i="8"/>
  <c r="H1183" i="8"/>
  <c r="H1182" i="8"/>
  <c r="H1181" i="8"/>
  <c r="H1180" i="8"/>
  <c r="H1179" i="8"/>
  <c r="H1178" i="8"/>
  <c r="H1177" i="8"/>
  <c r="H1176" i="8"/>
  <c r="H1175" i="8"/>
  <c r="H1174" i="8"/>
  <c r="H1173" i="8"/>
  <c r="H1172" i="8"/>
  <c r="H1171" i="8"/>
  <c r="H1170" i="8"/>
  <c r="H1169" i="8"/>
  <c r="H1168" i="8"/>
  <c r="H1167" i="8"/>
  <c r="H1166" i="8"/>
  <c r="H1165" i="8"/>
  <c r="H1164" i="8"/>
  <c r="H1163" i="8"/>
  <c r="H1162" i="8"/>
  <c r="H1161" i="8"/>
  <c r="H1160" i="8"/>
  <c r="H1159" i="8"/>
  <c r="H1158" i="8"/>
  <c r="H1157" i="8"/>
  <c r="H1156" i="8"/>
  <c r="H1155" i="8"/>
  <c r="H1154" i="8"/>
  <c r="H1153" i="8"/>
  <c r="H1152" i="8"/>
  <c r="H1151" i="8"/>
  <c r="H1150" i="8"/>
  <c r="H1149" i="8"/>
  <c r="H1148" i="8"/>
  <c r="H1147" i="8"/>
  <c r="H1146" i="8"/>
  <c r="H1145" i="8"/>
  <c r="H1144" i="8"/>
  <c r="H1143" i="8"/>
  <c r="H1142" i="8"/>
  <c r="H1141" i="8"/>
  <c r="H1140" i="8"/>
  <c r="H1139" i="8"/>
  <c r="H1138" i="8"/>
  <c r="H1137" i="8"/>
  <c r="H1136" i="8"/>
  <c r="H1135" i="8"/>
  <c r="H1134" i="8"/>
  <c r="H1133" i="8"/>
  <c r="H1132" i="8"/>
  <c r="H1131" i="8"/>
  <c r="H1130" i="8"/>
  <c r="H1129" i="8"/>
  <c r="H1128" i="8"/>
  <c r="H1127" i="8"/>
  <c r="H1126" i="8"/>
  <c r="H1125" i="8"/>
  <c r="H1124" i="8"/>
  <c r="H1123" i="8"/>
  <c r="H1122" i="8"/>
  <c r="H1121" i="8"/>
  <c r="H1120" i="8"/>
  <c r="H1119" i="8"/>
  <c r="H1118" i="8"/>
  <c r="H1117" i="8"/>
  <c r="H1116" i="8"/>
  <c r="H1115" i="8"/>
  <c r="H1114" i="8"/>
  <c r="H1113" i="8"/>
  <c r="H1112" i="8"/>
  <c r="H1111" i="8"/>
  <c r="H1110" i="8"/>
  <c r="H1109" i="8"/>
  <c r="H1108" i="8"/>
  <c r="H1107" i="8"/>
  <c r="H1106" i="8"/>
  <c r="H1105" i="8"/>
  <c r="H1104" i="8"/>
  <c r="H1103" i="8"/>
  <c r="H1102" i="8"/>
  <c r="H1101" i="8"/>
  <c r="H1100" i="8"/>
  <c r="H1099" i="8"/>
  <c r="H1098" i="8"/>
  <c r="H1097" i="8"/>
  <c r="H1096" i="8"/>
  <c r="H1095" i="8"/>
  <c r="H1094" i="8"/>
  <c r="H1093" i="8"/>
  <c r="H1092" i="8"/>
  <c r="H1091" i="8"/>
  <c r="H1090" i="8"/>
  <c r="H1089" i="8"/>
  <c r="H1088" i="8"/>
  <c r="H1087" i="8"/>
  <c r="H1086" i="8"/>
  <c r="H1085" i="8"/>
  <c r="H1084" i="8"/>
  <c r="H1083" i="8"/>
  <c r="H1082" i="8"/>
  <c r="H1081" i="8"/>
  <c r="H1080" i="8"/>
  <c r="H1079" i="8"/>
  <c r="H1078" i="8"/>
  <c r="H1077" i="8"/>
  <c r="H1076" i="8"/>
  <c r="H1075" i="8"/>
  <c r="H1074" i="8"/>
  <c r="H1073" i="8"/>
  <c r="H1072" i="8"/>
  <c r="H1071" i="8"/>
  <c r="H1070" i="8"/>
  <c r="H1069" i="8"/>
  <c r="H1068" i="8"/>
  <c r="H1067" i="8"/>
  <c r="H1066" i="8"/>
  <c r="H1065" i="8"/>
  <c r="H1064" i="8"/>
  <c r="H1063" i="8"/>
  <c r="H1062" i="8"/>
  <c r="H1061" i="8"/>
  <c r="H1060" i="8"/>
  <c r="H1059" i="8"/>
  <c r="H1058" i="8"/>
  <c r="H1057" i="8"/>
  <c r="H1056" i="8"/>
  <c r="H1055" i="8"/>
  <c r="H1054" i="8"/>
  <c r="H1053" i="8"/>
  <c r="H1052" i="8"/>
  <c r="H1051" i="8"/>
  <c r="H1050" i="8"/>
  <c r="H1049" i="8"/>
  <c r="H1048" i="8"/>
  <c r="H1047" i="8"/>
  <c r="H1046" i="8"/>
  <c r="H1045" i="8"/>
  <c r="H1044" i="8"/>
  <c r="H1043" i="8"/>
  <c r="H1042" i="8"/>
  <c r="H1041" i="8"/>
  <c r="H1040" i="8"/>
  <c r="H1039" i="8"/>
  <c r="H1038" i="8"/>
  <c r="H1037" i="8"/>
  <c r="H1036" i="8"/>
  <c r="H1035" i="8"/>
  <c r="H1034" i="8"/>
  <c r="H1033" i="8"/>
  <c r="H1032" i="8"/>
  <c r="H1031" i="8"/>
  <c r="H1030" i="8"/>
  <c r="H1029" i="8"/>
  <c r="H1028" i="8"/>
  <c r="H1027" i="8"/>
  <c r="H1026" i="8"/>
  <c r="H1025" i="8"/>
  <c r="H1024" i="8"/>
  <c r="H1023" i="8"/>
  <c r="H1022" i="8"/>
  <c r="H1021" i="8"/>
  <c r="H1020" i="8"/>
  <c r="H1019" i="8"/>
  <c r="H1018" i="8"/>
  <c r="H1017" i="8"/>
  <c r="H1016" i="8"/>
  <c r="H1015" i="8"/>
  <c r="H1014" i="8"/>
  <c r="H1013" i="8"/>
  <c r="H1012" i="8"/>
  <c r="H1011" i="8"/>
  <c r="H1010" i="8"/>
  <c r="H1009" i="8"/>
  <c r="H1008" i="8"/>
  <c r="H1007" i="8"/>
  <c r="H1006" i="8"/>
  <c r="H1005" i="8"/>
  <c r="H1004" i="8"/>
  <c r="H1003" i="8"/>
  <c r="H1002" i="8"/>
  <c r="H1001" i="8"/>
  <c r="H1000" i="8"/>
  <c r="H999" i="8"/>
  <c r="H998" i="8"/>
  <c r="H997" i="8"/>
  <c r="H996" i="8"/>
  <c r="H995" i="8"/>
  <c r="H994" i="8"/>
  <c r="H993" i="8"/>
  <c r="H992" i="8"/>
  <c r="H991" i="8"/>
  <c r="H990" i="8"/>
  <c r="H989" i="8"/>
  <c r="H988" i="8"/>
  <c r="H987" i="8"/>
  <c r="H986" i="8"/>
  <c r="H985" i="8"/>
  <c r="H984" i="8"/>
  <c r="H983" i="8"/>
  <c r="H982" i="8"/>
  <c r="H981" i="8"/>
  <c r="H980" i="8"/>
  <c r="H979" i="8"/>
  <c r="H978" i="8"/>
  <c r="H977" i="8"/>
  <c r="H976" i="8"/>
  <c r="H975" i="8"/>
  <c r="H974" i="8"/>
  <c r="H973" i="8"/>
  <c r="H972" i="8"/>
  <c r="H971" i="8"/>
  <c r="H970" i="8"/>
  <c r="H969" i="8"/>
  <c r="H968" i="8"/>
  <c r="H967" i="8"/>
  <c r="H966" i="8"/>
  <c r="H965" i="8"/>
  <c r="H964" i="8"/>
  <c r="H963" i="8"/>
  <c r="H962" i="8"/>
  <c r="H961" i="8"/>
  <c r="H960" i="8"/>
  <c r="H959" i="8"/>
  <c r="H958" i="8"/>
  <c r="H957" i="8"/>
  <c r="H956" i="8"/>
  <c r="H955" i="8"/>
  <c r="H954" i="8"/>
  <c r="H953" i="8"/>
  <c r="H952" i="8"/>
  <c r="H951" i="8"/>
  <c r="H950" i="8"/>
  <c r="H949" i="8"/>
  <c r="H948" i="8"/>
  <c r="H947" i="8"/>
  <c r="H946" i="8"/>
  <c r="H945" i="8"/>
  <c r="H944" i="8"/>
  <c r="H943" i="8"/>
  <c r="H942" i="8"/>
  <c r="H941" i="8"/>
  <c r="H940" i="8"/>
  <c r="H939" i="8"/>
  <c r="H938" i="8"/>
  <c r="H937" i="8"/>
  <c r="H936" i="8"/>
  <c r="H935" i="8"/>
  <c r="H934" i="8"/>
  <c r="H933" i="8"/>
  <c r="H932" i="8"/>
  <c r="H931" i="8"/>
  <c r="H930" i="8"/>
  <c r="H929" i="8"/>
  <c r="H928" i="8"/>
  <c r="H927" i="8"/>
  <c r="H926" i="8"/>
  <c r="H925" i="8"/>
  <c r="H924" i="8"/>
  <c r="H923" i="8"/>
  <c r="H922" i="8"/>
  <c r="H921" i="8"/>
  <c r="H920" i="8"/>
  <c r="H919" i="8"/>
  <c r="H918" i="8"/>
  <c r="H917" i="8"/>
  <c r="H916" i="8"/>
  <c r="H915" i="8"/>
  <c r="H914" i="8"/>
  <c r="H913" i="8"/>
  <c r="H912" i="8"/>
  <c r="H911" i="8"/>
  <c r="H910" i="8"/>
  <c r="H909" i="8"/>
  <c r="H908" i="8"/>
  <c r="H907" i="8"/>
  <c r="H906" i="8"/>
  <c r="H905" i="8"/>
  <c r="H904" i="8"/>
  <c r="H903" i="8"/>
  <c r="H902" i="8"/>
  <c r="H901" i="8"/>
  <c r="H900" i="8"/>
  <c r="H899" i="8"/>
  <c r="H898" i="8"/>
  <c r="H897" i="8"/>
  <c r="H896" i="8"/>
  <c r="H895" i="8"/>
  <c r="H894" i="8"/>
  <c r="H893" i="8"/>
  <c r="H892" i="8"/>
  <c r="H891" i="8"/>
  <c r="H890" i="8"/>
  <c r="H889" i="8"/>
  <c r="H888" i="8"/>
  <c r="H887" i="8"/>
  <c r="H886" i="8"/>
  <c r="H885" i="8"/>
  <c r="H884" i="8"/>
  <c r="H883" i="8"/>
  <c r="H882" i="8"/>
  <c r="H881" i="8"/>
  <c r="H880" i="8"/>
  <c r="H879" i="8"/>
  <c r="H878" i="8"/>
  <c r="H877" i="8"/>
  <c r="H876" i="8"/>
  <c r="H875" i="8"/>
  <c r="H874" i="8"/>
  <c r="H873" i="8"/>
  <c r="H872" i="8"/>
  <c r="H871" i="8"/>
  <c r="H870" i="8"/>
  <c r="H869" i="8"/>
  <c r="H868" i="8"/>
  <c r="H867" i="8"/>
  <c r="H866" i="8"/>
  <c r="H865" i="8"/>
  <c r="H864" i="8"/>
  <c r="H863" i="8"/>
  <c r="H862" i="8"/>
  <c r="H861" i="8"/>
  <c r="H860" i="8"/>
  <c r="H859" i="8"/>
  <c r="H858" i="8"/>
  <c r="H857" i="8"/>
  <c r="H856" i="8"/>
  <c r="H855" i="8"/>
  <c r="H854" i="8"/>
  <c r="H853" i="8"/>
  <c r="H852" i="8"/>
  <c r="H851" i="8"/>
  <c r="H850" i="8"/>
  <c r="H849" i="8"/>
  <c r="H848" i="8"/>
  <c r="H847" i="8"/>
  <c r="H846" i="8"/>
  <c r="H845" i="8"/>
  <c r="H844" i="8"/>
  <c r="H843" i="8"/>
  <c r="H842" i="8"/>
  <c r="H841" i="8"/>
  <c r="H840" i="8"/>
  <c r="H839" i="8"/>
  <c r="H838" i="8"/>
  <c r="H837" i="8"/>
  <c r="H836" i="8"/>
  <c r="H835" i="8"/>
  <c r="H834" i="8"/>
  <c r="H833" i="8"/>
  <c r="H832" i="8"/>
  <c r="H831" i="8"/>
  <c r="H830" i="8"/>
  <c r="H829" i="8"/>
  <c r="H828" i="8"/>
  <c r="H827" i="8"/>
  <c r="H826" i="8"/>
  <c r="H825" i="8"/>
  <c r="H824" i="8"/>
  <c r="H823" i="8"/>
  <c r="H822" i="8"/>
  <c r="H821" i="8"/>
  <c r="H820" i="8"/>
  <c r="H819" i="8"/>
  <c r="H818" i="8"/>
  <c r="H817" i="8"/>
  <c r="H816" i="8"/>
  <c r="H815" i="8"/>
  <c r="H814" i="8"/>
  <c r="H813" i="8"/>
  <c r="H812" i="8"/>
  <c r="H811" i="8"/>
  <c r="H810" i="8"/>
  <c r="H809" i="8"/>
  <c r="H808" i="8"/>
  <c r="H807" i="8"/>
  <c r="H806" i="8"/>
  <c r="H805" i="8"/>
  <c r="H804" i="8"/>
  <c r="H803" i="8"/>
  <c r="H802" i="8"/>
  <c r="H801" i="8"/>
  <c r="H800" i="8"/>
  <c r="H799" i="8"/>
  <c r="H798" i="8"/>
  <c r="H797" i="8"/>
  <c r="H796" i="8"/>
  <c r="H795" i="8"/>
  <c r="H794" i="8"/>
  <c r="H793" i="8"/>
  <c r="H792" i="8"/>
  <c r="H791" i="8"/>
  <c r="H790" i="8"/>
  <c r="H789" i="8"/>
  <c r="H788" i="8"/>
  <c r="H787" i="8"/>
  <c r="H786" i="8"/>
  <c r="H785" i="8"/>
  <c r="H784" i="8"/>
  <c r="H783" i="8"/>
  <c r="H782" i="8"/>
  <c r="H781" i="8"/>
  <c r="H780" i="8"/>
  <c r="H779" i="8"/>
  <c r="H778" i="8"/>
  <c r="H777" i="8"/>
  <c r="H776" i="8"/>
  <c r="H775" i="8"/>
  <c r="H774" i="8"/>
  <c r="H773" i="8"/>
  <c r="H772" i="8"/>
  <c r="H771" i="8"/>
  <c r="H770" i="8"/>
  <c r="H769" i="8"/>
  <c r="H768" i="8"/>
  <c r="H767" i="8"/>
  <c r="H766" i="8"/>
  <c r="H765" i="8"/>
  <c r="H764" i="8"/>
  <c r="H763" i="8"/>
  <c r="H762" i="8"/>
  <c r="H761" i="8"/>
  <c r="H760" i="8"/>
  <c r="H759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746" i="8"/>
  <c r="H745" i="8"/>
  <c r="H744" i="8"/>
  <c r="H743" i="8"/>
  <c r="H742" i="8"/>
  <c r="H741" i="8"/>
  <c r="H740" i="8"/>
  <c r="H739" i="8"/>
  <c r="H738" i="8"/>
  <c r="H737" i="8"/>
  <c r="H736" i="8"/>
  <c r="H735" i="8"/>
  <c r="H734" i="8"/>
  <c r="H733" i="8"/>
  <c r="H732" i="8"/>
  <c r="H731" i="8"/>
  <c r="H730" i="8"/>
  <c r="H729" i="8"/>
  <c r="H728" i="8"/>
  <c r="H727" i="8"/>
  <c r="H726" i="8"/>
  <c r="H725" i="8"/>
  <c r="H724" i="8"/>
  <c r="H723" i="8"/>
  <c r="H722" i="8"/>
  <c r="H721" i="8"/>
  <c r="H720" i="8"/>
  <c r="H719" i="8"/>
  <c r="H718" i="8"/>
  <c r="H717" i="8"/>
  <c r="H716" i="8"/>
  <c r="H715" i="8"/>
  <c r="H714" i="8"/>
  <c r="H713" i="8"/>
  <c r="H712" i="8"/>
  <c r="H711" i="8"/>
  <c r="H710" i="8"/>
  <c r="H709" i="8"/>
  <c r="H708" i="8"/>
  <c r="H707" i="8"/>
  <c r="H706" i="8"/>
  <c r="H705" i="8"/>
  <c r="H704" i="8"/>
  <c r="H703" i="8"/>
  <c r="H702" i="8"/>
  <c r="H701" i="8"/>
  <c r="H700" i="8"/>
  <c r="H699" i="8"/>
  <c r="H698" i="8"/>
  <c r="H697" i="8"/>
  <c r="H696" i="8"/>
  <c r="H695" i="8"/>
  <c r="H694" i="8"/>
  <c r="H693" i="8"/>
  <c r="H692" i="8"/>
  <c r="H691" i="8"/>
  <c r="H690" i="8"/>
  <c r="H689" i="8"/>
  <c r="H688" i="8"/>
  <c r="H687" i="8"/>
  <c r="H686" i="8"/>
  <c r="H685" i="8"/>
  <c r="H684" i="8"/>
  <c r="H683" i="8"/>
  <c r="H682" i="8"/>
  <c r="H681" i="8"/>
  <c r="H680" i="8"/>
  <c r="H679" i="8"/>
  <c r="H678" i="8"/>
  <c r="H677" i="8"/>
  <c r="H676" i="8"/>
  <c r="H675" i="8"/>
  <c r="H674" i="8"/>
  <c r="H673" i="8"/>
  <c r="H672" i="8"/>
  <c r="H671" i="8"/>
  <c r="H670" i="8"/>
  <c r="H669" i="8"/>
  <c r="H668" i="8"/>
  <c r="H667" i="8"/>
  <c r="H666" i="8"/>
  <c r="H665" i="8"/>
  <c r="H664" i="8"/>
  <c r="H663" i="8"/>
  <c r="H662" i="8"/>
  <c r="H661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I5" i="8" l="1"/>
  <c r="L5" i="8" l="1"/>
  <c r="J5004" i="8" l="1"/>
  <c r="J5003" i="8"/>
  <c r="J5002" i="8"/>
  <c r="J5001" i="8"/>
  <c r="J5000" i="8"/>
  <c r="J4999" i="8"/>
  <c r="J4998" i="8"/>
  <c r="J4997" i="8"/>
  <c r="J4996" i="8"/>
  <c r="J4995" i="8"/>
  <c r="J4994" i="8"/>
  <c r="J4993" i="8"/>
  <c r="J4992" i="8"/>
  <c r="J4991" i="8"/>
  <c r="J4990" i="8"/>
  <c r="J4989" i="8"/>
  <c r="J4988" i="8"/>
  <c r="J4987" i="8"/>
  <c r="J4986" i="8"/>
  <c r="J4985" i="8"/>
  <c r="J4984" i="8"/>
  <c r="J4983" i="8"/>
  <c r="J4982" i="8"/>
  <c r="J4981" i="8"/>
  <c r="J4980" i="8"/>
  <c r="J4979" i="8"/>
  <c r="J4978" i="8"/>
  <c r="J4977" i="8"/>
  <c r="J4976" i="8"/>
  <c r="J4975" i="8"/>
  <c r="J4974" i="8"/>
  <c r="J4973" i="8"/>
  <c r="J4972" i="8"/>
  <c r="J4971" i="8"/>
  <c r="J4970" i="8"/>
  <c r="J4969" i="8"/>
  <c r="J4968" i="8"/>
  <c r="J4967" i="8"/>
  <c r="J4966" i="8"/>
  <c r="J4965" i="8"/>
  <c r="J4964" i="8"/>
  <c r="J4963" i="8"/>
  <c r="J4962" i="8"/>
  <c r="J4961" i="8"/>
  <c r="J4960" i="8"/>
  <c r="J4959" i="8"/>
  <c r="J4958" i="8"/>
  <c r="J4957" i="8"/>
  <c r="J4956" i="8"/>
  <c r="J4955" i="8"/>
  <c r="J4954" i="8"/>
  <c r="J4953" i="8"/>
  <c r="J4952" i="8"/>
  <c r="J4951" i="8"/>
  <c r="J4950" i="8"/>
  <c r="J4949" i="8"/>
  <c r="J4948" i="8"/>
  <c r="J4947" i="8"/>
  <c r="J4946" i="8"/>
  <c r="J4945" i="8"/>
  <c r="J4944" i="8"/>
  <c r="J4943" i="8"/>
  <c r="J4942" i="8"/>
  <c r="J4941" i="8"/>
  <c r="J4940" i="8"/>
  <c r="J4939" i="8"/>
  <c r="J4938" i="8"/>
  <c r="J4937" i="8"/>
  <c r="J4936" i="8"/>
  <c r="J4935" i="8"/>
  <c r="J4934" i="8"/>
  <c r="J4933" i="8"/>
  <c r="J4932" i="8"/>
  <c r="J4931" i="8"/>
  <c r="J4930" i="8"/>
  <c r="J4929" i="8"/>
  <c r="J4928" i="8"/>
  <c r="J4927" i="8"/>
  <c r="J4926" i="8"/>
  <c r="J4925" i="8"/>
  <c r="J4924" i="8"/>
  <c r="J4923" i="8"/>
  <c r="J4922" i="8"/>
  <c r="J4921" i="8"/>
  <c r="J4920" i="8"/>
  <c r="J4919" i="8"/>
  <c r="J4918" i="8"/>
  <c r="J4917" i="8"/>
  <c r="J4916" i="8"/>
  <c r="J4915" i="8"/>
  <c r="J4914" i="8"/>
  <c r="J4913" i="8"/>
  <c r="J4912" i="8"/>
  <c r="J4911" i="8"/>
  <c r="J4910" i="8"/>
  <c r="J4909" i="8"/>
  <c r="J4908" i="8"/>
  <c r="J4907" i="8"/>
  <c r="J4906" i="8"/>
  <c r="J4905" i="8"/>
  <c r="J4904" i="8"/>
  <c r="J4903" i="8"/>
  <c r="J4902" i="8"/>
  <c r="J4901" i="8"/>
  <c r="J4900" i="8"/>
  <c r="J4899" i="8"/>
  <c r="J4898" i="8"/>
  <c r="J4897" i="8"/>
  <c r="J4896" i="8"/>
  <c r="J4895" i="8"/>
  <c r="J4894" i="8"/>
  <c r="J4893" i="8"/>
  <c r="J4892" i="8"/>
  <c r="J4891" i="8"/>
  <c r="J4890" i="8"/>
  <c r="J4889" i="8"/>
  <c r="J4888" i="8"/>
  <c r="J4887" i="8"/>
  <c r="J4886" i="8"/>
  <c r="J4885" i="8"/>
  <c r="J4884" i="8"/>
  <c r="J4883" i="8"/>
  <c r="J4882" i="8"/>
  <c r="J4881" i="8"/>
  <c r="J4880" i="8"/>
  <c r="J4879" i="8"/>
  <c r="J4878" i="8"/>
  <c r="J4877" i="8"/>
  <c r="J4876" i="8"/>
  <c r="J4875" i="8"/>
  <c r="J4874" i="8"/>
  <c r="J4873" i="8"/>
  <c r="J4872" i="8"/>
  <c r="J4871" i="8"/>
  <c r="J4870" i="8"/>
  <c r="J4869" i="8"/>
  <c r="J4868" i="8"/>
  <c r="J4867" i="8"/>
  <c r="J4866" i="8"/>
  <c r="J4865" i="8"/>
  <c r="J4864" i="8"/>
  <c r="J4863" i="8"/>
  <c r="J4862" i="8"/>
  <c r="J4861" i="8"/>
  <c r="J4860" i="8"/>
  <c r="J4859" i="8"/>
  <c r="J4858" i="8"/>
  <c r="J4857" i="8"/>
  <c r="J4856" i="8"/>
  <c r="J4855" i="8"/>
  <c r="J4854" i="8"/>
  <c r="J4853" i="8"/>
  <c r="J4852" i="8"/>
  <c r="J4851" i="8"/>
  <c r="J4850" i="8"/>
  <c r="J4849" i="8"/>
  <c r="J4848" i="8"/>
  <c r="J4847" i="8"/>
  <c r="J4846" i="8"/>
  <c r="J4845" i="8"/>
  <c r="J4844" i="8"/>
  <c r="J4843" i="8"/>
  <c r="J4842" i="8"/>
  <c r="J4841" i="8"/>
  <c r="J4840" i="8"/>
  <c r="J4839" i="8"/>
  <c r="J4838" i="8"/>
  <c r="J4837" i="8"/>
  <c r="J4836" i="8"/>
  <c r="J4835" i="8"/>
  <c r="J4834" i="8"/>
  <c r="J4833" i="8"/>
  <c r="J4832" i="8"/>
  <c r="J4831" i="8"/>
  <c r="J4830" i="8"/>
  <c r="J4829" i="8"/>
  <c r="J4828" i="8"/>
  <c r="J4827" i="8"/>
  <c r="J4826" i="8"/>
  <c r="J4825" i="8"/>
  <c r="J4824" i="8"/>
  <c r="J4823" i="8"/>
  <c r="J4822" i="8"/>
  <c r="J4821" i="8"/>
  <c r="J4820" i="8"/>
  <c r="J4819" i="8"/>
  <c r="J4818" i="8"/>
  <c r="J4817" i="8"/>
  <c r="J4816" i="8"/>
  <c r="J4815" i="8"/>
  <c r="J4814" i="8"/>
  <c r="J4813" i="8"/>
  <c r="J4812" i="8"/>
  <c r="J4811" i="8"/>
  <c r="J4810" i="8"/>
  <c r="J4809" i="8"/>
  <c r="J4808" i="8"/>
  <c r="J4807" i="8"/>
  <c r="J4806" i="8"/>
  <c r="J4805" i="8"/>
  <c r="J4804" i="8"/>
  <c r="J4803" i="8"/>
  <c r="J4802" i="8"/>
  <c r="J4801" i="8"/>
  <c r="J4800" i="8"/>
  <c r="J4799" i="8"/>
  <c r="J4798" i="8"/>
  <c r="J4797" i="8"/>
  <c r="J4796" i="8"/>
  <c r="J4795" i="8"/>
  <c r="J4794" i="8"/>
  <c r="J4793" i="8"/>
  <c r="J4792" i="8"/>
  <c r="J4791" i="8"/>
  <c r="J4790" i="8"/>
  <c r="J4789" i="8"/>
  <c r="J4788" i="8"/>
  <c r="J4787" i="8"/>
  <c r="J4786" i="8"/>
  <c r="J4785" i="8"/>
  <c r="J4784" i="8"/>
  <c r="J4783" i="8"/>
  <c r="J4782" i="8"/>
  <c r="J4781" i="8"/>
  <c r="J4780" i="8"/>
  <c r="J4779" i="8"/>
  <c r="J4778" i="8"/>
  <c r="J4777" i="8"/>
  <c r="J4776" i="8"/>
  <c r="J4775" i="8"/>
  <c r="J4774" i="8"/>
  <c r="J4773" i="8"/>
  <c r="J4772" i="8"/>
  <c r="J4771" i="8"/>
  <c r="J4770" i="8"/>
  <c r="J4769" i="8"/>
  <c r="J4768" i="8"/>
  <c r="J4767" i="8"/>
  <c r="J4766" i="8"/>
  <c r="J4765" i="8"/>
  <c r="J4764" i="8"/>
  <c r="J4763" i="8"/>
  <c r="J4762" i="8"/>
  <c r="J4761" i="8"/>
  <c r="J4760" i="8"/>
  <c r="J4759" i="8"/>
  <c r="J4758" i="8"/>
  <c r="J4757" i="8"/>
  <c r="J4756" i="8"/>
  <c r="J4755" i="8"/>
  <c r="J4754" i="8"/>
  <c r="J4753" i="8"/>
  <c r="J4752" i="8"/>
  <c r="J4751" i="8"/>
  <c r="J4750" i="8"/>
  <c r="J4749" i="8"/>
  <c r="J4748" i="8"/>
  <c r="J4747" i="8"/>
  <c r="J4746" i="8"/>
  <c r="J4745" i="8"/>
  <c r="J4744" i="8"/>
  <c r="J4743" i="8"/>
  <c r="J4742" i="8"/>
  <c r="J4741" i="8"/>
  <c r="J4740" i="8"/>
  <c r="J4739" i="8"/>
  <c r="J4738" i="8"/>
  <c r="J4737" i="8"/>
  <c r="J4736" i="8"/>
  <c r="J4735" i="8"/>
  <c r="J4734" i="8"/>
  <c r="J4733" i="8"/>
  <c r="J4732" i="8"/>
  <c r="J4731" i="8"/>
  <c r="J4730" i="8"/>
  <c r="J4729" i="8"/>
  <c r="J4728" i="8"/>
  <c r="J4727" i="8"/>
  <c r="J4726" i="8"/>
  <c r="J4725" i="8"/>
  <c r="J4724" i="8"/>
  <c r="J4723" i="8"/>
  <c r="J4722" i="8"/>
  <c r="J4721" i="8"/>
  <c r="J4720" i="8"/>
  <c r="J4719" i="8"/>
  <c r="J4718" i="8"/>
  <c r="J4717" i="8"/>
  <c r="J4716" i="8"/>
  <c r="J4715" i="8"/>
  <c r="J4714" i="8"/>
  <c r="J4713" i="8"/>
  <c r="J4712" i="8"/>
  <c r="J4711" i="8"/>
  <c r="J4710" i="8"/>
  <c r="J4709" i="8"/>
  <c r="J4708" i="8"/>
  <c r="J4707" i="8"/>
  <c r="J4706" i="8"/>
  <c r="J4705" i="8"/>
  <c r="J4704" i="8"/>
  <c r="J4703" i="8"/>
  <c r="J4702" i="8"/>
  <c r="J4701" i="8"/>
  <c r="J4700" i="8"/>
  <c r="J4699" i="8"/>
  <c r="J4698" i="8"/>
  <c r="J4697" i="8"/>
  <c r="J4696" i="8"/>
  <c r="J4695" i="8"/>
  <c r="J4694" i="8"/>
  <c r="J4693" i="8"/>
  <c r="J4692" i="8"/>
  <c r="J4691" i="8"/>
  <c r="J4690" i="8"/>
  <c r="J4689" i="8"/>
  <c r="J4688" i="8"/>
  <c r="J4687" i="8"/>
  <c r="J4686" i="8"/>
  <c r="J4685" i="8"/>
  <c r="J4684" i="8"/>
  <c r="J4683" i="8"/>
  <c r="J4682" i="8"/>
  <c r="J4681" i="8"/>
  <c r="J4680" i="8"/>
  <c r="J4679" i="8"/>
  <c r="J4678" i="8"/>
  <c r="J4677" i="8"/>
  <c r="J4676" i="8"/>
  <c r="J4675" i="8"/>
  <c r="J4674" i="8"/>
  <c r="J4673" i="8"/>
  <c r="J4672" i="8"/>
  <c r="J4671" i="8"/>
  <c r="J4670" i="8"/>
  <c r="J4669" i="8"/>
  <c r="J4668" i="8"/>
  <c r="J4667" i="8"/>
  <c r="J4666" i="8"/>
  <c r="J4665" i="8"/>
  <c r="J4664" i="8"/>
  <c r="J4663" i="8"/>
  <c r="J4662" i="8"/>
  <c r="J4661" i="8"/>
  <c r="J4660" i="8"/>
  <c r="J4659" i="8"/>
  <c r="J4658" i="8"/>
  <c r="J4657" i="8"/>
  <c r="J4656" i="8"/>
  <c r="J4655" i="8"/>
  <c r="J4654" i="8"/>
  <c r="J4653" i="8"/>
  <c r="J4652" i="8"/>
  <c r="J4651" i="8"/>
  <c r="J4650" i="8"/>
  <c r="J4649" i="8"/>
  <c r="J4648" i="8"/>
  <c r="J4647" i="8"/>
  <c r="J4646" i="8"/>
  <c r="J4645" i="8"/>
  <c r="J4644" i="8"/>
  <c r="J4643" i="8"/>
  <c r="J4642" i="8"/>
  <c r="J4641" i="8"/>
  <c r="J4640" i="8"/>
  <c r="J4639" i="8"/>
  <c r="J4638" i="8"/>
  <c r="J4637" i="8"/>
  <c r="J4636" i="8"/>
  <c r="J4635" i="8"/>
  <c r="J4634" i="8"/>
  <c r="J4633" i="8"/>
  <c r="J4632" i="8"/>
  <c r="J4631" i="8"/>
  <c r="J4630" i="8"/>
  <c r="J4629" i="8"/>
  <c r="J4628" i="8"/>
  <c r="J4627" i="8"/>
  <c r="J4626" i="8"/>
  <c r="J4625" i="8"/>
  <c r="J4624" i="8"/>
  <c r="J4623" i="8"/>
  <c r="J4622" i="8"/>
  <c r="J4621" i="8"/>
  <c r="J4620" i="8"/>
  <c r="J4619" i="8"/>
  <c r="J4618" i="8"/>
  <c r="J4617" i="8"/>
  <c r="J4616" i="8"/>
  <c r="J4615" i="8"/>
  <c r="J4614" i="8"/>
  <c r="J4613" i="8"/>
  <c r="J4612" i="8"/>
  <c r="J4611" i="8"/>
  <c r="J4610" i="8"/>
  <c r="J4609" i="8"/>
  <c r="J4608" i="8"/>
  <c r="J4607" i="8"/>
  <c r="J4606" i="8"/>
  <c r="J4605" i="8"/>
  <c r="J4604" i="8"/>
  <c r="J4603" i="8"/>
  <c r="J4602" i="8"/>
  <c r="J4601" i="8"/>
  <c r="J4600" i="8"/>
  <c r="J4599" i="8"/>
  <c r="J4598" i="8"/>
  <c r="J4597" i="8"/>
  <c r="J4596" i="8"/>
  <c r="J4595" i="8"/>
  <c r="J4594" i="8"/>
  <c r="J4593" i="8"/>
  <c r="J4592" i="8"/>
  <c r="J4591" i="8"/>
  <c r="J4590" i="8"/>
  <c r="J4589" i="8"/>
  <c r="J4588" i="8"/>
  <c r="J4587" i="8"/>
  <c r="J4586" i="8"/>
  <c r="J4585" i="8"/>
  <c r="J4584" i="8"/>
  <c r="J4583" i="8"/>
  <c r="J4582" i="8"/>
  <c r="J4581" i="8"/>
  <c r="J4580" i="8"/>
  <c r="J4579" i="8"/>
  <c r="J4578" i="8"/>
  <c r="J4577" i="8"/>
  <c r="J4576" i="8"/>
  <c r="J4575" i="8"/>
  <c r="J4574" i="8"/>
  <c r="J4573" i="8"/>
  <c r="J4572" i="8"/>
  <c r="J4571" i="8"/>
  <c r="J4570" i="8"/>
  <c r="J4569" i="8"/>
  <c r="J4568" i="8"/>
  <c r="J4567" i="8"/>
  <c r="J4566" i="8"/>
  <c r="J4565" i="8"/>
  <c r="J4564" i="8"/>
  <c r="J4563" i="8"/>
  <c r="J4562" i="8"/>
  <c r="J4561" i="8"/>
  <c r="J4560" i="8"/>
  <c r="J4559" i="8"/>
  <c r="J4558" i="8"/>
  <c r="J4557" i="8"/>
  <c r="J4556" i="8"/>
  <c r="J4555" i="8"/>
  <c r="J4554" i="8"/>
  <c r="J4553" i="8"/>
  <c r="J4552" i="8"/>
  <c r="J4551" i="8"/>
  <c r="J4550" i="8"/>
  <c r="J4549" i="8"/>
  <c r="J4548" i="8"/>
  <c r="J4547" i="8"/>
  <c r="J4546" i="8"/>
  <c r="J4545" i="8"/>
  <c r="J4544" i="8"/>
  <c r="J4543" i="8"/>
  <c r="J4542" i="8"/>
  <c r="J4541" i="8"/>
  <c r="J4540" i="8"/>
  <c r="J4539" i="8"/>
  <c r="J4538" i="8"/>
  <c r="J4537" i="8"/>
  <c r="J4536" i="8"/>
  <c r="J4535" i="8"/>
  <c r="J4534" i="8"/>
  <c r="J4533" i="8"/>
  <c r="J4532" i="8"/>
  <c r="J4531" i="8"/>
  <c r="J4530" i="8"/>
  <c r="J4529" i="8"/>
  <c r="J4528" i="8"/>
  <c r="J4527" i="8"/>
  <c r="J4526" i="8"/>
  <c r="J4525" i="8"/>
  <c r="J4524" i="8"/>
  <c r="J4523" i="8"/>
  <c r="J4522" i="8"/>
  <c r="J4521" i="8"/>
  <c r="J4520" i="8"/>
  <c r="J4519" i="8"/>
  <c r="J4518" i="8"/>
  <c r="J4517" i="8"/>
  <c r="J4516" i="8"/>
  <c r="J4515" i="8"/>
  <c r="J4514" i="8"/>
  <c r="J4513" i="8"/>
  <c r="J4512" i="8"/>
  <c r="J4511" i="8"/>
  <c r="J4510" i="8"/>
  <c r="J4509" i="8"/>
  <c r="J4508" i="8"/>
  <c r="J4507" i="8"/>
  <c r="J4506" i="8"/>
  <c r="J4505" i="8"/>
  <c r="J4504" i="8"/>
  <c r="J4503" i="8"/>
  <c r="J4502" i="8"/>
  <c r="J4501" i="8"/>
  <c r="J4500" i="8"/>
  <c r="J4499" i="8"/>
  <c r="J4498" i="8"/>
  <c r="J4497" i="8"/>
  <c r="J4496" i="8"/>
  <c r="J4495" i="8"/>
  <c r="J4494" i="8"/>
  <c r="J4493" i="8"/>
  <c r="J4492" i="8"/>
  <c r="J4491" i="8"/>
  <c r="J4490" i="8"/>
  <c r="J4489" i="8"/>
  <c r="J4488" i="8"/>
  <c r="J4487" i="8"/>
  <c r="J4486" i="8"/>
  <c r="J4485" i="8"/>
  <c r="J4484" i="8"/>
  <c r="J4483" i="8"/>
  <c r="J4482" i="8"/>
  <c r="J4481" i="8"/>
  <c r="J4480" i="8"/>
  <c r="J4479" i="8"/>
  <c r="J4478" i="8"/>
  <c r="J4477" i="8"/>
  <c r="J4476" i="8"/>
  <c r="J4475" i="8"/>
  <c r="J4474" i="8"/>
  <c r="J4473" i="8"/>
  <c r="J4472" i="8"/>
  <c r="J4471" i="8"/>
  <c r="J4470" i="8"/>
  <c r="J4469" i="8"/>
  <c r="J4468" i="8"/>
  <c r="J4467" i="8"/>
  <c r="J4466" i="8"/>
  <c r="J4465" i="8"/>
  <c r="J4464" i="8"/>
  <c r="J4463" i="8"/>
  <c r="J4462" i="8"/>
  <c r="J4461" i="8"/>
  <c r="J4460" i="8"/>
  <c r="J4459" i="8"/>
  <c r="J4458" i="8"/>
  <c r="J4457" i="8"/>
  <c r="J4456" i="8"/>
  <c r="J4455" i="8"/>
  <c r="J4454" i="8"/>
  <c r="J4453" i="8"/>
  <c r="J4452" i="8"/>
  <c r="J4451" i="8"/>
  <c r="J4450" i="8"/>
  <c r="J4449" i="8"/>
  <c r="J4448" i="8"/>
  <c r="J4447" i="8"/>
  <c r="J4446" i="8"/>
  <c r="J4445" i="8"/>
  <c r="J4444" i="8"/>
  <c r="J4443" i="8"/>
  <c r="J4442" i="8"/>
  <c r="J4441" i="8"/>
  <c r="J4440" i="8"/>
  <c r="J4439" i="8"/>
  <c r="J4438" i="8"/>
  <c r="J4437" i="8"/>
  <c r="J4436" i="8"/>
  <c r="J4435" i="8"/>
  <c r="J4434" i="8"/>
  <c r="J4433" i="8"/>
  <c r="J4432" i="8"/>
  <c r="J4431" i="8"/>
  <c r="J4430" i="8"/>
  <c r="J4429" i="8"/>
  <c r="J4428" i="8"/>
  <c r="J4427" i="8"/>
  <c r="J4426" i="8"/>
  <c r="J4425" i="8"/>
  <c r="J4424" i="8"/>
  <c r="J4423" i="8"/>
  <c r="J4422" i="8"/>
  <c r="J4421" i="8"/>
  <c r="J4420" i="8"/>
  <c r="J4419" i="8"/>
  <c r="J4418" i="8"/>
  <c r="J4417" i="8"/>
  <c r="J4416" i="8"/>
  <c r="J4415" i="8"/>
  <c r="J4414" i="8"/>
  <c r="J4413" i="8"/>
  <c r="J4412" i="8"/>
  <c r="J4411" i="8"/>
  <c r="J4410" i="8"/>
  <c r="J4409" i="8"/>
  <c r="J4408" i="8"/>
  <c r="J4407" i="8"/>
  <c r="J4406" i="8"/>
  <c r="J4405" i="8"/>
  <c r="J4404" i="8"/>
  <c r="J4403" i="8"/>
  <c r="J4402" i="8"/>
  <c r="J4401" i="8"/>
  <c r="J4400" i="8"/>
  <c r="J4399" i="8"/>
  <c r="J4398" i="8"/>
  <c r="J4397" i="8"/>
  <c r="J4396" i="8"/>
  <c r="J4395" i="8"/>
  <c r="J4394" i="8"/>
  <c r="J4393" i="8"/>
  <c r="J4392" i="8"/>
  <c r="J4391" i="8"/>
  <c r="J4390" i="8"/>
  <c r="J4389" i="8"/>
  <c r="J4388" i="8"/>
  <c r="J4387" i="8"/>
  <c r="J4386" i="8"/>
  <c r="J4385" i="8"/>
  <c r="J4384" i="8"/>
  <c r="J4383" i="8"/>
  <c r="J4382" i="8"/>
  <c r="J4381" i="8"/>
  <c r="J4380" i="8"/>
  <c r="J4379" i="8"/>
  <c r="J4378" i="8"/>
  <c r="J4377" i="8"/>
  <c r="J4376" i="8"/>
  <c r="J4375" i="8"/>
  <c r="J4374" i="8"/>
  <c r="J4373" i="8"/>
  <c r="J4372" i="8"/>
  <c r="J4371" i="8"/>
  <c r="J4370" i="8"/>
  <c r="J4369" i="8"/>
  <c r="J4368" i="8"/>
  <c r="J4367" i="8"/>
  <c r="J4366" i="8"/>
  <c r="J4365" i="8"/>
  <c r="J4364" i="8"/>
  <c r="J4363" i="8"/>
  <c r="J4362" i="8"/>
  <c r="J4361" i="8"/>
  <c r="J4360" i="8"/>
  <c r="J4359" i="8"/>
  <c r="J4358" i="8"/>
  <c r="J4357" i="8"/>
  <c r="J4356" i="8"/>
  <c r="J4355" i="8"/>
  <c r="J4354" i="8"/>
  <c r="J4353" i="8"/>
  <c r="J4352" i="8"/>
  <c r="J4351" i="8"/>
  <c r="J4350" i="8"/>
  <c r="J4349" i="8"/>
  <c r="J4348" i="8"/>
  <c r="J4347" i="8"/>
  <c r="J4346" i="8"/>
  <c r="J4345" i="8"/>
  <c r="J4344" i="8"/>
  <c r="J4343" i="8"/>
  <c r="J4342" i="8"/>
  <c r="J4341" i="8"/>
  <c r="J4340" i="8"/>
  <c r="J4339" i="8"/>
  <c r="J4338" i="8"/>
  <c r="J4337" i="8"/>
  <c r="J4336" i="8"/>
  <c r="J4335" i="8"/>
  <c r="J4334" i="8"/>
  <c r="J4333" i="8"/>
  <c r="J4332" i="8"/>
  <c r="J4331" i="8"/>
  <c r="J4330" i="8"/>
  <c r="J4329" i="8"/>
  <c r="J4328" i="8"/>
  <c r="J4327" i="8"/>
  <c r="J4326" i="8"/>
  <c r="J4325" i="8"/>
  <c r="J4324" i="8"/>
  <c r="J4323" i="8"/>
  <c r="J4322" i="8"/>
  <c r="J4321" i="8"/>
  <c r="J4320" i="8"/>
  <c r="J4319" i="8"/>
  <c r="J4318" i="8"/>
  <c r="J4317" i="8"/>
  <c r="J4316" i="8"/>
  <c r="J4315" i="8"/>
  <c r="J4314" i="8"/>
  <c r="J4313" i="8"/>
  <c r="J4312" i="8"/>
  <c r="J4311" i="8"/>
  <c r="J4310" i="8"/>
  <c r="J4309" i="8"/>
  <c r="J4308" i="8"/>
  <c r="J4307" i="8"/>
  <c r="J4306" i="8"/>
  <c r="J4305" i="8"/>
  <c r="J4304" i="8"/>
  <c r="J4303" i="8"/>
  <c r="J4302" i="8"/>
  <c r="J4301" i="8"/>
  <c r="J4300" i="8"/>
  <c r="J4299" i="8"/>
  <c r="J4298" i="8"/>
  <c r="J4297" i="8"/>
  <c r="J4296" i="8"/>
  <c r="J4295" i="8"/>
  <c r="J4294" i="8"/>
  <c r="J4293" i="8"/>
  <c r="J4292" i="8"/>
  <c r="J4291" i="8"/>
  <c r="J4290" i="8"/>
  <c r="J4289" i="8"/>
  <c r="J4288" i="8"/>
  <c r="J4287" i="8"/>
  <c r="J4286" i="8"/>
  <c r="J4285" i="8"/>
  <c r="J4284" i="8"/>
  <c r="J4283" i="8"/>
  <c r="J4282" i="8"/>
  <c r="J4281" i="8"/>
  <c r="J4280" i="8"/>
  <c r="J4279" i="8"/>
  <c r="J4278" i="8"/>
  <c r="J4277" i="8"/>
  <c r="J4276" i="8"/>
  <c r="J4275" i="8"/>
  <c r="J4274" i="8"/>
  <c r="J4273" i="8"/>
  <c r="J4272" i="8"/>
  <c r="J4271" i="8"/>
  <c r="J4270" i="8"/>
  <c r="J4269" i="8"/>
  <c r="J4268" i="8"/>
  <c r="J4267" i="8"/>
  <c r="J4266" i="8"/>
  <c r="J4265" i="8"/>
  <c r="J4264" i="8"/>
  <c r="J4263" i="8"/>
  <c r="J4262" i="8"/>
  <c r="J4261" i="8"/>
  <c r="J4260" i="8"/>
  <c r="J4259" i="8"/>
  <c r="J4258" i="8"/>
  <c r="J4257" i="8"/>
  <c r="J4256" i="8"/>
  <c r="J4255" i="8"/>
  <c r="J4254" i="8"/>
  <c r="J4253" i="8"/>
  <c r="J4252" i="8"/>
  <c r="J4251" i="8"/>
  <c r="J4250" i="8"/>
  <c r="J4249" i="8"/>
  <c r="J4248" i="8"/>
  <c r="J4247" i="8"/>
  <c r="J4246" i="8"/>
  <c r="J4245" i="8"/>
  <c r="J4244" i="8"/>
  <c r="J4243" i="8"/>
  <c r="J4242" i="8"/>
  <c r="J4241" i="8"/>
  <c r="J4240" i="8"/>
  <c r="J4239" i="8"/>
  <c r="J4238" i="8"/>
  <c r="J4237" i="8"/>
  <c r="J4236" i="8"/>
  <c r="J4235" i="8"/>
  <c r="J4234" i="8"/>
  <c r="J4233" i="8"/>
  <c r="J4232" i="8"/>
  <c r="J4231" i="8"/>
  <c r="J4230" i="8"/>
  <c r="J4229" i="8"/>
  <c r="J4228" i="8"/>
  <c r="J4227" i="8"/>
  <c r="J4226" i="8"/>
  <c r="J4225" i="8"/>
  <c r="J4224" i="8"/>
  <c r="J4223" i="8"/>
  <c r="J4222" i="8"/>
  <c r="J4221" i="8"/>
  <c r="J4220" i="8"/>
  <c r="J4219" i="8"/>
  <c r="J4218" i="8"/>
  <c r="J4217" i="8"/>
  <c r="J4216" i="8"/>
  <c r="J4215" i="8"/>
  <c r="J4214" i="8"/>
  <c r="J4213" i="8"/>
  <c r="J4212" i="8"/>
  <c r="J4211" i="8"/>
  <c r="J4210" i="8"/>
  <c r="J4209" i="8"/>
  <c r="J4208" i="8"/>
  <c r="J4207" i="8"/>
  <c r="J4206" i="8"/>
  <c r="J4205" i="8"/>
  <c r="J4204" i="8"/>
  <c r="J4203" i="8"/>
  <c r="J4202" i="8"/>
  <c r="J4201" i="8"/>
  <c r="J4200" i="8"/>
  <c r="J4199" i="8"/>
  <c r="J4198" i="8"/>
  <c r="J4197" i="8"/>
  <c r="J4196" i="8"/>
  <c r="J4195" i="8"/>
  <c r="J4194" i="8"/>
  <c r="J4193" i="8"/>
  <c r="J4192" i="8"/>
  <c r="J4191" i="8"/>
  <c r="J4190" i="8"/>
  <c r="J4189" i="8"/>
  <c r="J4188" i="8"/>
  <c r="J4187" i="8"/>
  <c r="J4186" i="8"/>
  <c r="J4185" i="8"/>
  <c r="J4184" i="8"/>
  <c r="J4183" i="8"/>
  <c r="J4182" i="8"/>
  <c r="J4181" i="8"/>
  <c r="J4180" i="8"/>
  <c r="J4179" i="8"/>
  <c r="J4178" i="8"/>
  <c r="J4177" i="8"/>
  <c r="J4176" i="8"/>
  <c r="J4175" i="8"/>
  <c r="J4174" i="8"/>
  <c r="J4173" i="8"/>
  <c r="J4172" i="8"/>
  <c r="J4171" i="8"/>
  <c r="J4170" i="8"/>
  <c r="J4169" i="8"/>
  <c r="J4168" i="8"/>
  <c r="J4167" i="8"/>
  <c r="J4166" i="8"/>
  <c r="J4165" i="8"/>
  <c r="J4164" i="8"/>
  <c r="J4163" i="8"/>
  <c r="J4162" i="8"/>
  <c r="J4161" i="8"/>
  <c r="J4160" i="8"/>
  <c r="J4159" i="8"/>
  <c r="J4158" i="8"/>
  <c r="J4157" i="8"/>
  <c r="J4156" i="8"/>
  <c r="J4155" i="8"/>
  <c r="J4154" i="8"/>
  <c r="J4153" i="8"/>
  <c r="J4152" i="8"/>
  <c r="J4151" i="8"/>
  <c r="J4150" i="8"/>
  <c r="J4149" i="8"/>
  <c r="J4148" i="8"/>
  <c r="J4147" i="8"/>
  <c r="J4146" i="8"/>
  <c r="J4145" i="8"/>
  <c r="J4144" i="8"/>
  <c r="J4143" i="8"/>
  <c r="J4142" i="8"/>
  <c r="J4141" i="8"/>
  <c r="J4140" i="8"/>
  <c r="J4139" i="8"/>
  <c r="J4138" i="8"/>
  <c r="J4137" i="8"/>
  <c r="J4136" i="8"/>
  <c r="J4135" i="8"/>
  <c r="J4134" i="8"/>
  <c r="J4133" i="8"/>
  <c r="J4132" i="8"/>
  <c r="J4131" i="8"/>
  <c r="J4130" i="8"/>
  <c r="J4129" i="8"/>
  <c r="J4128" i="8"/>
  <c r="J4127" i="8"/>
  <c r="J4126" i="8"/>
  <c r="J4125" i="8"/>
  <c r="J4124" i="8"/>
  <c r="J4123" i="8"/>
  <c r="J4122" i="8"/>
  <c r="J4121" i="8"/>
  <c r="J4120" i="8"/>
  <c r="J4119" i="8"/>
  <c r="J4118" i="8"/>
  <c r="J4117" i="8"/>
  <c r="J4116" i="8"/>
  <c r="J4115" i="8"/>
  <c r="J4114" i="8"/>
  <c r="J4113" i="8"/>
  <c r="J4112" i="8"/>
  <c r="J4111" i="8"/>
  <c r="J4110" i="8"/>
  <c r="J4109" i="8"/>
  <c r="J4108" i="8"/>
  <c r="J4107" i="8"/>
  <c r="J4106" i="8"/>
  <c r="J4105" i="8"/>
  <c r="J4104" i="8"/>
  <c r="J4103" i="8"/>
  <c r="J4102" i="8"/>
  <c r="J4101" i="8"/>
  <c r="J4100" i="8"/>
  <c r="J4099" i="8"/>
  <c r="J4098" i="8"/>
  <c r="J4097" i="8"/>
  <c r="J4096" i="8"/>
  <c r="J4095" i="8"/>
  <c r="J4094" i="8"/>
  <c r="J4093" i="8"/>
  <c r="J4092" i="8"/>
  <c r="J4091" i="8"/>
  <c r="J4090" i="8"/>
  <c r="J4089" i="8"/>
  <c r="J4088" i="8"/>
  <c r="J4087" i="8"/>
  <c r="J4086" i="8"/>
  <c r="J4085" i="8"/>
  <c r="J4084" i="8"/>
  <c r="J4083" i="8"/>
  <c r="J4082" i="8"/>
  <c r="J4081" i="8"/>
  <c r="J4080" i="8"/>
  <c r="J4079" i="8"/>
  <c r="J4078" i="8"/>
  <c r="J4077" i="8"/>
  <c r="J4076" i="8"/>
  <c r="J4075" i="8"/>
  <c r="J4074" i="8"/>
  <c r="J4073" i="8"/>
  <c r="J4072" i="8"/>
  <c r="J4071" i="8"/>
  <c r="J4070" i="8"/>
  <c r="J4069" i="8"/>
  <c r="J4068" i="8"/>
  <c r="J4067" i="8"/>
  <c r="J4066" i="8"/>
  <c r="J4065" i="8"/>
  <c r="J4064" i="8"/>
  <c r="J4063" i="8"/>
  <c r="J4062" i="8"/>
  <c r="J4061" i="8"/>
  <c r="J4060" i="8"/>
  <c r="J4059" i="8"/>
  <c r="J4058" i="8"/>
  <c r="J4057" i="8"/>
  <c r="J4056" i="8"/>
  <c r="J4055" i="8"/>
  <c r="J4054" i="8"/>
  <c r="J4053" i="8"/>
  <c r="J4052" i="8"/>
  <c r="J4051" i="8"/>
  <c r="J4050" i="8"/>
  <c r="J4049" i="8"/>
  <c r="J4048" i="8"/>
  <c r="J4047" i="8"/>
  <c r="J4046" i="8"/>
  <c r="J4045" i="8"/>
  <c r="J4044" i="8"/>
  <c r="J4043" i="8"/>
  <c r="J4042" i="8"/>
  <c r="J4041" i="8"/>
  <c r="J4040" i="8"/>
  <c r="J4039" i="8"/>
  <c r="J4038" i="8"/>
  <c r="J4037" i="8"/>
  <c r="J4036" i="8"/>
  <c r="J4035" i="8"/>
  <c r="J4034" i="8"/>
  <c r="J4033" i="8"/>
  <c r="J4032" i="8"/>
  <c r="J4031" i="8"/>
  <c r="J4030" i="8"/>
  <c r="J4029" i="8"/>
  <c r="J4028" i="8"/>
  <c r="J4027" i="8"/>
  <c r="J4026" i="8"/>
  <c r="J4025" i="8"/>
  <c r="J4024" i="8"/>
  <c r="J4023" i="8"/>
  <c r="J4022" i="8"/>
  <c r="J4021" i="8"/>
  <c r="J4020" i="8"/>
  <c r="J4019" i="8"/>
  <c r="J4018" i="8"/>
  <c r="J4017" i="8"/>
  <c r="J4016" i="8"/>
  <c r="J4015" i="8"/>
  <c r="J4014" i="8"/>
  <c r="J4013" i="8"/>
  <c r="J4012" i="8"/>
  <c r="J4011" i="8"/>
  <c r="J4010" i="8"/>
  <c r="J4009" i="8"/>
  <c r="J4008" i="8"/>
  <c r="J4007" i="8"/>
  <c r="J4006" i="8"/>
  <c r="J4005" i="8"/>
  <c r="J4004" i="8"/>
  <c r="J4003" i="8"/>
  <c r="J4002" i="8"/>
  <c r="J4001" i="8"/>
  <c r="J4000" i="8"/>
  <c r="J3999" i="8"/>
  <c r="J3998" i="8"/>
  <c r="J3997" i="8"/>
  <c r="J3996" i="8"/>
  <c r="J3995" i="8"/>
  <c r="J3994" i="8"/>
  <c r="J3993" i="8"/>
  <c r="J3992" i="8"/>
  <c r="J3991" i="8"/>
  <c r="J3990" i="8"/>
  <c r="J3989" i="8"/>
  <c r="J3988" i="8"/>
  <c r="J3987" i="8"/>
  <c r="J3986" i="8"/>
  <c r="J3985" i="8"/>
  <c r="J3984" i="8"/>
  <c r="J3983" i="8"/>
  <c r="J3982" i="8"/>
  <c r="J3981" i="8"/>
  <c r="J3980" i="8"/>
  <c r="J3979" i="8"/>
  <c r="J3978" i="8"/>
  <c r="J3977" i="8"/>
  <c r="J3976" i="8"/>
  <c r="J3975" i="8"/>
  <c r="J3974" i="8"/>
  <c r="J3973" i="8"/>
  <c r="J3972" i="8"/>
  <c r="J3971" i="8"/>
  <c r="J3970" i="8"/>
  <c r="J3969" i="8"/>
  <c r="J3968" i="8"/>
  <c r="J3967" i="8"/>
  <c r="J3966" i="8"/>
  <c r="J3965" i="8"/>
  <c r="J3964" i="8"/>
  <c r="J3963" i="8"/>
  <c r="J3962" i="8"/>
  <c r="J3961" i="8"/>
  <c r="J3960" i="8"/>
  <c r="J3959" i="8"/>
  <c r="J3958" i="8"/>
  <c r="J3957" i="8"/>
  <c r="J3956" i="8"/>
  <c r="J3955" i="8"/>
  <c r="J3954" i="8"/>
  <c r="J3953" i="8"/>
  <c r="J3952" i="8"/>
  <c r="J3951" i="8"/>
  <c r="J3950" i="8"/>
  <c r="J3949" i="8"/>
  <c r="J3948" i="8"/>
  <c r="J3947" i="8"/>
  <c r="J3946" i="8"/>
  <c r="J3945" i="8"/>
  <c r="J3944" i="8"/>
  <c r="J3943" i="8"/>
  <c r="J3942" i="8"/>
  <c r="J3941" i="8"/>
  <c r="J3940" i="8"/>
  <c r="J3939" i="8"/>
  <c r="J3938" i="8"/>
  <c r="J3937" i="8"/>
  <c r="J3936" i="8"/>
  <c r="J3935" i="8"/>
  <c r="J3934" i="8"/>
  <c r="J3933" i="8"/>
  <c r="J3932" i="8"/>
  <c r="J3931" i="8"/>
  <c r="J3930" i="8"/>
  <c r="J3929" i="8"/>
  <c r="J3928" i="8"/>
  <c r="J3927" i="8"/>
  <c r="J3926" i="8"/>
  <c r="J3925" i="8"/>
  <c r="J3924" i="8"/>
  <c r="J3923" i="8"/>
  <c r="J3922" i="8"/>
  <c r="J3921" i="8"/>
  <c r="J3920" i="8"/>
  <c r="J3919" i="8"/>
  <c r="J3918" i="8"/>
  <c r="J3917" i="8"/>
  <c r="J3916" i="8"/>
  <c r="J3915" i="8"/>
  <c r="J3914" i="8"/>
  <c r="J3913" i="8"/>
  <c r="J3912" i="8"/>
  <c r="J3911" i="8"/>
  <c r="J3910" i="8"/>
  <c r="J3909" i="8"/>
  <c r="J3908" i="8"/>
  <c r="J3907" i="8"/>
  <c r="J3906" i="8"/>
  <c r="J3905" i="8"/>
  <c r="J3904" i="8"/>
  <c r="J3903" i="8"/>
  <c r="J3902" i="8"/>
  <c r="J3901" i="8"/>
  <c r="J3900" i="8"/>
  <c r="J3899" i="8"/>
  <c r="J3898" i="8"/>
  <c r="J3897" i="8"/>
  <c r="J3896" i="8"/>
  <c r="J3895" i="8"/>
  <c r="J3894" i="8"/>
  <c r="J3893" i="8"/>
  <c r="J3892" i="8"/>
  <c r="J3891" i="8"/>
  <c r="J3890" i="8"/>
  <c r="J3889" i="8"/>
  <c r="J3888" i="8"/>
  <c r="J3887" i="8"/>
  <c r="J3886" i="8"/>
  <c r="J3885" i="8"/>
  <c r="J3884" i="8"/>
  <c r="J3883" i="8"/>
  <c r="J3882" i="8"/>
  <c r="J3881" i="8"/>
  <c r="J3880" i="8"/>
  <c r="J3879" i="8"/>
  <c r="J3878" i="8"/>
  <c r="J3877" i="8"/>
  <c r="J3876" i="8"/>
  <c r="J3875" i="8"/>
  <c r="J3874" i="8"/>
  <c r="J3873" i="8"/>
  <c r="J3872" i="8"/>
  <c r="J3871" i="8"/>
  <c r="J3870" i="8"/>
  <c r="J3869" i="8"/>
  <c r="J3868" i="8"/>
  <c r="J3867" i="8"/>
  <c r="J3866" i="8"/>
  <c r="J3865" i="8"/>
  <c r="J3864" i="8"/>
  <c r="J3863" i="8"/>
  <c r="J3862" i="8"/>
  <c r="J3861" i="8"/>
  <c r="J3860" i="8"/>
  <c r="J3859" i="8"/>
  <c r="J3858" i="8"/>
  <c r="J3857" i="8"/>
  <c r="J3856" i="8"/>
  <c r="J3855" i="8"/>
  <c r="J3854" i="8"/>
  <c r="J3853" i="8"/>
  <c r="J3852" i="8"/>
  <c r="J3851" i="8"/>
  <c r="J3850" i="8"/>
  <c r="J3849" i="8"/>
  <c r="J3848" i="8"/>
  <c r="J3847" i="8"/>
  <c r="J3846" i="8"/>
  <c r="J3845" i="8"/>
  <c r="J3844" i="8"/>
  <c r="J3843" i="8"/>
  <c r="J3842" i="8"/>
  <c r="J3841" i="8"/>
  <c r="J3840" i="8"/>
  <c r="J3839" i="8"/>
  <c r="J3838" i="8"/>
  <c r="J3837" i="8"/>
  <c r="J3836" i="8"/>
  <c r="J3835" i="8"/>
  <c r="J3834" i="8"/>
  <c r="J3833" i="8"/>
  <c r="J3832" i="8"/>
  <c r="J3831" i="8"/>
  <c r="J3830" i="8"/>
  <c r="J3829" i="8"/>
  <c r="J3828" i="8"/>
  <c r="J3827" i="8"/>
  <c r="J3826" i="8"/>
  <c r="J3825" i="8"/>
  <c r="J3824" i="8"/>
  <c r="J3823" i="8"/>
  <c r="J3822" i="8"/>
  <c r="J3821" i="8"/>
  <c r="J3820" i="8"/>
  <c r="J3819" i="8"/>
  <c r="J3818" i="8"/>
  <c r="J3817" i="8"/>
  <c r="J3816" i="8"/>
  <c r="J3815" i="8"/>
  <c r="J3814" i="8"/>
  <c r="J3813" i="8"/>
  <c r="J3812" i="8"/>
  <c r="J3811" i="8"/>
  <c r="J3810" i="8"/>
  <c r="J3809" i="8"/>
  <c r="J3808" i="8"/>
  <c r="J3807" i="8"/>
  <c r="J3806" i="8"/>
  <c r="J3805" i="8"/>
  <c r="J3804" i="8"/>
  <c r="J3803" i="8"/>
  <c r="J3802" i="8"/>
  <c r="J3801" i="8"/>
  <c r="J3800" i="8"/>
  <c r="J3799" i="8"/>
  <c r="J3798" i="8"/>
  <c r="J3797" i="8"/>
  <c r="J3796" i="8"/>
  <c r="J3795" i="8"/>
  <c r="J3794" i="8"/>
  <c r="J3793" i="8"/>
  <c r="J3792" i="8"/>
  <c r="J3791" i="8"/>
  <c r="J3790" i="8"/>
  <c r="J3789" i="8"/>
  <c r="J3788" i="8"/>
  <c r="J3787" i="8"/>
  <c r="J3786" i="8"/>
  <c r="J3785" i="8"/>
  <c r="J3784" i="8"/>
  <c r="J3783" i="8"/>
  <c r="J3782" i="8"/>
  <c r="J3781" i="8"/>
  <c r="J3780" i="8"/>
  <c r="J3779" i="8"/>
  <c r="J3778" i="8"/>
  <c r="J3777" i="8"/>
  <c r="J3776" i="8"/>
  <c r="J3775" i="8"/>
  <c r="J3774" i="8"/>
  <c r="J3773" i="8"/>
  <c r="J3772" i="8"/>
  <c r="J3771" i="8"/>
  <c r="J3770" i="8"/>
  <c r="J3769" i="8"/>
  <c r="J3768" i="8"/>
  <c r="J3767" i="8"/>
  <c r="J3766" i="8"/>
  <c r="J3765" i="8"/>
  <c r="J3764" i="8"/>
  <c r="J3763" i="8"/>
  <c r="J3762" i="8"/>
  <c r="J3761" i="8"/>
  <c r="J3760" i="8"/>
  <c r="J3759" i="8"/>
  <c r="J3758" i="8"/>
  <c r="J3757" i="8"/>
  <c r="J3756" i="8"/>
  <c r="J3755" i="8"/>
  <c r="J3754" i="8"/>
  <c r="J3753" i="8"/>
  <c r="J3752" i="8"/>
  <c r="J3751" i="8"/>
  <c r="J3750" i="8"/>
  <c r="J3749" i="8"/>
  <c r="J3748" i="8"/>
  <c r="J3747" i="8"/>
  <c r="J3746" i="8"/>
  <c r="J3745" i="8"/>
  <c r="J3744" i="8"/>
  <c r="J3743" i="8"/>
  <c r="J3742" i="8"/>
  <c r="J3741" i="8"/>
  <c r="J3740" i="8"/>
  <c r="J3739" i="8"/>
  <c r="J3738" i="8"/>
  <c r="J3737" i="8"/>
  <c r="J3736" i="8"/>
  <c r="J3735" i="8"/>
  <c r="J3734" i="8"/>
  <c r="J3733" i="8"/>
  <c r="J3732" i="8"/>
  <c r="J3731" i="8"/>
  <c r="J3730" i="8"/>
  <c r="J3729" i="8"/>
  <c r="J3728" i="8"/>
  <c r="J3727" i="8"/>
  <c r="J3726" i="8"/>
  <c r="J3725" i="8"/>
  <c r="J3724" i="8"/>
  <c r="J3723" i="8"/>
  <c r="J3722" i="8"/>
  <c r="J3721" i="8"/>
  <c r="J3720" i="8"/>
  <c r="J3719" i="8"/>
  <c r="J3718" i="8"/>
  <c r="J3717" i="8"/>
  <c r="J3716" i="8"/>
  <c r="J3715" i="8"/>
  <c r="J3714" i="8"/>
  <c r="J3713" i="8"/>
  <c r="J3712" i="8"/>
  <c r="J3711" i="8"/>
  <c r="J3710" i="8"/>
  <c r="J3709" i="8"/>
  <c r="J3708" i="8"/>
  <c r="J3707" i="8"/>
  <c r="J3706" i="8"/>
  <c r="J3705" i="8"/>
  <c r="J3704" i="8"/>
  <c r="J3703" i="8"/>
  <c r="J3702" i="8"/>
  <c r="J3701" i="8"/>
  <c r="J3700" i="8"/>
  <c r="J3699" i="8"/>
  <c r="J3698" i="8"/>
  <c r="J3697" i="8"/>
  <c r="J3696" i="8"/>
  <c r="J3695" i="8"/>
  <c r="J3694" i="8"/>
  <c r="J3693" i="8"/>
  <c r="J3692" i="8"/>
  <c r="J3691" i="8"/>
  <c r="J3690" i="8"/>
  <c r="J3689" i="8"/>
  <c r="J3688" i="8"/>
  <c r="J3687" i="8"/>
  <c r="J3686" i="8"/>
  <c r="J3685" i="8"/>
  <c r="J3684" i="8"/>
  <c r="J3683" i="8"/>
  <c r="J3682" i="8"/>
  <c r="J3681" i="8"/>
  <c r="J3680" i="8"/>
  <c r="J3679" i="8"/>
  <c r="J3678" i="8"/>
  <c r="J3677" i="8"/>
  <c r="J3676" i="8"/>
  <c r="J3675" i="8"/>
  <c r="J3674" i="8"/>
  <c r="J3673" i="8"/>
  <c r="J3672" i="8"/>
  <c r="J3671" i="8"/>
  <c r="J3670" i="8"/>
  <c r="J3669" i="8"/>
  <c r="J3668" i="8"/>
  <c r="J3667" i="8"/>
  <c r="J3666" i="8"/>
  <c r="J3665" i="8"/>
  <c r="J3664" i="8"/>
  <c r="J3663" i="8"/>
  <c r="J3662" i="8"/>
  <c r="J3661" i="8"/>
  <c r="J3660" i="8"/>
  <c r="J3659" i="8"/>
  <c r="J3658" i="8"/>
  <c r="J3657" i="8"/>
  <c r="J3656" i="8"/>
  <c r="J3655" i="8"/>
  <c r="J3654" i="8"/>
  <c r="J3653" i="8"/>
  <c r="J3652" i="8"/>
  <c r="J3651" i="8"/>
  <c r="J3650" i="8"/>
  <c r="J3649" i="8"/>
  <c r="J3648" i="8"/>
  <c r="J3647" i="8"/>
  <c r="J3646" i="8"/>
  <c r="J3645" i="8"/>
  <c r="J3644" i="8"/>
  <c r="J3643" i="8"/>
  <c r="J3642" i="8"/>
  <c r="J3641" i="8"/>
  <c r="J3640" i="8"/>
  <c r="J3639" i="8"/>
  <c r="J3638" i="8"/>
  <c r="J3637" i="8"/>
  <c r="J3636" i="8"/>
  <c r="J3635" i="8"/>
  <c r="J3634" i="8"/>
  <c r="J3633" i="8"/>
  <c r="J3632" i="8"/>
  <c r="J3631" i="8"/>
  <c r="J3630" i="8"/>
  <c r="J3629" i="8"/>
  <c r="J3628" i="8"/>
  <c r="J3627" i="8"/>
  <c r="J3626" i="8"/>
  <c r="J3625" i="8"/>
  <c r="J3624" i="8"/>
  <c r="J3623" i="8"/>
  <c r="J3622" i="8"/>
  <c r="J3621" i="8"/>
  <c r="J3620" i="8"/>
  <c r="J3619" i="8"/>
  <c r="J3618" i="8"/>
  <c r="J3617" i="8"/>
  <c r="J3616" i="8"/>
  <c r="J3615" i="8"/>
  <c r="J3614" i="8"/>
  <c r="J3613" i="8"/>
  <c r="J3612" i="8"/>
  <c r="J3611" i="8"/>
  <c r="J3610" i="8"/>
  <c r="J3609" i="8"/>
  <c r="J3608" i="8"/>
  <c r="J3607" i="8"/>
  <c r="J3606" i="8"/>
  <c r="J3605" i="8"/>
  <c r="J3604" i="8"/>
  <c r="J3603" i="8"/>
  <c r="J3602" i="8"/>
  <c r="J3601" i="8"/>
  <c r="J3600" i="8"/>
  <c r="J3599" i="8"/>
  <c r="J3598" i="8"/>
  <c r="J3597" i="8"/>
  <c r="J3596" i="8"/>
  <c r="J3595" i="8"/>
  <c r="J3594" i="8"/>
  <c r="J3593" i="8"/>
  <c r="J3592" i="8"/>
  <c r="J3591" i="8"/>
  <c r="J3590" i="8"/>
  <c r="J3589" i="8"/>
  <c r="J3588" i="8"/>
  <c r="J3587" i="8"/>
  <c r="J3586" i="8"/>
  <c r="J3585" i="8"/>
  <c r="J3584" i="8"/>
  <c r="J3583" i="8"/>
  <c r="J3582" i="8"/>
  <c r="J3581" i="8"/>
  <c r="J3580" i="8"/>
  <c r="J3579" i="8"/>
  <c r="J3578" i="8"/>
  <c r="J3577" i="8"/>
  <c r="J3576" i="8"/>
  <c r="J3575" i="8"/>
  <c r="J3574" i="8"/>
  <c r="J3573" i="8"/>
  <c r="J3572" i="8"/>
  <c r="J3571" i="8"/>
  <c r="J3570" i="8"/>
  <c r="J3569" i="8"/>
  <c r="J3568" i="8"/>
  <c r="J3567" i="8"/>
  <c r="J3566" i="8"/>
  <c r="J3565" i="8"/>
  <c r="J3564" i="8"/>
  <c r="J3563" i="8"/>
  <c r="J3562" i="8"/>
  <c r="J3561" i="8"/>
  <c r="J3560" i="8"/>
  <c r="J3559" i="8"/>
  <c r="J3558" i="8"/>
  <c r="J3557" i="8"/>
  <c r="J3556" i="8"/>
  <c r="J3555" i="8"/>
  <c r="J3554" i="8"/>
  <c r="J3553" i="8"/>
  <c r="J3552" i="8"/>
  <c r="J3551" i="8"/>
  <c r="J3550" i="8"/>
  <c r="J3549" i="8"/>
  <c r="J3548" i="8"/>
  <c r="J3547" i="8"/>
  <c r="J3546" i="8"/>
  <c r="J3545" i="8"/>
  <c r="J3544" i="8"/>
  <c r="J3543" i="8"/>
  <c r="J3542" i="8"/>
  <c r="J3541" i="8"/>
  <c r="J3540" i="8"/>
  <c r="J3539" i="8"/>
  <c r="J3538" i="8"/>
  <c r="J3537" i="8"/>
  <c r="J3536" i="8"/>
  <c r="J3535" i="8"/>
  <c r="J3534" i="8"/>
  <c r="J3533" i="8"/>
  <c r="J3532" i="8"/>
  <c r="J3531" i="8"/>
  <c r="J3530" i="8"/>
  <c r="J3529" i="8"/>
  <c r="J3528" i="8"/>
  <c r="J3527" i="8"/>
  <c r="J3526" i="8"/>
  <c r="J3525" i="8"/>
  <c r="J3524" i="8"/>
  <c r="J3523" i="8"/>
  <c r="J3522" i="8"/>
  <c r="J3521" i="8"/>
  <c r="J3520" i="8"/>
  <c r="J3519" i="8"/>
  <c r="J3518" i="8"/>
  <c r="J3517" i="8"/>
  <c r="J3516" i="8"/>
  <c r="J3515" i="8"/>
  <c r="J3514" i="8"/>
  <c r="J3513" i="8"/>
  <c r="J3512" i="8"/>
  <c r="J3511" i="8"/>
  <c r="J3510" i="8"/>
  <c r="J3509" i="8"/>
  <c r="J3508" i="8"/>
  <c r="J3507" i="8"/>
  <c r="J3506" i="8"/>
  <c r="J3505" i="8"/>
  <c r="J3504" i="8"/>
  <c r="J3503" i="8"/>
  <c r="J3502" i="8"/>
  <c r="J3501" i="8"/>
  <c r="J3500" i="8"/>
  <c r="J3499" i="8"/>
  <c r="J3498" i="8"/>
  <c r="J3497" i="8"/>
  <c r="J3496" i="8"/>
  <c r="J3495" i="8"/>
  <c r="J3494" i="8"/>
  <c r="J3493" i="8"/>
  <c r="J3492" i="8"/>
  <c r="J3491" i="8"/>
  <c r="J3490" i="8"/>
  <c r="J3489" i="8"/>
  <c r="J3488" i="8"/>
  <c r="J3487" i="8"/>
  <c r="J3486" i="8"/>
  <c r="J3485" i="8"/>
  <c r="J3484" i="8"/>
  <c r="J3483" i="8"/>
  <c r="J3482" i="8"/>
  <c r="J3481" i="8"/>
  <c r="J3480" i="8"/>
  <c r="J3479" i="8"/>
  <c r="J3478" i="8"/>
  <c r="J3477" i="8"/>
  <c r="J3476" i="8"/>
  <c r="J3475" i="8"/>
  <c r="J3474" i="8"/>
  <c r="J3473" i="8"/>
  <c r="J3472" i="8"/>
  <c r="J3471" i="8"/>
  <c r="J3470" i="8"/>
  <c r="J3469" i="8"/>
  <c r="J3468" i="8"/>
  <c r="J3467" i="8"/>
  <c r="J3466" i="8"/>
  <c r="J3465" i="8"/>
  <c r="J3464" i="8"/>
  <c r="J3463" i="8"/>
  <c r="J3462" i="8"/>
  <c r="J3461" i="8"/>
  <c r="J3460" i="8"/>
  <c r="J3459" i="8"/>
  <c r="J3458" i="8"/>
  <c r="J3457" i="8"/>
  <c r="J3456" i="8"/>
  <c r="J3455" i="8"/>
  <c r="J3454" i="8"/>
  <c r="J3453" i="8"/>
  <c r="J3452" i="8"/>
  <c r="J3451" i="8"/>
  <c r="J3450" i="8"/>
  <c r="J3449" i="8"/>
  <c r="J3448" i="8"/>
  <c r="J3447" i="8"/>
  <c r="J3446" i="8"/>
  <c r="J3445" i="8"/>
  <c r="J3444" i="8"/>
  <c r="J3443" i="8"/>
  <c r="J3442" i="8"/>
  <c r="J3441" i="8"/>
  <c r="J3440" i="8"/>
  <c r="J3439" i="8"/>
  <c r="J3438" i="8"/>
  <c r="J3437" i="8"/>
  <c r="J3436" i="8"/>
  <c r="J3435" i="8"/>
  <c r="J3434" i="8"/>
  <c r="J3433" i="8"/>
  <c r="J3432" i="8"/>
  <c r="J3431" i="8"/>
  <c r="J3430" i="8"/>
  <c r="J3429" i="8"/>
  <c r="J3428" i="8"/>
  <c r="J3427" i="8"/>
  <c r="J3426" i="8"/>
  <c r="J3425" i="8"/>
  <c r="J3424" i="8"/>
  <c r="J3423" i="8"/>
  <c r="J3422" i="8"/>
  <c r="J3421" i="8"/>
  <c r="J3420" i="8"/>
  <c r="J3419" i="8"/>
  <c r="J3418" i="8"/>
  <c r="J3417" i="8"/>
  <c r="J3416" i="8"/>
  <c r="J3415" i="8"/>
  <c r="J3414" i="8"/>
  <c r="J3413" i="8"/>
  <c r="J3412" i="8"/>
  <c r="J3411" i="8"/>
  <c r="J3410" i="8"/>
  <c r="J3409" i="8"/>
  <c r="J3408" i="8"/>
  <c r="J3407" i="8"/>
  <c r="J3406" i="8"/>
  <c r="J3405" i="8"/>
  <c r="J3404" i="8"/>
  <c r="J3403" i="8"/>
  <c r="J3402" i="8"/>
  <c r="J3401" i="8"/>
  <c r="J3400" i="8"/>
  <c r="J3399" i="8"/>
  <c r="J3398" i="8"/>
  <c r="J3397" i="8"/>
  <c r="J3396" i="8"/>
  <c r="J3395" i="8"/>
  <c r="J3394" i="8"/>
  <c r="J3393" i="8"/>
  <c r="J3392" i="8"/>
  <c r="J3391" i="8"/>
  <c r="J3390" i="8"/>
  <c r="J3389" i="8"/>
  <c r="J3388" i="8"/>
  <c r="J3387" i="8"/>
  <c r="J3386" i="8"/>
  <c r="J3385" i="8"/>
  <c r="J3384" i="8"/>
  <c r="J3383" i="8"/>
  <c r="J3382" i="8"/>
  <c r="J3381" i="8"/>
  <c r="J3380" i="8"/>
  <c r="J3379" i="8"/>
  <c r="J3378" i="8"/>
  <c r="J3377" i="8"/>
  <c r="J3376" i="8"/>
  <c r="J3375" i="8"/>
  <c r="J3374" i="8"/>
  <c r="J3373" i="8"/>
  <c r="J3372" i="8"/>
  <c r="J3371" i="8"/>
  <c r="J3370" i="8"/>
  <c r="J3369" i="8"/>
  <c r="J3368" i="8"/>
  <c r="J3367" i="8"/>
  <c r="J3366" i="8"/>
  <c r="J3365" i="8"/>
  <c r="J3364" i="8"/>
  <c r="J3363" i="8"/>
  <c r="J3362" i="8"/>
  <c r="J3361" i="8"/>
  <c r="J3360" i="8"/>
  <c r="J3359" i="8"/>
  <c r="J3358" i="8"/>
  <c r="J3357" i="8"/>
  <c r="J3356" i="8"/>
  <c r="J3355" i="8"/>
  <c r="J3354" i="8"/>
  <c r="J3353" i="8"/>
  <c r="J3352" i="8"/>
  <c r="J3351" i="8"/>
  <c r="J3350" i="8"/>
  <c r="J3349" i="8"/>
  <c r="J3348" i="8"/>
  <c r="J3347" i="8"/>
  <c r="J3346" i="8"/>
  <c r="J3345" i="8"/>
  <c r="J3344" i="8"/>
  <c r="J3343" i="8"/>
  <c r="J3342" i="8"/>
  <c r="J3341" i="8"/>
  <c r="J3340" i="8"/>
  <c r="J3339" i="8"/>
  <c r="J3338" i="8"/>
  <c r="J3337" i="8"/>
  <c r="J3336" i="8"/>
  <c r="J3335" i="8"/>
  <c r="J3334" i="8"/>
  <c r="J3333" i="8"/>
  <c r="J3332" i="8"/>
  <c r="J3331" i="8"/>
  <c r="J3330" i="8"/>
  <c r="J3329" i="8"/>
  <c r="J3328" i="8"/>
  <c r="J3327" i="8"/>
  <c r="J3326" i="8"/>
  <c r="J3325" i="8"/>
  <c r="J3324" i="8"/>
  <c r="J3323" i="8"/>
  <c r="J3322" i="8"/>
  <c r="J3321" i="8"/>
  <c r="J3320" i="8"/>
  <c r="J3319" i="8"/>
  <c r="J3318" i="8"/>
  <c r="J3317" i="8"/>
  <c r="J3316" i="8"/>
  <c r="J3315" i="8"/>
  <c r="J3314" i="8"/>
  <c r="J3313" i="8"/>
  <c r="J3312" i="8"/>
  <c r="J3311" i="8"/>
  <c r="J3310" i="8"/>
  <c r="J3309" i="8"/>
  <c r="J3308" i="8"/>
  <c r="J3307" i="8"/>
  <c r="J3306" i="8"/>
  <c r="J3305" i="8"/>
  <c r="J3304" i="8"/>
  <c r="J3303" i="8"/>
  <c r="J3302" i="8"/>
  <c r="J3301" i="8"/>
  <c r="J3300" i="8"/>
  <c r="J3299" i="8"/>
  <c r="J3298" i="8"/>
  <c r="J3297" i="8"/>
  <c r="J3296" i="8"/>
  <c r="J3295" i="8"/>
  <c r="J3294" i="8"/>
  <c r="J3293" i="8"/>
  <c r="J3292" i="8"/>
  <c r="J3291" i="8"/>
  <c r="J3290" i="8"/>
  <c r="J3289" i="8"/>
  <c r="J3288" i="8"/>
  <c r="J3287" i="8"/>
  <c r="J3286" i="8"/>
  <c r="J3285" i="8"/>
  <c r="J3284" i="8"/>
  <c r="J3283" i="8"/>
  <c r="J3282" i="8"/>
  <c r="J3281" i="8"/>
  <c r="J3280" i="8"/>
  <c r="J3279" i="8"/>
  <c r="J3278" i="8"/>
  <c r="J3277" i="8"/>
  <c r="J3276" i="8"/>
  <c r="J3275" i="8"/>
  <c r="J3274" i="8"/>
  <c r="J3273" i="8"/>
  <c r="J3272" i="8"/>
  <c r="J3271" i="8"/>
  <c r="J3270" i="8"/>
  <c r="J3269" i="8"/>
  <c r="J3268" i="8"/>
  <c r="J3267" i="8"/>
  <c r="J3266" i="8"/>
  <c r="J3265" i="8"/>
  <c r="J3264" i="8"/>
  <c r="J3263" i="8"/>
  <c r="J3262" i="8"/>
  <c r="J3261" i="8"/>
  <c r="J3260" i="8"/>
  <c r="J3259" i="8"/>
  <c r="J3258" i="8"/>
  <c r="J3257" i="8"/>
  <c r="J3256" i="8"/>
  <c r="J3255" i="8"/>
  <c r="J3254" i="8"/>
  <c r="J3253" i="8"/>
  <c r="J3252" i="8"/>
  <c r="J3251" i="8"/>
  <c r="J3250" i="8"/>
  <c r="J3249" i="8"/>
  <c r="J3248" i="8"/>
  <c r="J3247" i="8"/>
  <c r="J3246" i="8"/>
  <c r="J3245" i="8"/>
  <c r="J3244" i="8"/>
  <c r="J3243" i="8"/>
  <c r="J3242" i="8"/>
  <c r="J3241" i="8"/>
  <c r="J3240" i="8"/>
  <c r="J3239" i="8"/>
  <c r="J3238" i="8"/>
  <c r="J3237" i="8"/>
  <c r="J3236" i="8"/>
  <c r="J3235" i="8"/>
  <c r="J3234" i="8"/>
  <c r="J3233" i="8"/>
  <c r="J3232" i="8"/>
  <c r="J3231" i="8"/>
  <c r="J3230" i="8"/>
  <c r="J3229" i="8"/>
  <c r="J3228" i="8"/>
  <c r="J3227" i="8"/>
  <c r="J3226" i="8"/>
  <c r="J3225" i="8"/>
  <c r="J3224" i="8"/>
  <c r="J3223" i="8"/>
  <c r="J3222" i="8"/>
  <c r="J3221" i="8"/>
  <c r="J3220" i="8"/>
  <c r="J3219" i="8"/>
  <c r="J3218" i="8"/>
  <c r="J3217" i="8"/>
  <c r="J3216" i="8"/>
  <c r="J3215" i="8"/>
  <c r="J3214" i="8"/>
  <c r="J3213" i="8"/>
  <c r="J3212" i="8"/>
  <c r="J3211" i="8"/>
  <c r="J3210" i="8"/>
  <c r="J3209" i="8"/>
  <c r="J3208" i="8"/>
  <c r="J3207" i="8"/>
  <c r="J3206" i="8"/>
  <c r="J3205" i="8"/>
  <c r="J3204" i="8"/>
  <c r="J3203" i="8"/>
  <c r="J3202" i="8"/>
  <c r="J3201" i="8"/>
  <c r="J3200" i="8"/>
  <c r="J3199" i="8"/>
  <c r="J3198" i="8"/>
  <c r="J3197" i="8"/>
  <c r="J3196" i="8"/>
  <c r="J3195" i="8"/>
  <c r="J3194" i="8"/>
  <c r="J3193" i="8"/>
  <c r="J3192" i="8"/>
  <c r="J3191" i="8"/>
  <c r="J3190" i="8"/>
  <c r="J3189" i="8"/>
  <c r="J3188" i="8"/>
  <c r="J3187" i="8"/>
  <c r="J3186" i="8"/>
  <c r="J3185" i="8"/>
  <c r="J3184" i="8"/>
  <c r="J3183" i="8"/>
  <c r="J3182" i="8"/>
  <c r="J3181" i="8"/>
  <c r="J3180" i="8"/>
  <c r="J3179" i="8"/>
  <c r="J3178" i="8"/>
  <c r="J3177" i="8"/>
  <c r="J3176" i="8"/>
  <c r="J3175" i="8"/>
  <c r="J3174" i="8"/>
  <c r="J3173" i="8"/>
  <c r="J3172" i="8"/>
  <c r="J3171" i="8"/>
  <c r="J3170" i="8"/>
  <c r="J3169" i="8"/>
  <c r="J3168" i="8"/>
  <c r="J3167" i="8"/>
  <c r="J3166" i="8"/>
  <c r="J3165" i="8"/>
  <c r="J3164" i="8"/>
  <c r="J3163" i="8"/>
  <c r="J3162" i="8"/>
  <c r="J3161" i="8"/>
  <c r="J3160" i="8"/>
  <c r="J3159" i="8"/>
  <c r="J3158" i="8"/>
  <c r="J3157" i="8"/>
  <c r="J3156" i="8"/>
  <c r="J3155" i="8"/>
  <c r="J3154" i="8"/>
  <c r="J3153" i="8"/>
  <c r="J3152" i="8"/>
  <c r="J3151" i="8"/>
  <c r="J3150" i="8"/>
  <c r="J3149" i="8"/>
  <c r="J3148" i="8"/>
  <c r="J3147" i="8"/>
  <c r="J3146" i="8"/>
  <c r="J3145" i="8"/>
  <c r="J3144" i="8"/>
  <c r="J3143" i="8"/>
  <c r="J3142" i="8"/>
  <c r="J3141" i="8"/>
  <c r="J3140" i="8"/>
  <c r="J3139" i="8"/>
  <c r="J3138" i="8"/>
  <c r="J3137" i="8"/>
  <c r="J3136" i="8"/>
  <c r="J3135" i="8"/>
  <c r="J3134" i="8"/>
  <c r="J3133" i="8"/>
  <c r="J3132" i="8"/>
  <c r="J3131" i="8"/>
  <c r="J3130" i="8"/>
  <c r="J3129" i="8"/>
  <c r="J3128" i="8"/>
  <c r="J3127" i="8"/>
  <c r="J3126" i="8"/>
  <c r="J3125" i="8"/>
  <c r="J3124" i="8"/>
  <c r="J3123" i="8"/>
  <c r="J3122" i="8"/>
  <c r="J3121" i="8"/>
  <c r="J3120" i="8"/>
  <c r="J3119" i="8"/>
  <c r="J3118" i="8"/>
  <c r="J3117" i="8"/>
  <c r="J3116" i="8"/>
  <c r="J3115" i="8"/>
  <c r="J3114" i="8"/>
  <c r="J3113" i="8"/>
  <c r="J3112" i="8"/>
  <c r="J3111" i="8"/>
  <c r="J3110" i="8"/>
  <c r="J3109" i="8"/>
  <c r="J3108" i="8"/>
  <c r="J3107" i="8"/>
  <c r="J3106" i="8"/>
  <c r="J3105" i="8"/>
  <c r="J3104" i="8"/>
  <c r="J3103" i="8"/>
  <c r="J3102" i="8"/>
  <c r="J3101" i="8"/>
  <c r="J3100" i="8"/>
  <c r="J3099" i="8"/>
  <c r="J3098" i="8"/>
  <c r="J3097" i="8"/>
  <c r="J3096" i="8"/>
  <c r="J3095" i="8"/>
  <c r="J3094" i="8"/>
  <c r="J3093" i="8"/>
  <c r="J3092" i="8"/>
  <c r="J3091" i="8"/>
  <c r="J3090" i="8"/>
  <c r="J3089" i="8"/>
  <c r="J3088" i="8"/>
  <c r="J3087" i="8"/>
  <c r="J3086" i="8"/>
  <c r="J3085" i="8"/>
  <c r="J3084" i="8"/>
  <c r="J3083" i="8"/>
  <c r="J3082" i="8"/>
  <c r="J3081" i="8"/>
  <c r="J3080" i="8"/>
  <c r="J3079" i="8"/>
  <c r="J3078" i="8"/>
  <c r="J3077" i="8"/>
  <c r="J3076" i="8"/>
  <c r="J3075" i="8"/>
  <c r="J3074" i="8"/>
  <c r="J3073" i="8"/>
  <c r="J3072" i="8"/>
  <c r="J3071" i="8"/>
  <c r="J3070" i="8"/>
  <c r="J3069" i="8"/>
  <c r="J3068" i="8"/>
  <c r="J3067" i="8"/>
  <c r="J3066" i="8"/>
  <c r="J3065" i="8"/>
  <c r="J3064" i="8"/>
  <c r="J3063" i="8"/>
  <c r="J3062" i="8"/>
  <c r="J3061" i="8"/>
  <c r="J3060" i="8"/>
  <c r="J3059" i="8"/>
  <c r="J3058" i="8"/>
  <c r="J3057" i="8"/>
  <c r="J3056" i="8"/>
  <c r="J3055" i="8"/>
  <c r="J3054" i="8"/>
  <c r="J3053" i="8"/>
  <c r="J3052" i="8"/>
  <c r="J3051" i="8"/>
  <c r="J3050" i="8"/>
  <c r="J3049" i="8"/>
  <c r="J3048" i="8"/>
  <c r="J3047" i="8"/>
  <c r="J3046" i="8"/>
  <c r="J3045" i="8"/>
  <c r="J3044" i="8"/>
  <c r="J3043" i="8"/>
  <c r="J3042" i="8"/>
  <c r="J3041" i="8"/>
  <c r="J3040" i="8"/>
  <c r="J3039" i="8"/>
  <c r="J3038" i="8"/>
  <c r="J3037" i="8"/>
  <c r="J3036" i="8"/>
  <c r="J3035" i="8"/>
  <c r="J3034" i="8"/>
  <c r="J3033" i="8"/>
  <c r="J3032" i="8"/>
  <c r="J3031" i="8"/>
  <c r="J3030" i="8"/>
  <c r="J3029" i="8"/>
  <c r="J3028" i="8"/>
  <c r="J3027" i="8"/>
  <c r="J3026" i="8"/>
  <c r="J3025" i="8"/>
  <c r="J3024" i="8"/>
  <c r="J3023" i="8"/>
  <c r="J3022" i="8"/>
  <c r="J3021" i="8"/>
  <c r="J3020" i="8"/>
  <c r="J3019" i="8"/>
  <c r="J3018" i="8"/>
  <c r="J3017" i="8"/>
  <c r="J3016" i="8"/>
  <c r="J3015" i="8"/>
  <c r="J3014" i="8"/>
  <c r="J3013" i="8"/>
  <c r="J3012" i="8"/>
  <c r="J3011" i="8"/>
  <c r="J3010" i="8"/>
  <c r="J3009" i="8"/>
  <c r="J3008" i="8"/>
  <c r="J3007" i="8"/>
  <c r="J3006" i="8"/>
  <c r="J3005" i="8"/>
  <c r="J3004" i="8"/>
  <c r="J3003" i="8"/>
  <c r="J3002" i="8"/>
  <c r="J3001" i="8"/>
  <c r="J3000" i="8"/>
  <c r="J2999" i="8"/>
  <c r="J2998" i="8"/>
  <c r="J2997" i="8"/>
  <c r="J2996" i="8"/>
  <c r="J2995" i="8"/>
  <c r="J2994" i="8"/>
  <c r="J2993" i="8"/>
  <c r="J2992" i="8"/>
  <c r="J2991" i="8"/>
  <c r="J2990" i="8"/>
  <c r="J2989" i="8"/>
  <c r="J2988" i="8"/>
  <c r="J2987" i="8"/>
  <c r="J2986" i="8"/>
  <c r="J2985" i="8"/>
  <c r="J2984" i="8"/>
  <c r="J2983" i="8"/>
  <c r="J2982" i="8"/>
  <c r="J2981" i="8"/>
  <c r="J2980" i="8"/>
  <c r="J2979" i="8"/>
  <c r="J2978" i="8"/>
  <c r="J2977" i="8"/>
  <c r="J2976" i="8"/>
  <c r="J2975" i="8"/>
  <c r="J2974" i="8"/>
  <c r="J2973" i="8"/>
  <c r="J2972" i="8"/>
  <c r="J2971" i="8"/>
  <c r="J2970" i="8"/>
  <c r="J2969" i="8"/>
  <c r="J2968" i="8"/>
  <c r="J2967" i="8"/>
  <c r="J2966" i="8"/>
  <c r="J2965" i="8"/>
  <c r="J2964" i="8"/>
  <c r="J2963" i="8"/>
  <c r="J2962" i="8"/>
  <c r="J2961" i="8"/>
  <c r="J2960" i="8"/>
  <c r="J2959" i="8"/>
  <c r="J2958" i="8"/>
  <c r="J2957" i="8"/>
  <c r="J2956" i="8"/>
  <c r="J2955" i="8"/>
  <c r="J2954" i="8"/>
  <c r="J2953" i="8"/>
  <c r="J2952" i="8"/>
  <c r="J2951" i="8"/>
  <c r="J2950" i="8"/>
  <c r="J2949" i="8"/>
  <c r="J2948" i="8"/>
  <c r="J2947" i="8"/>
  <c r="J2946" i="8"/>
  <c r="J2945" i="8"/>
  <c r="J2944" i="8"/>
  <c r="J2943" i="8"/>
  <c r="J2942" i="8"/>
  <c r="J2941" i="8"/>
  <c r="J2940" i="8"/>
  <c r="J2939" i="8"/>
  <c r="J2938" i="8"/>
  <c r="J2937" i="8"/>
  <c r="J2936" i="8"/>
  <c r="J2935" i="8"/>
  <c r="J2934" i="8"/>
  <c r="J2933" i="8"/>
  <c r="J2932" i="8"/>
  <c r="J2931" i="8"/>
  <c r="J2930" i="8"/>
  <c r="J2929" i="8"/>
  <c r="J2928" i="8"/>
  <c r="J2927" i="8"/>
  <c r="J2926" i="8"/>
  <c r="J2925" i="8"/>
  <c r="J2924" i="8"/>
  <c r="J2923" i="8"/>
  <c r="J2922" i="8"/>
  <c r="J2921" i="8"/>
  <c r="J2920" i="8"/>
  <c r="J2919" i="8"/>
  <c r="J2918" i="8"/>
  <c r="J2917" i="8"/>
  <c r="J2916" i="8"/>
  <c r="J2915" i="8"/>
  <c r="J2914" i="8"/>
  <c r="J2913" i="8"/>
  <c r="J2912" i="8"/>
  <c r="J2911" i="8"/>
  <c r="J2910" i="8"/>
  <c r="J2909" i="8"/>
  <c r="J2908" i="8"/>
  <c r="J2907" i="8"/>
  <c r="J2906" i="8"/>
  <c r="J2905" i="8"/>
  <c r="J2904" i="8"/>
  <c r="J2903" i="8"/>
  <c r="J2902" i="8"/>
  <c r="J2901" i="8"/>
  <c r="J2900" i="8"/>
  <c r="J2899" i="8"/>
  <c r="J2898" i="8"/>
  <c r="J2897" i="8"/>
  <c r="J2896" i="8"/>
  <c r="J2895" i="8"/>
  <c r="J2894" i="8"/>
  <c r="J2893" i="8"/>
  <c r="J2892" i="8"/>
  <c r="J2891" i="8"/>
  <c r="J2890" i="8"/>
  <c r="J2889" i="8"/>
  <c r="J2888" i="8"/>
  <c r="J2887" i="8"/>
  <c r="J2886" i="8"/>
  <c r="J2885" i="8"/>
  <c r="J2884" i="8"/>
  <c r="J2883" i="8"/>
  <c r="J2882" i="8"/>
  <c r="J2881" i="8"/>
  <c r="J2880" i="8"/>
  <c r="J2879" i="8"/>
  <c r="J2878" i="8"/>
  <c r="J2877" i="8"/>
  <c r="J2876" i="8"/>
  <c r="J2875" i="8"/>
  <c r="J2874" i="8"/>
  <c r="J2873" i="8"/>
  <c r="J2872" i="8"/>
  <c r="J2871" i="8"/>
  <c r="J2870" i="8"/>
  <c r="J2869" i="8"/>
  <c r="J2868" i="8"/>
  <c r="J2867" i="8"/>
  <c r="J2866" i="8"/>
  <c r="J2865" i="8"/>
  <c r="J2864" i="8"/>
  <c r="J2863" i="8"/>
  <c r="J2862" i="8"/>
  <c r="J2861" i="8"/>
  <c r="J2860" i="8"/>
  <c r="J2859" i="8"/>
  <c r="J2858" i="8"/>
  <c r="J2857" i="8"/>
  <c r="J2856" i="8"/>
  <c r="J2855" i="8"/>
  <c r="J2854" i="8"/>
  <c r="J2853" i="8"/>
  <c r="J2852" i="8"/>
  <c r="J2851" i="8"/>
  <c r="J2850" i="8"/>
  <c r="J2849" i="8"/>
  <c r="J2848" i="8"/>
  <c r="J2847" i="8"/>
  <c r="J2846" i="8"/>
  <c r="J2845" i="8"/>
  <c r="J2844" i="8"/>
  <c r="J2843" i="8"/>
  <c r="J2842" i="8"/>
  <c r="J2841" i="8"/>
  <c r="J2840" i="8"/>
  <c r="J2839" i="8"/>
  <c r="J2838" i="8"/>
  <c r="J2837" i="8"/>
  <c r="J2836" i="8"/>
  <c r="J2835" i="8"/>
  <c r="J2834" i="8"/>
  <c r="J2833" i="8"/>
  <c r="J2832" i="8"/>
  <c r="J2831" i="8"/>
  <c r="J2830" i="8"/>
  <c r="J2829" i="8"/>
  <c r="J2828" i="8"/>
  <c r="J2827" i="8"/>
  <c r="J2826" i="8"/>
  <c r="J2825" i="8"/>
  <c r="J2824" i="8"/>
  <c r="J2823" i="8"/>
  <c r="J2822" i="8"/>
  <c r="J2821" i="8"/>
  <c r="J2820" i="8"/>
  <c r="J2819" i="8"/>
  <c r="J2818" i="8"/>
  <c r="J2817" i="8"/>
  <c r="J2816" i="8"/>
  <c r="J2815" i="8"/>
  <c r="J2814" i="8"/>
  <c r="J2813" i="8"/>
  <c r="J2812" i="8"/>
  <c r="J2811" i="8"/>
  <c r="J2810" i="8"/>
  <c r="J2809" i="8"/>
  <c r="J2808" i="8"/>
  <c r="J2807" i="8"/>
  <c r="J2806" i="8"/>
  <c r="J2805" i="8"/>
  <c r="J2804" i="8"/>
  <c r="J2803" i="8"/>
  <c r="J2802" i="8"/>
  <c r="J2801" i="8"/>
  <c r="J2800" i="8"/>
  <c r="J2799" i="8"/>
  <c r="J2798" i="8"/>
  <c r="J2797" i="8"/>
  <c r="J2796" i="8"/>
  <c r="J2795" i="8"/>
  <c r="J2794" i="8"/>
  <c r="J2793" i="8"/>
  <c r="J2792" i="8"/>
  <c r="J2791" i="8"/>
  <c r="J2790" i="8"/>
  <c r="J2789" i="8"/>
  <c r="J2788" i="8"/>
  <c r="J2787" i="8"/>
  <c r="J2786" i="8"/>
  <c r="J2785" i="8"/>
  <c r="J2784" i="8"/>
  <c r="J2783" i="8"/>
  <c r="J2782" i="8"/>
  <c r="J2781" i="8"/>
  <c r="J2780" i="8"/>
  <c r="J2779" i="8"/>
  <c r="J2778" i="8"/>
  <c r="J2777" i="8"/>
  <c r="J2776" i="8"/>
  <c r="J2775" i="8"/>
  <c r="J2774" i="8"/>
  <c r="J2773" i="8"/>
  <c r="J2772" i="8"/>
  <c r="J2771" i="8"/>
  <c r="J2770" i="8"/>
  <c r="J2769" i="8"/>
  <c r="J2768" i="8"/>
  <c r="J2767" i="8"/>
  <c r="J2766" i="8"/>
  <c r="J2765" i="8"/>
  <c r="J2764" i="8"/>
  <c r="J2763" i="8"/>
  <c r="J2762" i="8"/>
  <c r="J2761" i="8"/>
  <c r="J2760" i="8"/>
  <c r="J2759" i="8"/>
  <c r="J2758" i="8"/>
  <c r="J2757" i="8"/>
  <c r="J2756" i="8"/>
  <c r="J2755" i="8"/>
  <c r="J2754" i="8"/>
  <c r="J2753" i="8"/>
  <c r="J2752" i="8"/>
  <c r="J2751" i="8"/>
  <c r="J2750" i="8"/>
  <c r="J2749" i="8"/>
  <c r="J2748" i="8"/>
  <c r="J2747" i="8"/>
  <c r="J2746" i="8"/>
  <c r="J2745" i="8"/>
  <c r="J2744" i="8"/>
  <c r="J2743" i="8"/>
  <c r="J2742" i="8"/>
  <c r="J2741" i="8"/>
  <c r="J2740" i="8"/>
  <c r="J2739" i="8"/>
  <c r="J2738" i="8"/>
  <c r="J2737" i="8"/>
  <c r="J2736" i="8"/>
  <c r="J2735" i="8"/>
  <c r="J2734" i="8"/>
  <c r="J2733" i="8"/>
  <c r="J2732" i="8"/>
  <c r="J2731" i="8"/>
  <c r="J2730" i="8"/>
  <c r="J2729" i="8"/>
  <c r="J2728" i="8"/>
  <c r="J2727" i="8"/>
  <c r="J2726" i="8"/>
  <c r="J2725" i="8"/>
  <c r="J2724" i="8"/>
  <c r="J2723" i="8"/>
  <c r="J2722" i="8"/>
  <c r="J2721" i="8"/>
  <c r="J2720" i="8"/>
  <c r="J2719" i="8"/>
  <c r="J2718" i="8"/>
  <c r="J2717" i="8"/>
  <c r="J2716" i="8"/>
  <c r="J2715" i="8"/>
  <c r="J2714" i="8"/>
  <c r="J2713" i="8"/>
  <c r="J2712" i="8"/>
  <c r="J2711" i="8"/>
  <c r="J2710" i="8"/>
  <c r="J2709" i="8"/>
  <c r="J2708" i="8"/>
  <c r="J2707" i="8"/>
  <c r="J2706" i="8"/>
  <c r="J2705" i="8"/>
  <c r="J2704" i="8"/>
  <c r="J2703" i="8"/>
  <c r="J2702" i="8"/>
  <c r="J2701" i="8"/>
  <c r="J2700" i="8"/>
  <c r="J2699" i="8"/>
  <c r="J2698" i="8"/>
  <c r="J2697" i="8"/>
  <c r="J2696" i="8"/>
  <c r="J2695" i="8"/>
  <c r="J2694" i="8"/>
  <c r="J2693" i="8"/>
  <c r="J2692" i="8"/>
  <c r="J2691" i="8"/>
  <c r="J2690" i="8"/>
  <c r="J2689" i="8"/>
  <c r="J2688" i="8"/>
  <c r="J2687" i="8"/>
  <c r="J2686" i="8"/>
  <c r="J2685" i="8"/>
  <c r="J2684" i="8"/>
  <c r="J2683" i="8"/>
  <c r="J2682" i="8"/>
  <c r="J2681" i="8"/>
  <c r="J2680" i="8"/>
  <c r="J2679" i="8"/>
  <c r="J2678" i="8"/>
  <c r="J2677" i="8"/>
  <c r="J2676" i="8"/>
  <c r="J2675" i="8"/>
  <c r="J2674" i="8"/>
  <c r="J2673" i="8"/>
  <c r="J2672" i="8"/>
  <c r="J2671" i="8"/>
  <c r="J2670" i="8"/>
  <c r="J2669" i="8"/>
  <c r="J2668" i="8"/>
  <c r="J2667" i="8"/>
  <c r="J2666" i="8"/>
  <c r="J2665" i="8"/>
  <c r="J2664" i="8"/>
  <c r="J2663" i="8"/>
  <c r="J2662" i="8"/>
  <c r="J2661" i="8"/>
  <c r="J2660" i="8"/>
  <c r="J2659" i="8"/>
  <c r="J2658" i="8"/>
  <c r="J2657" i="8"/>
  <c r="J2656" i="8"/>
  <c r="J2655" i="8"/>
  <c r="J2654" i="8"/>
  <c r="J2653" i="8"/>
  <c r="J2652" i="8"/>
  <c r="J2651" i="8"/>
  <c r="J2650" i="8"/>
  <c r="J2649" i="8"/>
  <c r="J2648" i="8"/>
  <c r="J2647" i="8"/>
  <c r="J2646" i="8"/>
  <c r="J2645" i="8"/>
  <c r="J2644" i="8"/>
  <c r="J2643" i="8"/>
  <c r="J2642" i="8"/>
  <c r="J2641" i="8"/>
  <c r="J2640" i="8"/>
  <c r="J2639" i="8"/>
  <c r="J2638" i="8"/>
  <c r="J2637" i="8"/>
  <c r="J2636" i="8"/>
  <c r="J2635" i="8"/>
  <c r="J2634" i="8"/>
  <c r="J2633" i="8"/>
  <c r="J2632" i="8"/>
  <c r="J2631" i="8"/>
  <c r="J2630" i="8"/>
  <c r="J2629" i="8"/>
  <c r="J2628" i="8"/>
  <c r="J2627" i="8"/>
  <c r="J2626" i="8"/>
  <c r="J2625" i="8"/>
  <c r="J2624" i="8"/>
  <c r="J2623" i="8"/>
  <c r="J2622" i="8"/>
  <c r="J2621" i="8"/>
  <c r="J2620" i="8"/>
  <c r="J2619" i="8"/>
  <c r="J2618" i="8"/>
  <c r="J2617" i="8"/>
  <c r="J2616" i="8"/>
  <c r="J2615" i="8"/>
  <c r="J2614" i="8"/>
  <c r="J2613" i="8"/>
  <c r="J2612" i="8"/>
  <c r="J2611" i="8"/>
  <c r="J2610" i="8"/>
  <c r="J2609" i="8"/>
  <c r="J2608" i="8"/>
  <c r="J2607" i="8"/>
  <c r="J2606" i="8"/>
  <c r="J2605" i="8"/>
  <c r="J2604" i="8"/>
  <c r="J2603" i="8"/>
  <c r="J2602" i="8"/>
  <c r="J2601" i="8"/>
  <c r="J2600" i="8"/>
  <c r="J2599" i="8"/>
  <c r="J2598" i="8"/>
  <c r="J2597" i="8"/>
  <c r="J2596" i="8"/>
  <c r="J2595" i="8"/>
  <c r="J2594" i="8"/>
  <c r="J2593" i="8"/>
  <c r="J2592" i="8"/>
  <c r="J2591" i="8"/>
  <c r="J2590" i="8"/>
  <c r="J2589" i="8"/>
  <c r="J2588" i="8"/>
  <c r="J2587" i="8"/>
  <c r="J2586" i="8"/>
  <c r="J2585" i="8"/>
  <c r="J2584" i="8"/>
  <c r="J2583" i="8"/>
  <c r="J2582" i="8"/>
  <c r="J2581" i="8"/>
  <c r="J2580" i="8"/>
  <c r="J2579" i="8"/>
  <c r="J2578" i="8"/>
  <c r="J2577" i="8"/>
  <c r="J2576" i="8"/>
  <c r="J2575" i="8"/>
  <c r="J2574" i="8"/>
  <c r="J2573" i="8"/>
  <c r="J2572" i="8"/>
  <c r="J2571" i="8"/>
  <c r="J2570" i="8"/>
  <c r="J2569" i="8"/>
  <c r="J2568" i="8"/>
  <c r="J2567" i="8"/>
  <c r="J2566" i="8"/>
  <c r="J2565" i="8"/>
  <c r="J2564" i="8"/>
  <c r="J2563" i="8"/>
  <c r="J2562" i="8"/>
  <c r="J2561" i="8"/>
  <c r="J2560" i="8"/>
  <c r="J2559" i="8"/>
  <c r="J2558" i="8"/>
  <c r="J2557" i="8"/>
  <c r="J2556" i="8"/>
  <c r="J2555" i="8"/>
  <c r="J2554" i="8"/>
  <c r="J2553" i="8"/>
  <c r="J2552" i="8"/>
  <c r="J2551" i="8"/>
  <c r="J2550" i="8"/>
  <c r="J2549" i="8"/>
  <c r="J2548" i="8"/>
  <c r="J2547" i="8"/>
  <c r="J2546" i="8"/>
  <c r="J2545" i="8"/>
  <c r="J2544" i="8"/>
  <c r="J2543" i="8"/>
  <c r="J2542" i="8"/>
  <c r="J2541" i="8"/>
  <c r="J2540" i="8"/>
  <c r="J2539" i="8"/>
  <c r="J2538" i="8"/>
  <c r="J2537" i="8"/>
  <c r="J2536" i="8"/>
  <c r="J2535" i="8"/>
  <c r="J2534" i="8"/>
  <c r="J2533" i="8"/>
  <c r="J2532" i="8"/>
  <c r="J2531" i="8"/>
  <c r="J2530" i="8"/>
  <c r="J2529" i="8"/>
  <c r="J2528" i="8"/>
  <c r="J2527" i="8"/>
  <c r="J2526" i="8"/>
  <c r="J2525" i="8"/>
  <c r="J2524" i="8"/>
  <c r="J2523" i="8"/>
  <c r="J2522" i="8"/>
  <c r="J2521" i="8"/>
  <c r="J2520" i="8"/>
  <c r="J2519" i="8"/>
  <c r="J2518" i="8"/>
  <c r="J2517" i="8"/>
  <c r="J2516" i="8"/>
  <c r="J2515" i="8"/>
  <c r="J2514" i="8"/>
  <c r="J2513" i="8"/>
  <c r="J2512" i="8"/>
  <c r="J2511" i="8"/>
  <c r="J2510" i="8"/>
  <c r="J2509" i="8"/>
  <c r="J2508" i="8"/>
  <c r="J2507" i="8"/>
  <c r="J2506" i="8"/>
  <c r="J2505" i="8"/>
  <c r="J2504" i="8"/>
  <c r="J2503" i="8"/>
  <c r="J2502" i="8"/>
  <c r="J2501" i="8"/>
  <c r="J2500" i="8"/>
  <c r="J2499" i="8"/>
  <c r="J2498" i="8"/>
  <c r="J2497" i="8"/>
  <c r="J2496" i="8"/>
  <c r="J2495" i="8"/>
  <c r="J2494" i="8"/>
  <c r="J2493" i="8"/>
  <c r="J2492" i="8"/>
  <c r="J2491" i="8"/>
  <c r="J2490" i="8"/>
  <c r="J2489" i="8"/>
  <c r="J2488" i="8"/>
  <c r="J2487" i="8"/>
  <c r="J2486" i="8"/>
  <c r="J2485" i="8"/>
  <c r="J2484" i="8"/>
  <c r="J2483" i="8"/>
  <c r="J2482" i="8"/>
  <c r="J2481" i="8"/>
  <c r="J2480" i="8"/>
  <c r="J2479" i="8"/>
  <c r="J2478" i="8"/>
  <c r="J2477" i="8"/>
  <c r="J2476" i="8"/>
  <c r="J2475" i="8"/>
  <c r="J2474" i="8"/>
  <c r="J2473" i="8"/>
  <c r="J2472" i="8"/>
  <c r="J2471" i="8"/>
  <c r="J2470" i="8"/>
  <c r="J2469" i="8"/>
  <c r="J2468" i="8"/>
  <c r="J2467" i="8"/>
  <c r="J2466" i="8"/>
  <c r="J2465" i="8"/>
  <c r="J2464" i="8"/>
  <c r="J2463" i="8"/>
  <c r="J2462" i="8"/>
  <c r="J2461" i="8"/>
  <c r="J2460" i="8"/>
  <c r="J2459" i="8"/>
  <c r="J2458" i="8"/>
  <c r="J2457" i="8"/>
  <c r="J2456" i="8"/>
  <c r="J2455" i="8"/>
  <c r="J2454" i="8"/>
  <c r="J2453" i="8"/>
  <c r="J2452" i="8"/>
  <c r="J2451" i="8"/>
  <c r="J2450" i="8"/>
  <c r="J2449" i="8"/>
  <c r="J2448" i="8"/>
  <c r="J2447" i="8"/>
  <c r="J2446" i="8"/>
  <c r="J2445" i="8"/>
  <c r="J2444" i="8"/>
  <c r="J2443" i="8"/>
  <c r="J2442" i="8"/>
  <c r="J2441" i="8"/>
  <c r="J2440" i="8"/>
  <c r="J2439" i="8"/>
  <c r="J2438" i="8"/>
  <c r="J2437" i="8"/>
  <c r="J2436" i="8"/>
  <c r="J2435" i="8"/>
  <c r="J2434" i="8"/>
  <c r="J2433" i="8"/>
  <c r="J2432" i="8"/>
  <c r="J2431" i="8"/>
  <c r="J2430" i="8"/>
  <c r="J2429" i="8"/>
  <c r="J2428" i="8"/>
  <c r="J2427" i="8"/>
  <c r="J2426" i="8"/>
  <c r="J2425" i="8"/>
  <c r="J2424" i="8"/>
  <c r="J2423" i="8"/>
  <c r="J2422" i="8"/>
  <c r="J2421" i="8"/>
  <c r="J2420" i="8"/>
  <c r="J2419" i="8"/>
  <c r="J2418" i="8"/>
  <c r="J2417" i="8"/>
  <c r="J2416" i="8"/>
  <c r="J2415" i="8"/>
  <c r="J2414" i="8"/>
  <c r="J2413" i="8"/>
  <c r="J2412" i="8"/>
  <c r="J2411" i="8"/>
  <c r="J2410" i="8"/>
  <c r="J2409" i="8"/>
  <c r="J2408" i="8"/>
  <c r="J2407" i="8"/>
  <c r="J2406" i="8"/>
  <c r="J2405" i="8"/>
  <c r="J2404" i="8"/>
  <c r="J2403" i="8"/>
  <c r="J2402" i="8"/>
  <c r="J2401" i="8"/>
  <c r="J2400" i="8"/>
  <c r="J2399" i="8"/>
  <c r="J2398" i="8"/>
  <c r="J2397" i="8"/>
  <c r="J2396" i="8"/>
  <c r="J2395" i="8"/>
  <c r="J2394" i="8"/>
  <c r="J2393" i="8"/>
  <c r="J2392" i="8"/>
  <c r="J2391" i="8"/>
  <c r="J2390" i="8"/>
  <c r="J2389" i="8"/>
  <c r="J2388" i="8"/>
  <c r="J2387" i="8"/>
  <c r="J2386" i="8"/>
  <c r="J2385" i="8"/>
  <c r="J2384" i="8"/>
  <c r="J2383" i="8"/>
  <c r="J2382" i="8"/>
  <c r="J2381" i="8"/>
  <c r="J2380" i="8"/>
  <c r="J2379" i="8"/>
  <c r="J2378" i="8"/>
  <c r="J2377" i="8"/>
  <c r="J2376" i="8"/>
  <c r="J2375" i="8"/>
  <c r="J2374" i="8"/>
  <c r="J2373" i="8"/>
  <c r="J2372" i="8"/>
  <c r="J2371" i="8"/>
  <c r="J2370" i="8"/>
  <c r="J2369" i="8"/>
  <c r="J2368" i="8"/>
  <c r="J2367" i="8"/>
  <c r="J2366" i="8"/>
  <c r="J2365" i="8"/>
  <c r="J2364" i="8"/>
  <c r="J2363" i="8"/>
  <c r="J2362" i="8"/>
  <c r="J2361" i="8"/>
  <c r="J2360" i="8"/>
  <c r="J2359" i="8"/>
  <c r="J2358" i="8"/>
  <c r="J2357" i="8"/>
  <c r="J2356" i="8"/>
  <c r="J2355" i="8"/>
  <c r="J2354" i="8"/>
  <c r="J2353" i="8"/>
  <c r="J2352" i="8"/>
  <c r="J2351" i="8"/>
  <c r="J2350" i="8"/>
  <c r="J2349" i="8"/>
  <c r="J2348" i="8"/>
  <c r="J2347" i="8"/>
  <c r="J2346" i="8"/>
  <c r="J2345" i="8"/>
  <c r="J2344" i="8"/>
  <c r="J2343" i="8"/>
  <c r="J2342" i="8"/>
  <c r="J2341" i="8"/>
  <c r="J2340" i="8"/>
  <c r="J2339" i="8"/>
  <c r="J2338" i="8"/>
  <c r="J2337" i="8"/>
  <c r="J2336" i="8"/>
  <c r="J2335" i="8"/>
  <c r="J2334" i="8"/>
  <c r="J2333" i="8"/>
  <c r="J2332" i="8"/>
  <c r="J2331" i="8"/>
  <c r="J2330" i="8"/>
  <c r="J2329" i="8"/>
  <c r="J2328" i="8"/>
  <c r="J2327" i="8"/>
  <c r="J2326" i="8"/>
  <c r="J2325" i="8"/>
  <c r="J2324" i="8"/>
  <c r="J2323" i="8"/>
  <c r="J2322" i="8"/>
  <c r="J2321" i="8"/>
  <c r="J2320" i="8"/>
  <c r="J2319" i="8"/>
  <c r="J2318" i="8"/>
  <c r="J2317" i="8"/>
  <c r="J2316" i="8"/>
  <c r="J2315" i="8"/>
  <c r="J2314" i="8"/>
  <c r="J2313" i="8"/>
  <c r="J2312" i="8"/>
  <c r="J2311" i="8"/>
  <c r="J2310" i="8"/>
  <c r="J2309" i="8"/>
  <c r="J2308" i="8"/>
  <c r="J2307" i="8"/>
  <c r="J2306" i="8"/>
  <c r="J2305" i="8"/>
  <c r="J2304" i="8"/>
  <c r="J2303" i="8"/>
  <c r="J2302" i="8"/>
  <c r="J2301" i="8"/>
  <c r="J2300" i="8"/>
  <c r="J2299" i="8"/>
  <c r="J2298" i="8"/>
  <c r="J2297" i="8"/>
  <c r="J2296" i="8"/>
  <c r="J2295" i="8"/>
  <c r="J2294" i="8"/>
  <c r="J2293" i="8"/>
  <c r="J2292" i="8"/>
  <c r="J2291" i="8"/>
  <c r="J2290" i="8"/>
  <c r="J2289" i="8"/>
  <c r="J2288" i="8"/>
  <c r="J2287" i="8"/>
  <c r="J2286" i="8"/>
  <c r="J2285" i="8"/>
  <c r="J2284" i="8"/>
  <c r="J2283" i="8"/>
  <c r="J2282" i="8"/>
  <c r="J2281" i="8"/>
  <c r="J2280" i="8"/>
  <c r="J2279" i="8"/>
  <c r="J2278" i="8"/>
  <c r="J2277" i="8"/>
  <c r="J2276" i="8"/>
  <c r="J2275" i="8"/>
  <c r="J2274" i="8"/>
  <c r="J2273" i="8"/>
  <c r="J2272" i="8"/>
  <c r="J2271" i="8"/>
  <c r="J2270" i="8"/>
  <c r="J2269" i="8"/>
  <c r="J2268" i="8"/>
  <c r="J2267" i="8"/>
  <c r="J2266" i="8"/>
  <c r="J2265" i="8"/>
  <c r="J2264" i="8"/>
  <c r="J2263" i="8"/>
  <c r="J2262" i="8"/>
  <c r="J2261" i="8"/>
  <c r="J2260" i="8"/>
  <c r="J2259" i="8"/>
  <c r="J2258" i="8"/>
  <c r="J2257" i="8"/>
  <c r="J2256" i="8"/>
  <c r="J2255" i="8"/>
  <c r="J2254" i="8"/>
  <c r="J2253" i="8"/>
  <c r="J2252" i="8"/>
  <c r="J2251" i="8"/>
  <c r="J2250" i="8"/>
  <c r="J2249" i="8"/>
  <c r="J2248" i="8"/>
  <c r="J2247" i="8"/>
  <c r="J2246" i="8"/>
  <c r="J2245" i="8"/>
  <c r="J2244" i="8"/>
  <c r="J2243" i="8"/>
  <c r="J2242" i="8"/>
  <c r="J2241" i="8"/>
  <c r="J2240" i="8"/>
  <c r="J2239" i="8"/>
  <c r="J2238" i="8"/>
  <c r="J2237" i="8"/>
  <c r="J2236" i="8"/>
  <c r="J2235" i="8"/>
  <c r="J2234" i="8"/>
  <c r="J2233" i="8"/>
  <c r="J2232" i="8"/>
  <c r="J2231" i="8"/>
  <c r="J2230" i="8"/>
  <c r="J2229" i="8"/>
  <c r="J2228" i="8"/>
  <c r="J2227" i="8"/>
  <c r="J2226" i="8"/>
  <c r="J2225" i="8"/>
  <c r="J2224" i="8"/>
  <c r="J2223" i="8"/>
  <c r="J2222" i="8"/>
  <c r="J2221" i="8"/>
  <c r="J2220" i="8"/>
  <c r="J2219" i="8"/>
  <c r="J2218" i="8"/>
  <c r="J2217" i="8"/>
  <c r="J2216" i="8"/>
  <c r="J2215" i="8"/>
  <c r="J2214" i="8"/>
  <c r="J2213" i="8"/>
  <c r="J2212" i="8"/>
  <c r="J2211" i="8"/>
  <c r="J2210" i="8"/>
  <c r="J2209" i="8"/>
  <c r="J2208" i="8"/>
  <c r="J2207" i="8"/>
  <c r="J2206" i="8"/>
  <c r="J2205" i="8"/>
  <c r="J2204" i="8"/>
  <c r="J2203" i="8"/>
  <c r="J2202" i="8"/>
  <c r="J2201" i="8"/>
  <c r="J2200" i="8"/>
  <c r="J2199" i="8"/>
  <c r="J2198" i="8"/>
  <c r="J2197" i="8"/>
  <c r="J2196" i="8"/>
  <c r="J2195" i="8"/>
  <c r="J2194" i="8"/>
  <c r="J2193" i="8"/>
  <c r="J2192" i="8"/>
  <c r="J2191" i="8"/>
  <c r="J2190" i="8"/>
  <c r="J2189" i="8"/>
  <c r="J2188" i="8"/>
  <c r="J2187" i="8"/>
  <c r="J2186" i="8"/>
  <c r="J2185" i="8"/>
  <c r="J2184" i="8"/>
  <c r="J2183" i="8"/>
  <c r="J2182" i="8"/>
  <c r="J2181" i="8"/>
  <c r="J2180" i="8"/>
  <c r="J2179" i="8"/>
  <c r="J2178" i="8"/>
  <c r="J2177" i="8"/>
  <c r="J2176" i="8"/>
  <c r="J2175" i="8"/>
  <c r="J2174" i="8"/>
  <c r="J2173" i="8"/>
  <c r="J2172" i="8"/>
  <c r="J2171" i="8"/>
  <c r="J2170" i="8"/>
  <c r="J2169" i="8"/>
  <c r="J2168" i="8"/>
  <c r="J2167" i="8"/>
  <c r="J2166" i="8"/>
  <c r="J2165" i="8"/>
  <c r="J2164" i="8"/>
  <c r="J2163" i="8"/>
  <c r="J2162" i="8"/>
  <c r="J2161" i="8"/>
  <c r="J2160" i="8"/>
  <c r="J2159" i="8"/>
  <c r="J2158" i="8"/>
  <c r="J2157" i="8"/>
  <c r="J2156" i="8"/>
  <c r="J2155" i="8"/>
  <c r="J2154" i="8"/>
  <c r="J2153" i="8"/>
  <c r="J2152" i="8"/>
  <c r="J2151" i="8"/>
  <c r="J2150" i="8"/>
  <c r="J2149" i="8"/>
  <c r="J2148" i="8"/>
  <c r="J2147" i="8"/>
  <c r="J2146" i="8"/>
  <c r="J2145" i="8"/>
  <c r="J2144" i="8"/>
  <c r="J2143" i="8"/>
  <c r="J2142" i="8"/>
  <c r="J2141" i="8"/>
  <c r="J2140" i="8"/>
  <c r="J2139" i="8"/>
  <c r="J2138" i="8"/>
  <c r="J2137" i="8"/>
  <c r="J2136" i="8"/>
  <c r="J2135" i="8"/>
  <c r="J2134" i="8"/>
  <c r="J2133" i="8"/>
  <c r="J2132" i="8"/>
  <c r="J2131" i="8"/>
  <c r="J2130" i="8"/>
  <c r="J2129" i="8"/>
  <c r="J2128" i="8"/>
  <c r="J2127" i="8"/>
  <c r="J2126" i="8"/>
  <c r="J2125" i="8"/>
  <c r="J2124" i="8"/>
  <c r="J2123" i="8"/>
  <c r="J2122" i="8"/>
  <c r="J2121" i="8"/>
  <c r="J2120" i="8"/>
  <c r="J2119" i="8"/>
  <c r="J2118" i="8"/>
  <c r="J2117" i="8"/>
  <c r="J2116" i="8"/>
  <c r="J2115" i="8"/>
  <c r="J2114" i="8"/>
  <c r="J2113" i="8"/>
  <c r="J2112" i="8"/>
  <c r="J2111" i="8"/>
  <c r="J2110" i="8"/>
  <c r="J2109" i="8"/>
  <c r="J2108" i="8"/>
  <c r="J2107" i="8"/>
  <c r="J2106" i="8"/>
  <c r="J2105" i="8"/>
  <c r="J2104" i="8"/>
  <c r="J2103" i="8"/>
  <c r="J2102" i="8"/>
  <c r="J2101" i="8"/>
  <c r="J2100" i="8"/>
  <c r="J2099" i="8"/>
  <c r="J2098" i="8"/>
  <c r="J2097" i="8"/>
  <c r="J2096" i="8"/>
  <c r="J2095" i="8"/>
  <c r="J2094" i="8"/>
  <c r="J2093" i="8"/>
  <c r="J2092" i="8"/>
  <c r="J2091" i="8"/>
  <c r="J2090" i="8"/>
  <c r="J2089" i="8"/>
  <c r="J2088" i="8"/>
  <c r="J2087" i="8"/>
  <c r="J2086" i="8"/>
  <c r="J2085" i="8"/>
  <c r="J2084" i="8"/>
  <c r="J2083" i="8"/>
  <c r="J2082" i="8"/>
  <c r="J2081" i="8"/>
  <c r="J2080" i="8"/>
  <c r="J2079" i="8"/>
  <c r="J2078" i="8"/>
  <c r="J2077" i="8"/>
  <c r="J2076" i="8"/>
  <c r="J2075" i="8"/>
  <c r="J2074" i="8"/>
  <c r="J2073" i="8"/>
  <c r="J2072" i="8"/>
  <c r="J2071" i="8"/>
  <c r="J2070" i="8"/>
  <c r="J2069" i="8"/>
  <c r="J2068" i="8"/>
  <c r="J2067" i="8"/>
  <c r="J2066" i="8"/>
  <c r="J2065" i="8"/>
  <c r="J2064" i="8"/>
  <c r="J2063" i="8"/>
  <c r="J2062" i="8"/>
  <c r="J2061" i="8"/>
  <c r="J2060" i="8"/>
  <c r="J2059" i="8"/>
  <c r="J2058" i="8"/>
  <c r="J2057" i="8"/>
  <c r="J2056" i="8"/>
  <c r="J2055" i="8"/>
  <c r="J2054" i="8"/>
  <c r="J2053" i="8"/>
  <c r="J2052" i="8"/>
  <c r="J2051" i="8"/>
  <c r="J2050" i="8"/>
  <c r="J2049" i="8"/>
  <c r="J2048" i="8"/>
  <c r="J2047" i="8"/>
  <c r="J2046" i="8"/>
  <c r="J2045" i="8"/>
  <c r="J2044" i="8"/>
  <c r="J2043" i="8"/>
  <c r="J2042" i="8"/>
  <c r="J2041" i="8"/>
  <c r="J2040" i="8"/>
  <c r="J2039" i="8"/>
  <c r="J2038" i="8"/>
  <c r="J2037" i="8"/>
  <c r="J2036" i="8"/>
  <c r="J2035" i="8"/>
  <c r="J2034" i="8"/>
  <c r="J2033" i="8"/>
  <c r="J2032" i="8"/>
  <c r="J2031" i="8"/>
  <c r="J2030" i="8"/>
  <c r="J2029" i="8"/>
  <c r="J2028" i="8"/>
  <c r="J2027" i="8"/>
  <c r="J2026" i="8"/>
  <c r="J2025" i="8"/>
  <c r="J2024" i="8"/>
  <c r="J2023" i="8"/>
  <c r="J2022" i="8"/>
  <c r="J2021" i="8"/>
  <c r="J2020" i="8"/>
  <c r="J2019" i="8"/>
  <c r="J2018" i="8"/>
  <c r="J2017" i="8"/>
  <c r="J2016" i="8"/>
  <c r="J2015" i="8"/>
  <c r="J2014" i="8"/>
  <c r="J2013" i="8"/>
  <c r="J2012" i="8"/>
  <c r="J2011" i="8"/>
  <c r="J2010" i="8"/>
  <c r="J2009" i="8"/>
  <c r="J2008" i="8"/>
  <c r="J2007" i="8"/>
  <c r="J2006" i="8"/>
  <c r="J2005" i="8"/>
  <c r="J2004" i="8"/>
  <c r="J2003" i="8"/>
  <c r="J2002" i="8"/>
  <c r="J2001" i="8"/>
  <c r="J2000" i="8"/>
  <c r="J1999" i="8"/>
  <c r="J1998" i="8"/>
  <c r="J1997" i="8"/>
  <c r="J1996" i="8"/>
  <c r="J1995" i="8"/>
  <c r="J1994" i="8"/>
  <c r="J1993" i="8"/>
  <c r="J1992" i="8"/>
  <c r="J1991" i="8"/>
  <c r="J1990" i="8"/>
  <c r="J1989" i="8"/>
  <c r="J1988" i="8"/>
  <c r="J1987" i="8"/>
  <c r="J1986" i="8"/>
  <c r="J1985" i="8"/>
  <c r="J1984" i="8"/>
  <c r="J1983" i="8"/>
  <c r="J1982" i="8"/>
  <c r="J1981" i="8"/>
  <c r="J1980" i="8"/>
  <c r="J1979" i="8"/>
  <c r="J1978" i="8"/>
  <c r="J1977" i="8"/>
  <c r="J1976" i="8"/>
  <c r="J1975" i="8"/>
  <c r="J1974" i="8"/>
  <c r="J1973" i="8"/>
  <c r="J1972" i="8"/>
  <c r="J1971" i="8"/>
  <c r="J1970" i="8"/>
  <c r="J1969" i="8"/>
  <c r="J1968" i="8"/>
  <c r="J1967" i="8"/>
  <c r="J1966" i="8"/>
  <c r="J1965" i="8"/>
  <c r="J1964" i="8"/>
  <c r="J1963" i="8"/>
  <c r="J1962" i="8"/>
  <c r="J1961" i="8"/>
  <c r="J1960" i="8"/>
  <c r="J1959" i="8"/>
  <c r="J1958" i="8"/>
  <c r="J1957" i="8"/>
  <c r="J1956" i="8"/>
  <c r="J1955" i="8"/>
  <c r="J1954" i="8"/>
  <c r="J1953" i="8"/>
  <c r="J1952" i="8"/>
  <c r="J1951" i="8"/>
  <c r="J1950" i="8"/>
  <c r="J1949" i="8"/>
  <c r="J1948" i="8"/>
  <c r="J1947" i="8"/>
  <c r="J1946" i="8"/>
  <c r="J1945" i="8"/>
  <c r="J1944" i="8"/>
  <c r="J1943" i="8"/>
  <c r="J1942" i="8"/>
  <c r="J1941" i="8"/>
  <c r="J1940" i="8"/>
  <c r="J1939" i="8"/>
  <c r="J1938" i="8"/>
  <c r="J1937" i="8"/>
  <c r="J1936" i="8"/>
  <c r="J1935" i="8"/>
  <c r="J1934" i="8"/>
  <c r="J1933" i="8"/>
  <c r="J1932" i="8"/>
  <c r="J1931" i="8"/>
  <c r="J1930" i="8"/>
  <c r="J1929" i="8"/>
  <c r="J1928" i="8"/>
  <c r="J1927" i="8"/>
  <c r="J1926" i="8"/>
  <c r="J1925" i="8"/>
  <c r="J1924" i="8"/>
  <c r="J1923" i="8"/>
  <c r="J1922" i="8"/>
  <c r="J1921" i="8"/>
  <c r="J1920" i="8"/>
  <c r="J1919" i="8"/>
  <c r="J1918" i="8"/>
  <c r="J1917" i="8"/>
  <c r="J1916" i="8"/>
  <c r="J1915" i="8"/>
  <c r="J1914" i="8"/>
  <c r="J1913" i="8"/>
  <c r="J1912" i="8"/>
  <c r="J1911" i="8"/>
  <c r="J1910" i="8"/>
  <c r="J1909" i="8"/>
  <c r="J1908" i="8"/>
  <c r="J1907" i="8"/>
  <c r="J1906" i="8"/>
  <c r="J1905" i="8"/>
  <c r="J1904" i="8"/>
  <c r="J1903" i="8"/>
  <c r="J1902" i="8"/>
  <c r="J1901" i="8"/>
  <c r="J1900" i="8"/>
  <c r="J1899" i="8"/>
  <c r="J1898" i="8"/>
  <c r="J1897" i="8"/>
  <c r="J1896" i="8"/>
  <c r="J1895" i="8"/>
  <c r="J1894" i="8"/>
  <c r="J1893" i="8"/>
  <c r="J1892" i="8"/>
  <c r="J1891" i="8"/>
  <c r="J1890" i="8"/>
  <c r="J1889" i="8"/>
  <c r="J1888" i="8"/>
  <c r="J1887" i="8"/>
  <c r="J1886" i="8"/>
  <c r="J1885" i="8"/>
  <c r="J1884" i="8"/>
  <c r="J1883" i="8"/>
  <c r="J1882" i="8"/>
  <c r="J1881" i="8"/>
  <c r="J1880" i="8"/>
  <c r="J1879" i="8"/>
  <c r="J1878" i="8"/>
  <c r="J1877" i="8"/>
  <c r="J1876" i="8"/>
  <c r="J1875" i="8"/>
  <c r="J1874" i="8"/>
  <c r="J1873" i="8"/>
  <c r="J1872" i="8"/>
  <c r="J1871" i="8"/>
  <c r="J1870" i="8"/>
  <c r="J1869" i="8"/>
  <c r="J1868" i="8"/>
  <c r="J1867" i="8"/>
  <c r="J1866" i="8"/>
  <c r="J1865" i="8"/>
  <c r="J1864" i="8"/>
  <c r="J1863" i="8"/>
  <c r="J1862" i="8"/>
  <c r="J1861" i="8"/>
  <c r="J1860" i="8"/>
  <c r="J1859" i="8"/>
  <c r="J1858" i="8"/>
  <c r="J1857" i="8"/>
  <c r="J1856" i="8"/>
  <c r="J1855" i="8"/>
  <c r="J1854" i="8"/>
  <c r="J1853" i="8"/>
  <c r="J1852" i="8"/>
  <c r="J1851" i="8"/>
  <c r="J1850" i="8"/>
  <c r="J1849" i="8"/>
  <c r="J1848" i="8"/>
  <c r="J1847" i="8"/>
  <c r="J1846" i="8"/>
  <c r="J1845" i="8"/>
  <c r="J1844" i="8"/>
  <c r="J1843" i="8"/>
  <c r="J1842" i="8"/>
  <c r="J1841" i="8"/>
  <c r="J1840" i="8"/>
  <c r="J1839" i="8"/>
  <c r="J1838" i="8"/>
  <c r="J1837" i="8"/>
  <c r="J1836" i="8"/>
  <c r="J1835" i="8"/>
  <c r="J1834" i="8"/>
  <c r="J1833" i="8"/>
  <c r="J1832" i="8"/>
  <c r="J1831" i="8"/>
  <c r="J1830" i="8"/>
  <c r="J1829" i="8"/>
  <c r="J1828" i="8"/>
  <c r="J1827" i="8"/>
  <c r="J1826" i="8"/>
  <c r="J1825" i="8"/>
  <c r="J1824" i="8"/>
  <c r="J1823" i="8"/>
  <c r="J1822" i="8"/>
  <c r="J1821" i="8"/>
  <c r="J1820" i="8"/>
  <c r="J1819" i="8"/>
  <c r="J1818" i="8"/>
  <c r="J1817" i="8"/>
  <c r="J1816" i="8"/>
  <c r="J1815" i="8"/>
  <c r="J1814" i="8"/>
  <c r="J1813" i="8"/>
  <c r="J1812" i="8"/>
  <c r="J1811" i="8"/>
  <c r="J1810" i="8"/>
  <c r="J1809" i="8"/>
  <c r="J1808" i="8"/>
  <c r="J1807" i="8"/>
  <c r="J1806" i="8"/>
  <c r="J1805" i="8"/>
  <c r="J1804" i="8"/>
  <c r="J1803" i="8"/>
  <c r="J1802" i="8"/>
  <c r="J1801" i="8"/>
  <c r="J1800" i="8"/>
  <c r="J1799" i="8"/>
  <c r="J1798" i="8"/>
  <c r="J1797" i="8"/>
  <c r="J1796" i="8"/>
  <c r="J1795" i="8"/>
  <c r="J1794" i="8"/>
  <c r="J1793" i="8"/>
  <c r="J1792" i="8"/>
  <c r="J1791" i="8"/>
  <c r="J1790" i="8"/>
  <c r="J1789" i="8"/>
  <c r="J1788" i="8"/>
  <c r="J1787" i="8"/>
  <c r="J1786" i="8"/>
  <c r="J1785" i="8"/>
  <c r="J1784" i="8"/>
  <c r="J1783" i="8"/>
  <c r="J1782" i="8"/>
  <c r="J1781" i="8"/>
  <c r="J1780" i="8"/>
  <c r="J1779" i="8"/>
  <c r="J1778" i="8"/>
  <c r="J1777" i="8"/>
  <c r="J1776" i="8"/>
  <c r="J1775" i="8"/>
  <c r="J1774" i="8"/>
  <c r="J1773" i="8"/>
  <c r="J1772" i="8"/>
  <c r="J1771" i="8"/>
  <c r="J1770" i="8"/>
  <c r="J1769" i="8"/>
  <c r="J1768" i="8"/>
  <c r="J1767" i="8"/>
  <c r="J1766" i="8"/>
  <c r="J1765" i="8"/>
  <c r="J1764" i="8"/>
  <c r="J1763" i="8"/>
  <c r="J1762" i="8"/>
  <c r="J1761" i="8"/>
  <c r="J1760" i="8"/>
  <c r="J1759" i="8"/>
  <c r="J1758" i="8"/>
  <c r="J1757" i="8"/>
  <c r="J1756" i="8"/>
  <c r="J1755" i="8"/>
  <c r="J1754" i="8"/>
  <c r="J1753" i="8"/>
  <c r="J1752" i="8"/>
  <c r="J1751" i="8"/>
  <c r="J1750" i="8"/>
  <c r="J1749" i="8"/>
  <c r="J1748" i="8"/>
  <c r="J1747" i="8"/>
  <c r="J1746" i="8"/>
  <c r="J1745" i="8"/>
  <c r="J1744" i="8"/>
  <c r="J1743" i="8"/>
  <c r="J1742" i="8"/>
  <c r="J1741" i="8"/>
  <c r="J1740" i="8"/>
  <c r="J1739" i="8"/>
  <c r="J1738" i="8"/>
  <c r="J1737" i="8"/>
  <c r="J1736" i="8"/>
  <c r="J1735" i="8"/>
  <c r="J1734" i="8"/>
  <c r="J1733" i="8"/>
  <c r="J1732" i="8"/>
  <c r="J1731" i="8"/>
  <c r="J1730" i="8"/>
  <c r="J1729" i="8"/>
  <c r="J1728" i="8"/>
  <c r="J1727" i="8"/>
  <c r="J1726" i="8"/>
  <c r="J1725" i="8"/>
  <c r="J1724" i="8"/>
  <c r="J1723" i="8"/>
  <c r="J1722" i="8"/>
  <c r="J1721" i="8"/>
  <c r="J1720" i="8"/>
  <c r="J1719" i="8"/>
  <c r="J1718" i="8"/>
  <c r="J1717" i="8"/>
  <c r="J1716" i="8"/>
  <c r="J1715" i="8"/>
  <c r="J1714" i="8"/>
  <c r="J1713" i="8"/>
  <c r="J1712" i="8"/>
  <c r="J1711" i="8"/>
  <c r="J1710" i="8"/>
  <c r="J1709" i="8"/>
  <c r="J1708" i="8"/>
  <c r="J1707" i="8"/>
  <c r="J1706" i="8"/>
  <c r="J1705" i="8"/>
  <c r="J1704" i="8"/>
  <c r="J1703" i="8"/>
  <c r="J1702" i="8"/>
  <c r="J1701" i="8"/>
  <c r="J1700" i="8"/>
  <c r="J1699" i="8"/>
  <c r="J1698" i="8"/>
  <c r="J1697" i="8"/>
  <c r="J1696" i="8"/>
  <c r="J1695" i="8"/>
  <c r="J1694" i="8"/>
  <c r="J1693" i="8"/>
  <c r="J1692" i="8"/>
  <c r="J1691" i="8"/>
  <c r="J1690" i="8"/>
  <c r="J1689" i="8"/>
  <c r="J1688" i="8"/>
  <c r="J1687" i="8"/>
  <c r="J1686" i="8"/>
  <c r="J1685" i="8"/>
  <c r="J1684" i="8"/>
  <c r="J1683" i="8"/>
  <c r="J1682" i="8"/>
  <c r="J1681" i="8"/>
  <c r="J1680" i="8"/>
  <c r="J1679" i="8"/>
  <c r="J1678" i="8"/>
  <c r="J1677" i="8"/>
  <c r="J1676" i="8"/>
  <c r="J1675" i="8"/>
  <c r="J1674" i="8"/>
  <c r="J1673" i="8"/>
  <c r="J1672" i="8"/>
  <c r="J1671" i="8"/>
  <c r="J1670" i="8"/>
  <c r="J1669" i="8"/>
  <c r="J1668" i="8"/>
  <c r="J1667" i="8"/>
  <c r="J1666" i="8"/>
  <c r="J1665" i="8"/>
  <c r="J1664" i="8"/>
  <c r="J1663" i="8"/>
  <c r="J1662" i="8"/>
  <c r="J1661" i="8"/>
  <c r="J1660" i="8"/>
  <c r="J1659" i="8"/>
  <c r="J1658" i="8"/>
  <c r="J1657" i="8"/>
  <c r="J1656" i="8"/>
  <c r="J1655" i="8"/>
  <c r="J1654" i="8"/>
  <c r="J1653" i="8"/>
  <c r="J1652" i="8"/>
  <c r="J1651" i="8"/>
  <c r="J1650" i="8"/>
  <c r="J1649" i="8"/>
  <c r="J1648" i="8"/>
  <c r="J1647" i="8"/>
  <c r="J1646" i="8"/>
  <c r="J1645" i="8"/>
  <c r="J1644" i="8"/>
  <c r="J1643" i="8"/>
  <c r="J1642" i="8"/>
  <c r="J1641" i="8"/>
  <c r="J1640" i="8"/>
  <c r="J1639" i="8"/>
  <c r="J1638" i="8"/>
  <c r="J1637" i="8"/>
  <c r="J1636" i="8"/>
  <c r="J1635" i="8"/>
  <c r="J1634" i="8"/>
  <c r="J1633" i="8"/>
  <c r="J1632" i="8"/>
  <c r="J1631" i="8"/>
  <c r="J1630" i="8"/>
  <c r="J1629" i="8"/>
  <c r="J1628" i="8"/>
  <c r="J1627" i="8"/>
  <c r="J1626" i="8"/>
  <c r="J1625" i="8"/>
  <c r="J1624" i="8"/>
  <c r="J1623" i="8"/>
  <c r="J1622" i="8"/>
  <c r="J1621" i="8"/>
  <c r="J1620" i="8"/>
  <c r="J1619" i="8"/>
  <c r="J1618" i="8"/>
  <c r="J1617" i="8"/>
  <c r="J1616" i="8"/>
  <c r="J1615" i="8"/>
  <c r="J1614" i="8"/>
  <c r="J1613" i="8"/>
  <c r="J1612" i="8"/>
  <c r="J1611" i="8"/>
  <c r="J1610" i="8"/>
  <c r="J1609" i="8"/>
  <c r="J1608" i="8"/>
  <c r="J1607" i="8"/>
  <c r="J1606" i="8"/>
  <c r="J1605" i="8"/>
  <c r="J1604" i="8"/>
  <c r="J1603" i="8"/>
  <c r="J1602" i="8"/>
  <c r="J1601" i="8"/>
  <c r="J1600" i="8"/>
  <c r="J1599" i="8"/>
  <c r="J1598" i="8"/>
  <c r="J1597" i="8"/>
  <c r="J1596" i="8"/>
  <c r="J1595" i="8"/>
  <c r="J1594" i="8"/>
  <c r="J1593" i="8"/>
  <c r="J1592" i="8"/>
  <c r="J1591" i="8"/>
  <c r="J1590" i="8"/>
  <c r="J1589" i="8"/>
  <c r="J1588" i="8"/>
  <c r="J1587" i="8"/>
  <c r="J1586" i="8"/>
  <c r="J1585" i="8"/>
  <c r="J1584" i="8"/>
  <c r="J1583" i="8"/>
  <c r="J1582" i="8"/>
  <c r="J1581" i="8"/>
  <c r="J1580" i="8"/>
  <c r="J1579" i="8"/>
  <c r="J1578" i="8"/>
  <c r="J1577" i="8"/>
  <c r="J1576" i="8"/>
  <c r="J1575" i="8"/>
  <c r="J1574" i="8"/>
  <c r="J1573" i="8"/>
  <c r="J1572" i="8"/>
  <c r="J1571" i="8"/>
  <c r="J1570" i="8"/>
  <c r="J1569" i="8"/>
  <c r="J1568" i="8"/>
  <c r="J1567" i="8"/>
  <c r="J1566" i="8"/>
  <c r="J1565" i="8"/>
  <c r="J1564" i="8"/>
  <c r="J1563" i="8"/>
  <c r="J1562" i="8"/>
  <c r="J1561" i="8"/>
  <c r="J1560" i="8"/>
  <c r="J1559" i="8"/>
  <c r="J1558" i="8"/>
  <c r="J1557" i="8"/>
  <c r="J1556" i="8"/>
  <c r="J1555" i="8"/>
  <c r="J1554" i="8"/>
  <c r="J1553" i="8"/>
  <c r="J1552" i="8"/>
  <c r="J1551" i="8"/>
  <c r="J1550" i="8"/>
  <c r="J1549" i="8"/>
  <c r="J1548" i="8"/>
  <c r="J1547" i="8"/>
  <c r="J1546" i="8"/>
  <c r="J1545" i="8"/>
  <c r="J1544" i="8"/>
  <c r="J1543" i="8"/>
  <c r="J1542" i="8"/>
  <c r="J1541" i="8"/>
  <c r="J1540" i="8"/>
  <c r="J1539" i="8"/>
  <c r="J1538" i="8"/>
  <c r="J1537" i="8"/>
  <c r="J1536" i="8"/>
  <c r="J1535" i="8"/>
  <c r="J1534" i="8"/>
  <c r="J1533" i="8"/>
  <c r="J1532" i="8"/>
  <c r="J1531" i="8"/>
  <c r="J1530" i="8"/>
  <c r="J1529" i="8"/>
  <c r="J1528" i="8"/>
  <c r="J1527" i="8"/>
  <c r="J1526" i="8"/>
  <c r="J1525" i="8"/>
  <c r="J1524" i="8"/>
  <c r="J1523" i="8"/>
  <c r="J1522" i="8"/>
  <c r="J1521" i="8"/>
  <c r="J1520" i="8"/>
  <c r="J1519" i="8"/>
  <c r="J1518" i="8"/>
  <c r="J1517" i="8"/>
  <c r="J1516" i="8"/>
  <c r="J1515" i="8"/>
  <c r="J1514" i="8"/>
  <c r="J1513" i="8"/>
  <c r="J1512" i="8"/>
  <c r="J1511" i="8"/>
  <c r="J1510" i="8"/>
  <c r="J1509" i="8"/>
  <c r="J1508" i="8"/>
  <c r="J1507" i="8"/>
  <c r="J1506" i="8"/>
  <c r="J1505" i="8"/>
  <c r="J1504" i="8"/>
  <c r="J1503" i="8"/>
  <c r="J1502" i="8"/>
  <c r="J1501" i="8"/>
  <c r="J1500" i="8"/>
  <c r="J1499" i="8"/>
  <c r="J1498" i="8"/>
  <c r="J1497" i="8"/>
  <c r="J1496" i="8"/>
  <c r="J1495" i="8"/>
  <c r="J1494" i="8"/>
  <c r="J1493" i="8"/>
  <c r="J1492" i="8"/>
  <c r="J1491" i="8"/>
  <c r="J1490" i="8"/>
  <c r="J1489" i="8"/>
  <c r="J1488" i="8"/>
  <c r="J1487" i="8"/>
  <c r="J1486" i="8"/>
  <c r="J1485" i="8"/>
  <c r="J1484" i="8"/>
  <c r="J1483" i="8"/>
  <c r="J1482" i="8"/>
  <c r="J1481" i="8"/>
  <c r="J1480" i="8"/>
  <c r="J1479" i="8"/>
  <c r="J1478" i="8"/>
  <c r="J1477" i="8"/>
  <c r="J1476" i="8"/>
  <c r="J1475" i="8"/>
  <c r="J1474" i="8"/>
  <c r="J1473" i="8"/>
  <c r="J1472" i="8"/>
  <c r="J1471" i="8"/>
  <c r="J1470" i="8"/>
  <c r="J1469" i="8"/>
  <c r="J1468" i="8"/>
  <c r="J1467" i="8"/>
  <c r="J1466" i="8"/>
  <c r="J1465" i="8"/>
  <c r="J1464" i="8"/>
  <c r="J1463" i="8"/>
  <c r="J1462" i="8"/>
  <c r="J1461" i="8"/>
  <c r="J1460" i="8"/>
  <c r="J1459" i="8"/>
  <c r="J1458" i="8"/>
  <c r="J1457" i="8"/>
  <c r="J1456" i="8"/>
  <c r="J1455" i="8"/>
  <c r="J1454" i="8"/>
  <c r="J1453" i="8"/>
  <c r="J1452" i="8"/>
  <c r="J1451" i="8"/>
  <c r="J1450" i="8"/>
  <c r="J1449" i="8"/>
  <c r="J1448" i="8"/>
  <c r="J1447" i="8"/>
  <c r="J1446" i="8"/>
  <c r="J1445" i="8"/>
  <c r="J1444" i="8"/>
  <c r="J1443" i="8"/>
  <c r="J1442" i="8"/>
  <c r="J1441" i="8"/>
  <c r="J1440" i="8"/>
  <c r="J1439" i="8"/>
  <c r="J1438" i="8"/>
  <c r="J1437" i="8"/>
  <c r="J1436" i="8"/>
  <c r="J1435" i="8"/>
  <c r="J1434" i="8"/>
  <c r="J1433" i="8"/>
  <c r="J1432" i="8"/>
  <c r="J1431" i="8"/>
  <c r="J1430" i="8"/>
  <c r="J1429" i="8"/>
  <c r="J1428" i="8"/>
  <c r="J1427" i="8"/>
  <c r="J1426" i="8"/>
  <c r="J1425" i="8"/>
  <c r="J1424" i="8"/>
  <c r="J1423" i="8"/>
  <c r="J1422" i="8"/>
  <c r="J1421" i="8"/>
  <c r="J1420" i="8"/>
  <c r="J1419" i="8"/>
  <c r="J1418" i="8"/>
  <c r="J1417" i="8"/>
  <c r="J1416" i="8"/>
  <c r="J1415" i="8"/>
  <c r="J1414" i="8"/>
  <c r="J1413" i="8"/>
  <c r="J1412" i="8"/>
  <c r="J1411" i="8"/>
  <c r="J1410" i="8"/>
  <c r="J1409" i="8"/>
  <c r="J1408" i="8"/>
  <c r="J1407" i="8"/>
  <c r="J1406" i="8"/>
  <c r="J1405" i="8"/>
  <c r="J1404" i="8"/>
  <c r="J1403" i="8"/>
  <c r="J1402" i="8"/>
  <c r="J1401" i="8"/>
  <c r="J1400" i="8"/>
  <c r="J1399" i="8"/>
  <c r="J1398" i="8"/>
  <c r="J1397" i="8"/>
  <c r="J1396" i="8"/>
  <c r="J1395" i="8"/>
  <c r="J1394" i="8"/>
  <c r="J1393" i="8"/>
  <c r="J1392" i="8"/>
  <c r="J1391" i="8"/>
  <c r="J1390" i="8"/>
  <c r="J1389" i="8"/>
  <c r="J1388" i="8"/>
  <c r="J1387" i="8"/>
  <c r="J1386" i="8"/>
  <c r="J1385" i="8"/>
  <c r="J1384" i="8"/>
  <c r="J1383" i="8"/>
  <c r="J1382" i="8"/>
  <c r="J1381" i="8"/>
  <c r="J1380" i="8"/>
  <c r="J1379" i="8"/>
  <c r="J1378" i="8"/>
  <c r="J1377" i="8"/>
  <c r="J1376" i="8"/>
  <c r="J1375" i="8"/>
  <c r="J1374" i="8"/>
  <c r="J1373" i="8"/>
  <c r="J1372" i="8"/>
  <c r="J1371" i="8"/>
  <c r="J1370" i="8"/>
  <c r="J1369" i="8"/>
  <c r="J1368" i="8"/>
  <c r="J1367" i="8"/>
  <c r="J1366" i="8"/>
  <c r="J1365" i="8"/>
  <c r="J1364" i="8"/>
  <c r="J1363" i="8"/>
  <c r="J1362" i="8"/>
  <c r="J1361" i="8"/>
  <c r="J1360" i="8"/>
  <c r="J1359" i="8"/>
  <c r="J1358" i="8"/>
  <c r="J1357" i="8"/>
  <c r="J1356" i="8"/>
  <c r="J1355" i="8"/>
  <c r="J1354" i="8"/>
  <c r="J1353" i="8"/>
  <c r="J1352" i="8"/>
  <c r="J1351" i="8"/>
  <c r="J1350" i="8"/>
  <c r="J1349" i="8"/>
  <c r="J1348" i="8"/>
  <c r="J1347" i="8"/>
  <c r="J1346" i="8"/>
  <c r="J1345" i="8"/>
  <c r="J1344" i="8"/>
  <c r="J1343" i="8"/>
  <c r="J1342" i="8"/>
  <c r="J1341" i="8"/>
  <c r="J1340" i="8"/>
  <c r="J1339" i="8"/>
  <c r="J1338" i="8"/>
  <c r="J1337" i="8"/>
  <c r="J1336" i="8"/>
  <c r="J1335" i="8"/>
  <c r="J1334" i="8"/>
  <c r="J1333" i="8"/>
  <c r="J1332" i="8"/>
  <c r="J1331" i="8"/>
  <c r="J1330" i="8"/>
  <c r="J1329" i="8"/>
  <c r="J1328" i="8"/>
  <c r="J1327" i="8"/>
  <c r="J1326" i="8"/>
  <c r="J1325" i="8"/>
  <c r="J1324" i="8"/>
  <c r="J1323" i="8"/>
  <c r="J1322" i="8"/>
  <c r="J1321" i="8"/>
  <c r="J1320" i="8"/>
  <c r="J1319" i="8"/>
  <c r="J1318" i="8"/>
  <c r="J1317" i="8"/>
  <c r="J1316" i="8"/>
  <c r="J1315" i="8"/>
  <c r="J1314" i="8"/>
  <c r="J1313" i="8"/>
  <c r="J1312" i="8"/>
  <c r="J1311" i="8"/>
  <c r="J1310" i="8"/>
  <c r="J1309" i="8"/>
  <c r="J1308" i="8"/>
  <c r="J1307" i="8"/>
  <c r="J1306" i="8"/>
  <c r="J1305" i="8"/>
  <c r="J1304" i="8"/>
  <c r="J1303" i="8"/>
  <c r="J1302" i="8"/>
  <c r="J1301" i="8"/>
  <c r="J1300" i="8"/>
  <c r="J1299" i="8"/>
  <c r="J1298" i="8"/>
  <c r="J1297" i="8"/>
  <c r="J1296" i="8"/>
  <c r="J1295" i="8"/>
  <c r="J1294" i="8"/>
  <c r="J1293" i="8"/>
  <c r="J1292" i="8"/>
  <c r="J1291" i="8"/>
  <c r="J1290" i="8"/>
  <c r="J1289" i="8"/>
  <c r="J1288" i="8"/>
  <c r="J1287" i="8"/>
  <c r="J1286" i="8"/>
  <c r="J1285" i="8"/>
  <c r="J1284" i="8"/>
  <c r="J1283" i="8"/>
  <c r="J1282" i="8"/>
  <c r="J1281" i="8"/>
  <c r="J1280" i="8"/>
  <c r="J1279" i="8"/>
  <c r="J1278" i="8"/>
  <c r="J1277" i="8"/>
  <c r="J1276" i="8"/>
  <c r="J1275" i="8"/>
  <c r="J1274" i="8"/>
  <c r="J1273" i="8"/>
  <c r="J1272" i="8"/>
  <c r="J1271" i="8"/>
  <c r="J1270" i="8"/>
  <c r="J1269" i="8"/>
  <c r="J1268" i="8"/>
  <c r="J1267" i="8"/>
  <c r="J1266" i="8"/>
  <c r="J1265" i="8"/>
  <c r="J1264" i="8"/>
  <c r="J1263" i="8"/>
  <c r="J1262" i="8"/>
  <c r="J1261" i="8"/>
  <c r="J1260" i="8"/>
  <c r="J1259" i="8"/>
  <c r="J1258" i="8"/>
  <c r="J1257" i="8"/>
  <c r="J1256" i="8"/>
  <c r="J1255" i="8"/>
  <c r="J1254" i="8"/>
  <c r="J1253" i="8"/>
  <c r="J1252" i="8"/>
  <c r="J1251" i="8"/>
  <c r="J1250" i="8"/>
  <c r="J1249" i="8"/>
  <c r="J1248" i="8"/>
  <c r="J1247" i="8"/>
  <c r="J1246" i="8"/>
  <c r="J1245" i="8"/>
  <c r="J1244" i="8"/>
  <c r="J1243" i="8"/>
  <c r="J1242" i="8"/>
  <c r="J1241" i="8"/>
  <c r="J1240" i="8"/>
  <c r="J1239" i="8"/>
  <c r="J1238" i="8"/>
  <c r="J1237" i="8"/>
  <c r="J1236" i="8"/>
  <c r="J1235" i="8"/>
  <c r="J1234" i="8"/>
  <c r="J1233" i="8"/>
  <c r="J1232" i="8"/>
  <c r="J1231" i="8"/>
  <c r="J1230" i="8"/>
  <c r="J1229" i="8"/>
  <c r="J1228" i="8"/>
  <c r="J1227" i="8"/>
  <c r="J1226" i="8"/>
  <c r="J1225" i="8"/>
  <c r="J1224" i="8"/>
  <c r="J1223" i="8"/>
  <c r="J1222" i="8"/>
  <c r="J1221" i="8"/>
  <c r="J1220" i="8"/>
  <c r="J1219" i="8"/>
  <c r="J1218" i="8"/>
  <c r="J1217" i="8"/>
  <c r="J1216" i="8"/>
  <c r="J1215" i="8"/>
  <c r="J1214" i="8"/>
  <c r="J1213" i="8"/>
  <c r="J1212" i="8"/>
  <c r="J1211" i="8"/>
  <c r="J1210" i="8"/>
  <c r="J1209" i="8"/>
  <c r="J1208" i="8"/>
  <c r="J1207" i="8"/>
  <c r="J1206" i="8"/>
  <c r="J1205" i="8"/>
  <c r="J1204" i="8"/>
  <c r="J1203" i="8"/>
  <c r="J1202" i="8"/>
  <c r="J1201" i="8"/>
  <c r="J1200" i="8"/>
  <c r="J1199" i="8"/>
  <c r="J1198" i="8"/>
  <c r="J1197" i="8"/>
  <c r="J1196" i="8"/>
  <c r="J1195" i="8"/>
  <c r="J1194" i="8"/>
  <c r="J1193" i="8"/>
  <c r="J1192" i="8"/>
  <c r="J1191" i="8"/>
  <c r="J1190" i="8"/>
  <c r="J1189" i="8"/>
  <c r="J1188" i="8"/>
  <c r="J1187" i="8"/>
  <c r="J1186" i="8"/>
  <c r="J1185" i="8"/>
  <c r="J1184" i="8"/>
  <c r="J1183" i="8"/>
  <c r="J1182" i="8"/>
  <c r="J1181" i="8"/>
  <c r="J1180" i="8"/>
  <c r="J1179" i="8"/>
  <c r="J1178" i="8"/>
  <c r="J1177" i="8"/>
  <c r="J1176" i="8"/>
  <c r="J1175" i="8"/>
  <c r="J1174" i="8"/>
  <c r="J1173" i="8"/>
  <c r="J1172" i="8"/>
  <c r="J1171" i="8"/>
  <c r="J1170" i="8"/>
  <c r="J1169" i="8"/>
  <c r="J1168" i="8"/>
  <c r="J1167" i="8"/>
  <c r="J1166" i="8"/>
  <c r="J1165" i="8"/>
  <c r="J1164" i="8"/>
  <c r="J1163" i="8"/>
  <c r="J1162" i="8"/>
  <c r="J1161" i="8"/>
  <c r="J1160" i="8"/>
  <c r="J1159" i="8"/>
  <c r="J1158" i="8"/>
  <c r="J1157" i="8"/>
  <c r="J1156" i="8"/>
  <c r="J1155" i="8"/>
  <c r="J1154" i="8"/>
  <c r="J1153" i="8"/>
  <c r="J1152" i="8"/>
  <c r="J1151" i="8"/>
  <c r="J1150" i="8"/>
  <c r="J1149" i="8"/>
  <c r="J1148" i="8"/>
  <c r="J1147" i="8"/>
  <c r="J1146" i="8"/>
  <c r="J1145" i="8"/>
  <c r="J1144" i="8"/>
  <c r="J1143" i="8"/>
  <c r="J1142" i="8"/>
  <c r="J1141" i="8"/>
  <c r="J1140" i="8"/>
  <c r="J1139" i="8"/>
  <c r="J1138" i="8"/>
  <c r="J1137" i="8"/>
  <c r="J1136" i="8"/>
  <c r="J1135" i="8"/>
  <c r="J1134" i="8"/>
  <c r="J1133" i="8"/>
  <c r="J1132" i="8"/>
  <c r="J1131" i="8"/>
  <c r="J1130" i="8"/>
  <c r="J1129" i="8"/>
  <c r="J1128" i="8"/>
  <c r="J1127" i="8"/>
  <c r="J1126" i="8"/>
  <c r="J1125" i="8"/>
  <c r="J1124" i="8"/>
  <c r="J1123" i="8"/>
  <c r="J1122" i="8"/>
  <c r="J1121" i="8"/>
  <c r="J1120" i="8"/>
  <c r="J1119" i="8"/>
  <c r="J1118" i="8"/>
  <c r="J1117" i="8"/>
  <c r="J1116" i="8"/>
  <c r="J1115" i="8"/>
  <c r="J1114" i="8"/>
  <c r="J1113" i="8"/>
  <c r="J1112" i="8"/>
  <c r="J1111" i="8"/>
  <c r="J1110" i="8"/>
  <c r="J1109" i="8"/>
  <c r="J1108" i="8"/>
  <c r="J1107" i="8"/>
  <c r="J1106" i="8"/>
  <c r="J1105" i="8"/>
  <c r="J1104" i="8"/>
  <c r="J1103" i="8"/>
  <c r="J1102" i="8"/>
  <c r="J1101" i="8"/>
  <c r="J1100" i="8"/>
  <c r="J1099" i="8"/>
  <c r="J1098" i="8"/>
  <c r="J1097" i="8"/>
  <c r="J1096" i="8"/>
  <c r="J1095" i="8"/>
  <c r="J1094" i="8"/>
  <c r="J1093" i="8"/>
  <c r="J1092" i="8"/>
  <c r="J1091" i="8"/>
  <c r="J1090" i="8"/>
  <c r="J1089" i="8"/>
  <c r="J1088" i="8"/>
  <c r="J1087" i="8"/>
  <c r="J1086" i="8"/>
  <c r="J1085" i="8"/>
  <c r="J1084" i="8"/>
  <c r="J1083" i="8"/>
  <c r="J1082" i="8"/>
  <c r="J1081" i="8"/>
  <c r="J1080" i="8"/>
  <c r="J1079" i="8"/>
  <c r="J1078" i="8"/>
  <c r="J1077" i="8"/>
  <c r="J1076" i="8"/>
  <c r="J1075" i="8"/>
  <c r="J1074" i="8"/>
  <c r="J1073" i="8"/>
  <c r="J1072" i="8"/>
  <c r="J1071" i="8"/>
  <c r="J1070" i="8"/>
  <c r="J1069" i="8"/>
  <c r="J1068" i="8"/>
  <c r="J1067" i="8"/>
  <c r="J1066" i="8"/>
  <c r="J1065" i="8"/>
  <c r="J1064" i="8"/>
  <c r="J1063" i="8"/>
  <c r="J1062" i="8"/>
  <c r="J1061" i="8"/>
  <c r="J1060" i="8"/>
  <c r="J1059" i="8"/>
  <c r="J1058" i="8"/>
  <c r="J1057" i="8"/>
  <c r="J1056" i="8"/>
  <c r="J1055" i="8"/>
  <c r="J1054" i="8"/>
  <c r="J1053" i="8"/>
  <c r="J1052" i="8"/>
  <c r="J1051" i="8"/>
  <c r="J1050" i="8"/>
  <c r="J1049" i="8"/>
  <c r="J1048" i="8"/>
  <c r="J1047" i="8"/>
  <c r="J1046" i="8"/>
  <c r="J1045" i="8"/>
  <c r="J1044" i="8"/>
  <c r="J1043" i="8"/>
  <c r="J1042" i="8"/>
  <c r="J1041" i="8"/>
  <c r="J1040" i="8"/>
  <c r="J1039" i="8"/>
  <c r="J1038" i="8"/>
  <c r="J1037" i="8"/>
  <c r="J1036" i="8"/>
  <c r="J1035" i="8"/>
  <c r="J1034" i="8"/>
  <c r="J1033" i="8"/>
  <c r="J1032" i="8"/>
  <c r="J1031" i="8"/>
  <c r="J1030" i="8"/>
  <c r="J1029" i="8"/>
  <c r="J1028" i="8"/>
  <c r="J1027" i="8"/>
  <c r="J1026" i="8"/>
  <c r="J1025" i="8"/>
  <c r="J1024" i="8"/>
  <c r="J1023" i="8"/>
  <c r="J1022" i="8"/>
  <c r="J1021" i="8"/>
  <c r="J1020" i="8"/>
  <c r="J1019" i="8"/>
  <c r="J1018" i="8"/>
  <c r="J1017" i="8"/>
  <c r="J1016" i="8"/>
  <c r="J1015" i="8"/>
  <c r="J1014" i="8"/>
  <c r="J1013" i="8"/>
  <c r="J1012" i="8"/>
  <c r="J1011" i="8"/>
  <c r="J1010" i="8"/>
  <c r="J1009" i="8"/>
  <c r="J1008" i="8"/>
  <c r="J1007" i="8"/>
  <c r="J1006" i="8"/>
  <c r="J1005" i="8"/>
  <c r="J1004" i="8"/>
  <c r="J1003" i="8"/>
  <c r="J1002" i="8"/>
  <c r="J1001" i="8"/>
  <c r="J1000" i="8"/>
  <c r="J999" i="8"/>
  <c r="J998" i="8"/>
  <c r="J997" i="8"/>
  <c r="J996" i="8"/>
  <c r="J995" i="8"/>
  <c r="J994" i="8"/>
  <c r="J993" i="8"/>
  <c r="J992" i="8"/>
  <c r="J991" i="8"/>
  <c r="J990" i="8"/>
  <c r="J989" i="8"/>
  <c r="J988" i="8"/>
  <c r="J987" i="8"/>
  <c r="J986" i="8"/>
  <c r="J985" i="8"/>
  <c r="J984" i="8"/>
  <c r="J983" i="8"/>
  <c r="J982" i="8"/>
  <c r="J981" i="8"/>
  <c r="J980" i="8"/>
  <c r="J979" i="8"/>
  <c r="J978" i="8"/>
  <c r="J977" i="8"/>
  <c r="J976" i="8"/>
  <c r="J975" i="8"/>
  <c r="J974" i="8"/>
  <c r="J973" i="8"/>
  <c r="J972" i="8"/>
  <c r="J971" i="8"/>
  <c r="J970" i="8"/>
  <c r="J969" i="8"/>
  <c r="J968" i="8"/>
  <c r="J967" i="8"/>
  <c r="J966" i="8"/>
  <c r="J965" i="8"/>
  <c r="J964" i="8"/>
  <c r="J963" i="8"/>
  <c r="J962" i="8"/>
  <c r="J961" i="8"/>
  <c r="J960" i="8"/>
  <c r="J959" i="8"/>
  <c r="J958" i="8"/>
  <c r="J957" i="8"/>
  <c r="J956" i="8"/>
  <c r="J955" i="8"/>
  <c r="J954" i="8"/>
  <c r="J953" i="8"/>
  <c r="J952" i="8"/>
  <c r="J951" i="8"/>
  <c r="J950" i="8"/>
  <c r="J949" i="8"/>
  <c r="J948" i="8"/>
  <c r="J947" i="8"/>
  <c r="J946" i="8"/>
  <c r="J945" i="8"/>
  <c r="J944" i="8"/>
  <c r="J943" i="8"/>
  <c r="J942" i="8"/>
  <c r="J941" i="8"/>
  <c r="J940" i="8"/>
  <c r="J939" i="8"/>
  <c r="J938" i="8"/>
  <c r="J937" i="8"/>
  <c r="J936" i="8"/>
  <c r="J935" i="8"/>
  <c r="J934" i="8"/>
  <c r="J933" i="8"/>
  <c r="J932" i="8"/>
  <c r="J931" i="8"/>
  <c r="J930" i="8"/>
  <c r="J929" i="8"/>
  <c r="J928" i="8"/>
  <c r="J927" i="8"/>
  <c r="J926" i="8"/>
  <c r="J925" i="8"/>
  <c r="J924" i="8"/>
  <c r="J923" i="8"/>
  <c r="J922" i="8"/>
  <c r="J921" i="8"/>
  <c r="J920" i="8"/>
  <c r="J919" i="8"/>
  <c r="J918" i="8"/>
  <c r="J917" i="8"/>
  <c r="J916" i="8"/>
  <c r="J915" i="8"/>
  <c r="J914" i="8"/>
  <c r="J913" i="8"/>
  <c r="J912" i="8"/>
  <c r="J911" i="8"/>
  <c r="J910" i="8"/>
  <c r="J909" i="8"/>
  <c r="J908" i="8"/>
  <c r="J907" i="8"/>
  <c r="J906" i="8"/>
  <c r="J905" i="8"/>
  <c r="J904" i="8"/>
  <c r="J903" i="8"/>
  <c r="J902" i="8"/>
  <c r="J901" i="8"/>
  <c r="J900" i="8"/>
  <c r="J899" i="8"/>
  <c r="J898" i="8"/>
  <c r="J897" i="8"/>
  <c r="J896" i="8"/>
  <c r="J895" i="8"/>
  <c r="J894" i="8"/>
  <c r="J893" i="8"/>
  <c r="J892" i="8"/>
  <c r="J891" i="8"/>
  <c r="J890" i="8"/>
  <c r="J889" i="8"/>
  <c r="J888" i="8"/>
  <c r="J887" i="8"/>
  <c r="J886" i="8"/>
  <c r="J885" i="8"/>
  <c r="J884" i="8"/>
  <c r="J883" i="8"/>
  <c r="J882" i="8"/>
  <c r="J881" i="8"/>
  <c r="J880" i="8"/>
  <c r="J879" i="8"/>
  <c r="J878" i="8"/>
  <c r="J877" i="8"/>
  <c r="J876" i="8"/>
  <c r="J875" i="8"/>
  <c r="J874" i="8"/>
  <c r="J873" i="8"/>
  <c r="J872" i="8"/>
  <c r="J871" i="8"/>
  <c r="J870" i="8"/>
  <c r="J869" i="8"/>
  <c r="J868" i="8"/>
  <c r="J867" i="8"/>
  <c r="J866" i="8"/>
  <c r="J865" i="8"/>
  <c r="J864" i="8"/>
  <c r="J863" i="8"/>
  <c r="J862" i="8"/>
  <c r="J861" i="8"/>
  <c r="J860" i="8"/>
  <c r="J859" i="8"/>
  <c r="J858" i="8"/>
  <c r="J857" i="8"/>
  <c r="J856" i="8"/>
  <c r="J855" i="8"/>
  <c r="J854" i="8"/>
  <c r="J853" i="8"/>
  <c r="J852" i="8"/>
  <c r="J851" i="8"/>
  <c r="J850" i="8"/>
  <c r="J849" i="8"/>
  <c r="J848" i="8"/>
  <c r="J847" i="8"/>
  <c r="J846" i="8"/>
  <c r="J845" i="8"/>
  <c r="J844" i="8"/>
  <c r="J843" i="8"/>
  <c r="J842" i="8"/>
  <c r="J841" i="8"/>
  <c r="J840" i="8"/>
  <c r="J839" i="8"/>
  <c r="J838" i="8"/>
  <c r="J837" i="8"/>
  <c r="J836" i="8"/>
  <c r="J835" i="8"/>
  <c r="J834" i="8"/>
  <c r="J833" i="8"/>
  <c r="J832" i="8"/>
  <c r="J831" i="8"/>
  <c r="J830" i="8"/>
  <c r="J829" i="8"/>
  <c r="J828" i="8"/>
  <c r="J827" i="8"/>
  <c r="J826" i="8"/>
  <c r="J825" i="8"/>
  <c r="J824" i="8"/>
  <c r="J823" i="8"/>
  <c r="J822" i="8"/>
  <c r="J821" i="8"/>
  <c r="J820" i="8"/>
  <c r="J819" i="8"/>
  <c r="J818" i="8"/>
  <c r="J817" i="8"/>
  <c r="J816" i="8"/>
  <c r="J815" i="8"/>
  <c r="J814" i="8"/>
  <c r="J813" i="8"/>
  <c r="J812" i="8"/>
  <c r="J811" i="8"/>
  <c r="J810" i="8"/>
  <c r="J809" i="8"/>
  <c r="J808" i="8"/>
  <c r="J807" i="8"/>
  <c r="J806" i="8"/>
  <c r="J805" i="8"/>
  <c r="J804" i="8"/>
  <c r="J803" i="8"/>
  <c r="J802" i="8"/>
  <c r="J801" i="8"/>
  <c r="J800" i="8"/>
  <c r="J799" i="8"/>
  <c r="J798" i="8"/>
  <c r="J797" i="8"/>
  <c r="J796" i="8"/>
  <c r="J795" i="8"/>
  <c r="J794" i="8"/>
  <c r="J793" i="8"/>
  <c r="J792" i="8"/>
  <c r="J791" i="8"/>
  <c r="J790" i="8"/>
  <c r="J789" i="8"/>
  <c r="J788" i="8"/>
  <c r="J787" i="8"/>
  <c r="J786" i="8"/>
  <c r="J785" i="8"/>
  <c r="J784" i="8"/>
  <c r="J783" i="8"/>
  <c r="J782" i="8"/>
  <c r="J781" i="8"/>
  <c r="J780" i="8"/>
  <c r="J779" i="8"/>
  <c r="J778" i="8"/>
  <c r="J777" i="8"/>
  <c r="J776" i="8"/>
  <c r="J775" i="8"/>
  <c r="J774" i="8"/>
  <c r="J773" i="8"/>
  <c r="J772" i="8"/>
  <c r="J771" i="8"/>
  <c r="J770" i="8"/>
  <c r="J769" i="8"/>
  <c r="J768" i="8"/>
  <c r="J767" i="8"/>
  <c r="J766" i="8"/>
  <c r="J765" i="8"/>
  <c r="J764" i="8"/>
  <c r="J763" i="8"/>
  <c r="J762" i="8"/>
  <c r="J761" i="8"/>
  <c r="J760" i="8"/>
  <c r="J759" i="8"/>
  <c r="J758" i="8"/>
  <c r="J757" i="8"/>
  <c r="J756" i="8"/>
  <c r="J755" i="8"/>
  <c r="J754" i="8"/>
  <c r="J753" i="8"/>
  <c r="J752" i="8"/>
  <c r="J751" i="8"/>
  <c r="J750" i="8"/>
  <c r="J749" i="8"/>
  <c r="J748" i="8"/>
  <c r="J747" i="8"/>
  <c r="J746" i="8"/>
  <c r="J745" i="8"/>
  <c r="J744" i="8"/>
  <c r="J743" i="8"/>
  <c r="J742" i="8"/>
  <c r="J741" i="8"/>
  <c r="J740" i="8"/>
  <c r="J739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12" i="8"/>
  <c r="J711" i="8"/>
  <c r="J710" i="8"/>
  <c r="J709" i="8"/>
  <c r="J708" i="8"/>
  <c r="J707" i="8"/>
  <c r="J706" i="8"/>
  <c r="J705" i="8"/>
  <c r="J704" i="8"/>
  <c r="J703" i="8"/>
  <c r="J702" i="8"/>
  <c r="J701" i="8"/>
  <c r="J700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65" i="8"/>
  <c r="J664" i="8"/>
  <c r="J663" i="8"/>
  <c r="J662" i="8"/>
  <c r="J661" i="8"/>
  <c r="J660" i="8"/>
  <c r="J65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5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5" i="8"/>
  <c r="J7" i="8" l="1"/>
  <c r="J6" i="8"/>
  <c r="B12" i="22" l="1"/>
  <c r="B3" i="22"/>
  <c r="B4" i="22"/>
  <c r="B5" i="22"/>
  <c r="B6" i="22"/>
  <c r="B7" i="22"/>
  <c r="B8" i="22"/>
  <c r="B9" i="22"/>
  <c r="B10" i="22"/>
  <c r="B11" i="22"/>
  <c r="B2" i="22"/>
  <c r="B13" i="22" l="1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708" i="8"/>
  <c r="L709" i="8"/>
  <c r="L710" i="8"/>
  <c r="L711" i="8"/>
  <c r="L712" i="8"/>
  <c r="L713" i="8"/>
  <c r="L714" i="8"/>
  <c r="L715" i="8"/>
  <c r="L716" i="8"/>
  <c r="L717" i="8"/>
  <c r="L718" i="8"/>
  <c r="L719" i="8"/>
  <c r="L720" i="8"/>
  <c r="L721" i="8"/>
  <c r="L722" i="8"/>
  <c r="L723" i="8"/>
  <c r="L724" i="8"/>
  <c r="L725" i="8"/>
  <c r="L726" i="8"/>
  <c r="L727" i="8"/>
  <c r="L728" i="8"/>
  <c r="L729" i="8"/>
  <c r="L730" i="8"/>
  <c r="L731" i="8"/>
  <c r="L732" i="8"/>
  <c r="L733" i="8"/>
  <c r="L734" i="8"/>
  <c r="L735" i="8"/>
  <c r="L736" i="8"/>
  <c r="L737" i="8"/>
  <c r="L738" i="8"/>
  <c r="L739" i="8"/>
  <c r="L740" i="8"/>
  <c r="L741" i="8"/>
  <c r="L742" i="8"/>
  <c r="L743" i="8"/>
  <c r="L744" i="8"/>
  <c r="L745" i="8"/>
  <c r="L746" i="8"/>
  <c r="L747" i="8"/>
  <c r="L748" i="8"/>
  <c r="L749" i="8"/>
  <c r="L750" i="8"/>
  <c r="L751" i="8"/>
  <c r="L752" i="8"/>
  <c r="L753" i="8"/>
  <c r="L754" i="8"/>
  <c r="L755" i="8"/>
  <c r="L756" i="8"/>
  <c r="L757" i="8"/>
  <c r="L758" i="8"/>
  <c r="L759" i="8"/>
  <c r="L760" i="8"/>
  <c r="L761" i="8"/>
  <c r="L762" i="8"/>
  <c r="L763" i="8"/>
  <c r="L764" i="8"/>
  <c r="L765" i="8"/>
  <c r="L766" i="8"/>
  <c r="L767" i="8"/>
  <c r="L768" i="8"/>
  <c r="L769" i="8"/>
  <c r="L770" i="8"/>
  <c r="L771" i="8"/>
  <c r="L772" i="8"/>
  <c r="L773" i="8"/>
  <c r="L774" i="8"/>
  <c r="L775" i="8"/>
  <c r="L776" i="8"/>
  <c r="L777" i="8"/>
  <c r="L778" i="8"/>
  <c r="L779" i="8"/>
  <c r="L780" i="8"/>
  <c r="L781" i="8"/>
  <c r="L782" i="8"/>
  <c r="L783" i="8"/>
  <c r="L784" i="8"/>
  <c r="L785" i="8"/>
  <c r="L786" i="8"/>
  <c r="L787" i="8"/>
  <c r="L788" i="8"/>
  <c r="L789" i="8"/>
  <c r="L790" i="8"/>
  <c r="L791" i="8"/>
  <c r="L792" i="8"/>
  <c r="L793" i="8"/>
  <c r="L794" i="8"/>
  <c r="L795" i="8"/>
  <c r="L796" i="8"/>
  <c r="L797" i="8"/>
  <c r="L798" i="8"/>
  <c r="L799" i="8"/>
  <c r="L800" i="8"/>
  <c r="L801" i="8"/>
  <c r="L802" i="8"/>
  <c r="L803" i="8"/>
  <c r="L804" i="8"/>
  <c r="L805" i="8"/>
  <c r="L806" i="8"/>
  <c r="L807" i="8"/>
  <c r="L808" i="8"/>
  <c r="L809" i="8"/>
  <c r="L810" i="8"/>
  <c r="L811" i="8"/>
  <c r="L812" i="8"/>
  <c r="L813" i="8"/>
  <c r="L814" i="8"/>
  <c r="L815" i="8"/>
  <c r="L816" i="8"/>
  <c r="L817" i="8"/>
  <c r="L818" i="8"/>
  <c r="L819" i="8"/>
  <c r="L820" i="8"/>
  <c r="L821" i="8"/>
  <c r="L822" i="8"/>
  <c r="L823" i="8"/>
  <c r="L824" i="8"/>
  <c r="L825" i="8"/>
  <c r="L826" i="8"/>
  <c r="L827" i="8"/>
  <c r="L828" i="8"/>
  <c r="L829" i="8"/>
  <c r="L830" i="8"/>
  <c r="L831" i="8"/>
  <c r="L832" i="8"/>
  <c r="L833" i="8"/>
  <c r="L834" i="8"/>
  <c r="L835" i="8"/>
  <c r="L836" i="8"/>
  <c r="L837" i="8"/>
  <c r="L838" i="8"/>
  <c r="L839" i="8"/>
  <c r="L840" i="8"/>
  <c r="L841" i="8"/>
  <c r="L842" i="8"/>
  <c r="L843" i="8"/>
  <c r="L844" i="8"/>
  <c r="L845" i="8"/>
  <c r="L846" i="8"/>
  <c r="L847" i="8"/>
  <c r="L848" i="8"/>
  <c r="L849" i="8"/>
  <c r="L850" i="8"/>
  <c r="L851" i="8"/>
  <c r="L852" i="8"/>
  <c r="L853" i="8"/>
  <c r="L854" i="8"/>
  <c r="L855" i="8"/>
  <c r="L856" i="8"/>
  <c r="L857" i="8"/>
  <c r="L858" i="8"/>
  <c r="L859" i="8"/>
  <c r="L860" i="8"/>
  <c r="L861" i="8"/>
  <c r="L862" i="8"/>
  <c r="L863" i="8"/>
  <c r="L864" i="8"/>
  <c r="L865" i="8"/>
  <c r="L866" i="8"/>
  <c r="L867" i="8"/>
  <c r="L868" i="8"/>
  <c r="L869" i="8"/>
  <c r="L870" i="8"/>
  <c r="L871" i="8"/>
  <c r="L872" i="8"/>
  <c r="L873" i="8"/>
  <c r="L874" i="8"/>
  <c r="L875" i="8"/>
  <c r="L876" i="8"/>
  <c r="L877" i="8"/>
  <c r="L878" i="8"/>
  <c r="L879" i="8"/>
  <c r="L880" i="8"/>
  <c r="L881" i="8"/>
  <c r="L882" i="8"/>
  <c r="L883" i="8"/>
  <c r="L884" i="8"/>
  <c r="L885" i="8"/>
  <c r="L886" i="8"/>
  <c r="L887" i="8"/>
  <c r="L888" i="8"/>
  <c r="L889" i="8"/>
  <c r="L890" i="8"/>
  <c r="L891" i="8"/>
  <c r="L892" i="8"/>
  <c r="L893" i="8"/>
  <c r="L894" i="8"/>
  <c r="L895" i="8"/>
  <c r="L896" i="8"/>
  <c r="L897" i="8"/>
  <c r="L898" i="8"/>
  <c r="L899" i="8"/>
  <c r="L900" i="8"/>
  <c r="L901" i="8"/>
  <c r="L902" i="8"/>
  <c r="L903" i="8"/>
  <c r="L904" i="8"/>
  <c r="L905" i="8"/>
  <c r="L906" i="8"/>
  <c r="L907" i="8"/>
  <c r="L908" i="8"/>
  <c r="L909" i="8"/>
  <c r="L910" i="8"/>
  <c r="L911" i="8"/>
  <c r="L912" i="8"/>
  <c r="L913" i="8"/>
  <c r="L914" i="8"/>
  <c r="L915" i="8"/>
  <c r="L916" i="8"/>
  <c r="L917" i="8"/>
  <c r="L918" i="8"/>
  <c r="L919" i="8"/>
  <c r="L920" i="8"/>
  <c r="L921" i="8"/>
  <c r="L922" i="8"/>
  <c r="L923" i="8"/>
  <c r="L924" i="8"/>
  <c r="L925" i="8"/>
  <c r="L926" i="8"/>
  <c r="L927" i="8"/>
  <c r="L928" i="8"/>
  <c r="L929" i="8"/>
  <c r="L930" i="8"/>
  <c r="L931" i="8"/>
  <c r="L932" i="8"/>
  <c r="L933" i="8"/>
  <c r="L934" i="8"/>
  <c r="L935" i="8"/>
  <c r="L936" i="8"/>
  <c r="L937" i="8"/>
  <c r="L938" i="8"/>
  <c r="L939" i="8"/>
  <c r="L940" i="8"/>
  <c r="L941" i="8"/>
  <c r="L942" i="8"/>
  <c r="L943" i="8"/>
  <c r="L944" i="8"/>
  <c r="L945" i="8"/>
  <c r="L946" i="8"/>
  <c r="L947" i="8"/>
  <c r="L948" i="8"/>
  <c r="L949" i="8"/>
  <c r="L950" i="8"/>
  <c r="L951" i="8"/>
  <c r="L952" i="8"/>
  <c r="L953" i="8"/>
  <c r="L954" i="8"/>
  <c r="L955" i="8"/>
  <c r="L956" i="8"/>
  <c r="L957" i="8"/>
  <c r="L958" i="8"/>
  <c r="L959" i="8"/>
  <c r="L960" i="8"/>
  <c r="L961" i="8"/>
  <c r="L962" i="8"/>
  <c r="L963" i="8"/>
  <c r="L964" i="8"/>
  <c r="L965" i="8"/>
  <c r="L966" i="8"/>
  <c r="L967" i="8"/>
  <c r="L968" i="8"/>
  <c r="L969" i="8"/>
  <c r="L970" i="8"/>
  <c r="L971" i="8"/>
  <c r="L972" i="8"/>
  <c r="L973" i="8"/>
  <c r="L974" i="8"/>
  <c r="L975" i="8"/>
  <c r="L976" i="8"/>
  <c r="L977" i="8"/>
  <c r="L978" i="8"/>
  <c r="L979" i="8"/>
  <c r="L980" i="8"/>
  <c r="L981" i="8"/>
  <c r="L982" i="8"/>
  <c r="L983" i="8"/>
  <c r="L984" i="8"/>
  <c r="L985" i="8"/>
  <c r="L986" i="8"/>
  <c r="L987" i="8"/>
  <c r="L988" i="8"/>
  <c r="L989" i="8"/>
  <c r="L990" i="8"/>
  <c r="L991" i="8"/>
  <c r="L992" i="8"/>
  <c r="L993" i="8"/>
  <c r="L994" i="8"/>
  <c r="L995" i="8"/>
  <c r="L996" i="8"/>
  <c r="L997" i="8"/>
  <c r="L998" i="8"/>
  <c r="L999" i="8"/>
  <c r="L1000" i="8"/>
  <c r="L1001" i="8"/>
  <c r="L1002" i="8"/>
  <c r="L1003" i="8"/>
  <c r="L1004" i="8"/>
  <c r="L1005" i="8"/>
  <c r="L1006" i="8"/>
  <c r="L1007" i="8"/>
  <c r="L1008" i="8"/>
  <c r="L1009" i="8"/>
  <c r="L1010" i="8"/>
  <c r="L1011" i="8"/>
  <c r="L1012" i="8"/>
  <c r="L1013" i="8"/>
  <c r="L1014" i="8"/>
  <c r="L1015" i="8"/>
  <c r="L1016" i="8"/>
  <c r="L1017" i="8"/>
  <c r="L1018" i="8"/>
  <c r="L1019" i="8"/>
  <c r="L1020" i="8"/>
  <c r="L1021" i="8"/>
  <c r="L1022" i="8"/>
  <c r="L1023" i="8"/>
  <c r="L1024" i="8"/>
  <c r="L1025" i="8"/>
  <c r="L1026" i="8"/>
  <c r="L1027" i="8"/>
  <c r="L1028" i="8"/>
  <c r="L1029" i="8"/>
  <c r="L1030" i="8"/>
  <c r="L1031" i="8"/>
  <c r="L1032" i="8"/>
  <c r="L1033" i="8"/>
  <c r="L1034" i="8"/>
  <c r="L1035" i="8"/>
  <c r="L1036" i="8"/>
  <c r="L1037" i="8"/>
  <c r="L1038" i="8"/>
  <c r="L1039" i="8"/>
  <c r="L1040" i="8"/>
  <c r="L1041" i="8"/>
  <c r="L1042" i="8"/>
  <c r="L1043" i="8"/>
  <c r="L1044" i="8"/>
  <c r="L1045" i="8"/>
  <c r="L1046" i="8"/>
  <c r="L1047" i="8"/>
  <c r="L1048" i="8"/>
  <c r="L1049" i="8"/>
  <c r="L1050" i="8"/>
  <c r="L1051" i="8"/>
  <c r="L1052" i="8"/>
  <c r="L1053" i="8"/>
  <c r="L1054" i="8"/>
  <c r="L1055" i="8"/>
  <c r="L1056" i="8"/>
  <c r="L1057" i="8"/>
  <c r="L1058" i="8"/>
  <c r="L1059" i="8"/>
  <c r="L1060" i="8"/>
  <c r="L1061" i="8"/>
  <c r="L1062" i="8"/>
  <c r="L1063" i="8"/>
  <c r="L1064" i="8"/>
  <c r="L1065" i="8"/>
  <c r="L1066" i="8"/>
  <c r="L1067" i="8"/>
  <c r="L1068" i="8"/>
  <c r="L1069" i="8"/>
  <c r="L1070" i="8"/>
  <c r="L1071" i="8"/>
  <c r="L1072" i="8"/>
  <c r="L1073" i="8"/>
  <c r="L1074" i="8"/>
  <c r="L1075" i="8"/>
  <c r="L1076" i="8"/>
  <c r="L1077" i="8"/>
  <c r="L1078" i="8"/>
  <c r="L1079" i="8"/>
  <c r="L1080" i="8"/>
  <c r="L1081" i="8"/>
  <c r="L1082" i="8"/>
  <c r="L1083" i="8"/>
  <c r="L1084" i="8"/>
  <c r="L1085" i="8"/>
  <c r="L1086" i="8"/>
  <c r="L1087" i="8"/>
  <c r="L1088" i="8"/>
  <c r="L1089" i="8"/>
  <c r="L1090" i="8"/>
  <c r="L1091" i="8"/>
  <c r="L1092" i="8"/>
  <c r="L1093" i="8"/>
  <c r="L1094" i="8"/>
  <c r="L1095" i="8"/>
  <c r="L1096" i="8"/>
  <c r="L1097" i="8"/>
  <c r="L1098" i="8"/>
  <c r="L1099" i="8"/>
  <c r="L1100" i="8"/>
  <c r="L1101" i="8"/>
  <c r="L1102" i="8"/>
  <c r="L1103" i="8"/>
  <c r="L1104" i="8"/>
  <c r="L1105" i="8"/>
  <c r="L1106" i="8"/>
  <c r="L1107" i="8"/>
  <c r="L1108" i="8"/>
  <c r="L1109" i="8"/>
  <c r="L1110" i="8"/>
  <c r="L1111" i="8"/>
  <c r="L1112" i="8"/>
  <c r="L1113" i="8"/>
  <c r="L1114" i="8"/>
  <c r="L1115" i="8"/>
  <c r="L1116" i="8"/>
  <c r="L1117" i="8"/>
  <c r="L1118" i="8"/>
  <c r="L1119" i="8"/>
  <c r="L1120" i="8"/>
  <c r="L1121" i="8"/>
  <c r="L1122" i="8"/>
  <c r="L1123" i="8"/>
  <c r="L1124" i="8"/>
  <c r="L1125" i="8"/>
  <c r="L1126" i="8"/>
  <c r="L1127" i="8"/>
  <c r="L1128" i="8"/>
  <c r="L1129" i="8"/>
  <c r="L1130" i="8"/>
  <c r="L1131" i="8"/>
  <c r="L1132" i="8"/>
  <c r="L1133" i="8"/>
  <c r="L1134" i="8"/>
  <c r="L1135" i="8"/>
  <c r="L1136" i="8"/>
  <c r="L1137" i="8"/>
  <c r="L1138" i="8"/>
  <c r="L1139" i="8"/>
  <c r="L1140" i="8"/>
  <c r="L1141" i="8"/>
  <c r="L1142" i="8"/>
  <c r="L1143" i="8"/>
  <c r="L1144" i="8"/>
  <c r="L1145" i="8"/>
  <c r="L1146" i="8"/>
  <c r="L1147" i="8"/>
  <c r="L1148" i="8"/>
  <c r="L1149" i="8"/>
  <c r="L1150" i="8"/>
  <c r="L1151" i="8"/>
  <c r="L1152" i="8"/>
  <c r="L1153" i="8"/>
  <c r="L1154" i="8"/>
  <c r="L1155" i="8"/>
  <c r="L1156" i="8"/>
  <c r="L1157" i="8"/>
  <c r="L1158" i="8"/>
  <c r="L1159" i="8"/>
  <c r="L1160" i="8"/>
  <c r="L1161" i="8"/>
  <c r="L1162" i="8"/>
  <c r="L1163" i="8"/>
  <c r="L1164" i="8"/>
  <c r="L1165" i="8"/>
  <c r="L1166" i="8"/>
  <c r="L1167" i="8"/>
  <c r="L1168" i="8"/>
  <c r="L1169" i="8"/>
  <c r="L1170" i="8"/>
  <c r="L1171" i="8"/>
  <c r="L1172" i="8"/>
  <c r="L1173" i="8"/>
  <c r="L1174" i="8"/>
  <c r="L1175" i="8"/>
  <c r="L1176" i="8"/>
  <c r="L1177" i="8"/>
  <c r="L1178" i="8"/>
  <c r="L1179" i="8"/>
  <c r="L1180" i="8"/>
  <c r="L1181" i="8"/>
  <c r="L1182" i="8"/>
  <c r="L1183" i="8"/>
  <c r="L1184" i="8"/>
  <c r="L1185" i="8"/>
  <c r="L1186" i="8"/>
  <c r="L1187" i="8"/>
  <c r="L1188" i="8"/>
  <c r="L1189" i="8"/>
  <c r="L1190" i="8"/>
  <c r="L1191" i="8"/>
  <c r="L1192" i="8"/>
  <c r="L1193" i="8"/>
  <c r="L1194" i="8"/>
  <c r="L1195" i="8"/>
  <c r="L1196" i="8"/>
  <c r="L1197" i="8"/>
  <c r="L1198" i="8"/>
  <c r="L1199" i="8"/>
  <c r="L1200" i="8"/>
  <c r="L1201" i="8"/>
  <c r="L1202" i="8"/>
  <c r="L1203" i="8"/>
  <c r="L1204" i="8"/>
  <c r="L1205" i="8"/>
  <c r="L1206" i="8"/>
  <c r="L1207" i="8"/>
  <c r="L1208" i="8"/>
  <c r="L1209" i="8"/>
  <c r="L1210" i="8"/>
  <c r="L1211" i="8"/>
  <c r="L1212" i="8"/>
  <c r="L1213" i="8"/>
  <c r="L1214" i="8"/>
  <c r="L1215" i="8"/>
  <c r="L1216" i="8"/>
  <c r="L1217" i="8"/>
  <c r="L1218" i="8"/>
  <c r="L1219" i="8"/>
  <c r="L1220" i="8"/>
  <c r="L1221" i="8"/>
  <c r="L1222" i="8"/>
  <c r="L1223" i="8"/>
  <c r="L1224" i="8"/>
  <c r="L1225" i="8"/>
  <c r="L1226" i="8"/>
  <c r="L1227" i="8"/>
  <c r="L1228" i="8"/>
  <c r="L1229" i="8"/>
  <c r="L1230" i="8"/>
  <c r="L1231" i="8"/>
  <c r="L1232" i="8"/>
  <c r="L1233" i="8"/>
  <c r="L1234" i="8"/>
  <c r="L1235" i="8"/>
  <c r="L1236" i="8"/>
  <c r="L1237" i="8"/>
  <c r="L1238" i="8"/>
  <c r="L1239" i="8"/>
  <c r="L1240" i="8"/>
  <c r="L1241" i="8"/>
  <c r="L1242" i="8"/>
  <c r="L1243" i="8"/>
  <c r="L1244" i="8"/>
  <c r="L1245" i="8"/>
  <c r="L1246" i="8"/>
  <c r="L1247" i="8"/>
  <c r="L1248" i="8"/>
  <c r="L1249" i="8"/>
  <c r="L1250" i="8"/>
  <c r="L1251" i="8"/>
  <c r="L1252" i="8"/>
  <c r="L1253" i="8"/>
  <c r="L1254" i="8"/>
  <c r="L1255" i="8"/>
  <c r="L1256" i="8"/>
  <c r="L1257" i="8"/>
  <c r="L1258" i="8"/>
  <c r="L1259" i="8"/>
  <c r="L1260" i="8"/>
  <c r="L1261" i="8"/>
  <c r="L1262" i="8"/>
  <c r="L1263" i="8"/>
  <c r="L1264" i="8"/>
  <c r="L1265" i="8"/>
  <c r="L1266" i="8"/>
  <c r="L1267" i="8"/>
  <c r="L1268" i="8"/>
  <c r="L1269" i="8"/>
  <c r="L1270" i="8"/>
  <c r="L1271" i="8"/>
  <c r="L1272" i="8"/>
  <c r="L1273" i="8"/>
  <c r="L1274" i="8"/>
  <c r="L1275" i="8"/>
  <c r="L1276" i="8"/>
  <c r="L1277" i="8"/>
  <c r="L1278" i="8"/>
  <c r="L1279" i="8"/>
  <c r="L1280" i="8"/>
  <c r="L1281" i="8"/>
  <c r="L1282" i="8"/>
  <c r="L1283" i="8"/>
  <c r="L1284" i="8"/>
  <c r="L1285" i="8"/>
  <c r="L1286" i="8"/>
  <c r="L1287" i="8"/>
  <c r="L1288" i="8"/>
  <c r="L1289" i="8"/>
  <c r="L1290" i="8"/>
  <c r="L1291" i="8"/>
  <c r="L1292" i="8"/>
  <c r="L1293" i="8"/>
  <c r="L1294" i="8"/>
  <c r="L1295" i="8"/>
  <c r="L1296" i="8"/>
  <c r="L1297" i="8"/>
  <c r="L1298" i="8"/>
  <c r="L1299" i="8"/>
  <c r="L1300" i="8"/>
  <c r="L1301" i="8"/>
  <c r="L1302" i="8"/>
  <c r="L1303" i="8"/>
  <c r="L1304" i="8"/>
  <c r="L1305" i="8"/>
  <c r="L1306" i="8"/>
  <c r="L1307" i="8"/>
  <c r="L1308" i="8"/>
  <c r="L1309" i="8"/>
  <c r="L1310" i="8"/>
  <c r="L1311" i="8"/>
  <c r="L1312" i="8"/>
  <c r="L1313" i="8"/>
  <c r="L1314" i="8"/>
  <c r="L1315" i="8"/>
  <c r="L1316" i="8"/>
  <c r="L1317" i="8"/>
  <c r="L1318" i="8"/>
  <c r="L1319" i="8"/>
  <c r="L1320" i="8"/>
  <c r="L1321" i="8"/>
  <c r="L1322" i="8"/>
  <c r="L1323" i="8"/>
  <c r="L1324" i="8"/>
  <c r="L1325" i="8"/>
  <c r="L1326" i="8"/>
  <c r="L1327" i="8"/>
  <c r="L1328" i="8"/>
  <c r="L1329" i="8"/>
  <c r="L1330" i="8"/>
  <c r="L1331" i="8"/>
  <c r="L1332" i="8"/>
  <c r="L1333" i="8"/>
  <c r="L1334" i="8"/>
  <c r="L1335" i="8"/>
  <c r="L1336" i="8"/>
  <c r="L1337" i="8"/>
  <c r="L1338" i="8"/>
  <c r="L1339" i="8"/>
  <c r="L1340" i="8"/>
  <c r="L1341" i="8"/>
  <c r="L1342" i="8"/>
  <c r="L1343" i="8"/>
  <c r="L1344" i="8"/>
  <c r="L1345" i="8"/>
  <c r="L1346" i="8"/>
  <c r="L1347" i="8"/>
  <c r="L1348" i="8"/>
  <c r="L1349" i="8"/>
  <c r="L1350" i="8"/>
  <c r="L1351" i="8"/>
  <c r="L1352" i="8"/>
  <c r="L1353" i="8"/>
  <c r="L1354" i="8"/>
  <c r="L1355" i="8"/>
  <c r="L1356" i="8"/>
  <c r="L1357" i="8"/>
  <c r="L1358" i="8"/>
  <c r="L1359" i="8"/>
  <c r="L1360" i="8"/>
  <c r="L1361" i="8"/>
  <c r="L1362" i="8"/>
  <c r="L1363" i="8"/>
  <c r="L1364" i="8"/>
  <c r="L1365" i="8"/>
  <c r="L1366" i="8"/>
  <c r="L1367" i="8"/>
  <c r="L1368" i="8"/>
  <c r="L1369" i="8"/>
  <c r="L1370" i="8"/>
  <c r="L1371" i="8"/>
  <c r="L1372" i="8"/>
  <c r="L1373" i="8"/>
  <c r="L1374" i="8"/>
  <c r="L1375" i="8"/>
  <c r="L1376" i="8"/>
  <c r="L1377" i="8"/>
  <c r="L1378" i="8"/>
  <c r="L1379" i="8"/>
  <c r="L1380" i="8"/>
  <c r="L1381" i="8"/>
  <c r="L1382" i="8"/>
  <c r="L1383" i="8"/>
  <c r="L1384" i="8"/>
  <c r="L1385" i="8"/>
  <c r="L1386" i="8"/>
  <c r="L1387" i="8"/>
  <c r="L1388" i="8"/>
  <c r="L1389" i="8"/>
  <c r="L1390" i="8"/>
  <c r="L1391" i="8"/>
  <c r="L1392" i="8"/>
  <c r="L1393" i="8"/>
  <c r="L1394" i="8"/>
  <c r="L1395" i="8"/>
  <c r="L1396" i="8"/>
  <c r="L1397" i="8"/>
  <c r="L1398" i="8"/>
  <c r="L1399" i="8"/>
  <c r="L1400" i="8"/>
  <c r="L1401" i="8"/>
  <c r="L1402" i="8"/>
  <c r="L1403" i="8"/>
  <c r="L1404" i="8"/>
  <c r="L1405" i="8"/>
  <c r="L1406" i="8"/>
  <c r="L1407" i="8"/>
  <c r="L1408" i="8"/>
  <c r="L1409" i="8"/>
  <c r="L1410" i="8"/>
  <c r="L1411" i="8"/>
  <c r="L1412" i="8"/>
  <c r="L1413" i="8"/>
  <c r="L1414" i="8"/>
  <c r="L1415" i="8"/>
  <c r="L1416" i="8"/>
  <c r="L1417" i="8"/>
  <c r="L1418" i="8"/>
  <c r="L1419" i="8"/>
  <c r="L1420" i="8"/>
  <c r="L1421" i="8"/>
  <c r="L1422" i="8"/>
  <c r="L1423" i="8"/>
  <c r="L1424" i="8"/>
  <c r="L1425" i="8"/>
  <c r="L1426" i="8"/>
  <c r="L1427" i="8"/>
  <c r="L1428" i="8"/>
  <c r="L1429" i="8"/>
  <c r="L1430" i="8"/>
  <c r="L1431" i="8"/>
  <c r="L1432" i="8"/>
  <c r="L1433" i="8"/>
  <c r="L1434" i="8"/>
  <c r="L1435" i="8"/>
  <c r="L1436" i="8"/>
  <c r="L1437" i="8"/>
  <c r="L1438" i="8"/>
  <c r="L1439" i="8"/>
  <c r="L1440" i="8"/>
  <c r="L1441" i="8"/>
  <c r="L1442" i="8"/>
  <c r="L1443" i="8"/>
  <c r="L1444" i="8"/>
  <c r="L1445" i="8"/>
  <c r="L1446" i="8"/>
  <c r="L1447" i="8"/>
  <c r="L1448" i="8"/>
  <c r="L1449" i="8"/>
  <c r="L1450" i="8"/>
  <c r="L1451" i="8"/>
  <c r="L1452" i="8"/>
  <c r="L1453" i="8"/>
  <c r="L1454" i="8"/>
  <c r="L1455" i="8"/>
  <c r="L1456" i="8"/>
  <c r="L1457" i="8"/>
  <c r="L1458" i="8"/>
  <c r="L1459" i="8"/>
  <c r="L1460" i="8"/>
  <c r="L1461" i="8"/>
  <c r="L1462" i="8"/>
  <c r="L1463" i="8"/>
  <c r="L1464" i="8"/>
  <c r="L1465" i="8"/>
  <c r="L1466" i="8"/>
  <c r="L1467" i="8"/>
  <c r="L1468" i="8"/>
  <c r="L1469" i="8"/>
  <c r="L1470" i="8"/>
  <c r="L1471" i="8"/>
  <c r="L1472" i="8"/>
  <c r="L1473" i="8"/>
  <c r="L1474" i="8"/>
  <c r="L1475" i="8"/>
  <c r="L1476" i="8"/>
  <c r="L1477" i="8"/>
  <c r="L1478" i="8"/>
  <c r="L1479" i="8"/>
  <c r="L1480" i="8"/>
  <c r="L1481" i="8"/>
  <c r="L1482" i="8"/>
  <c r="L1483" i="8"/>
  <c r="L1484" i="8"/>
  <c r="L1485" i="8"/>
  <c r="L1486" i="8"/>
  <c r="L1487" i="8"/>
  <c r="L1488" i="8"/>
  <c r="L1489" i="8"/>
  <c r="L1490" i="8"/>
  <c r="L1491" i="8"/>
  <c r="L1492" i="8"/>
  <c r="L1493" i="8"/>
  <c r="L1494" i="8"/>
  <c r="L1495" i="8"/>
  <c r="L1496" i="8"/>
  <c r="L1497" i="8"/>
  <c r="L1498" i="8"/>
  <c r="L1499" i="8"/>
  <c r="L1500" i="8"/>
  <c r="L1501" i="8"/>
  <c r="L1502" i="8"/>
  <c r="L1503" i="8"/>
  <c r="L1504" i="8"/>
  <c r="L1505" i="8"/>
  <c r="L1506" i="8"/>
  <c r="L1507" i="8"/>
  <c r="L1508" i="8"/>
  <c r="L1509" i="8"/>
  <c r="L1510" i="8"/>
  <c r="L1511" i="8"/>
  <c r="L1512" i="8"/>
  <c r="L1513" i="8"/>
  <c r="L1514" i="8"/>
  <c r="L1515" i="8"/>
  <c r="L1516" i="8"/>
  <c r="L1517" i="8"/>
  <c r="L1518" i="8"/>
  <c r="L1519" i="8"/>
  <c r="L1520" i="8"/>
  <c r="L1521" i="8"/>
  <c r="L1522" i="8"/>
  <c r="L1523" i="8"/>
  <c r="L1524" i="8"/>
  <c r="L1525" i="8"/>
  <c r="L1526" i="8"/>
  <c r="L1527" i="8"/>
  <c r="L1528" i="8"/>
  <c r="L1529" i="8"/>
  <c r="L1530" i="8"/>
  <c r="L1531" i="8"/>
  <c r="L1532" i="8"/>
  <c r="L1533" i="8"/>
  <c r="L1534" i="8"/>
  <c r="L1535" i="8"/>
  <c r="L1536" i="8"/>
  <c r="L1537" i="8"/>
  <c r="L1538" i="8"/>
  <c r="L1539" i="8"/>
  <c r="L1540" i="8"/>
  <c r="L1541" i="8"/>
  <c r="L1542" i="8"/>
  <c r="L1543" i="8"/>
  <c r="L1544" i="8"/>
  <c r="L1545" i="8"/>
  <c r="L1546" i="8"/>
  <c r="L1547" i="8"/>
  <c r="L1548" i="8"/>
  <c r="L1549" i="8"/>
  <c r="L1550" i="8"/>
  <c r="L1551" i="8"/>
  <c r="L1552" i="8"/>
  <c r="L1553" i="8"/>
  <c r="L1554" i="8"/>
  <c r="L1555" i="8"/>
  <c r="L1556" i="8"/>
  <c r="L1557" i="8"/>
  <c r="L1558" i="8"/>
  <c r="L1559" i="8"/>
  <c r="L1560" i="8"/>
  <c r="L1561" i="8"/>
  <c r="L1562" i="8"/>
  <c r="L1563" i="8"/>
  <c r="L1564" i="8"/>
  <c r="L1565" i="8"/>
  <c r="L1566" i="8"/>
  <c r="L1567" i="8"/>
  <c r="L1568" i="8"/>
  <c r="L1569" i="8"/>
  <c r="L1570" i="8"/>
  <c r="L1571" i="8"/>
  <c r="L1572" i="8"/>
  <c r="L1573" i="8"/>
  <c r="L1574" i="8"/>
  <c r="L1575" i="8"/>
  <c r="L1576" i="8"/>
  <c r="L1577" i="8"/>
  <c r="L1578" i="8"/>
  <c r="L1579" i="8"/>
  <c r="L1580" i="8"/>
  <c r="L1581" i="8"/>
  <c r="L1582" i="8"/>
  <c r="L1583" i="8"/>
  <c r="L1584" i="8"/>
  <c r="L1585" i="8"/>
  <c r="L1586" i="8"/>
  <c r="L1587" i="8"/>
  <c r="L1588" i="8"/>
  <c r="L1589" i="8"/>
  <c r="L1590" i="8"/>
  <c r="L1591" i="8"/>
  <c r="L1592" i="8"/>
  <c r="L1593" i="8"/>
  <c r="L1594" i="8"/>
  <c r="L1595" i="8"/>
  <c r="L1596" i="8"/>
  <c r="L1597" i="8"/>
  <c r="L1598" i="8"/>
  <c r="L1599" i="8"/>
  <c r="L1600" i="8"/>
  <c r="L1601" i="8"/>
  <c r="L1602" i="8"/>
  <c r="L1603" i="8"/>
  <c r="L1604" i="8"/>
  <c r="L1605" i="8"/>
  <c r="L1606" i="8"/>
  <c r="L1607" i="8"/>
  <c r="L1608" i="8"/>
  <c r="L1609" i="8"/>
  <c r="L1610" i="8"/>
  <c r="L1611" i="8"/>
  <c r="L1612" i="8"/>
  <c r="L1613" i="8"/>
  <c r="L1614" i="8"/>
  <c r="L1615" i="8"/>
  <c r="L1616" i="8"/>
  <c r="L1617" i="8"/>
  <c r="L1618" i="8"/>
  <c r="L1619" i="8"/>
  <c r="L1620" i="8"/>
  <c r="L1621" i="8"/>
  <c r="L1622" i="8"/>
  <c r="L1623" i="8"/>
  <c r="L1624" i="8"/>
  <c r="L1625" i="8"/>
  <c r="L1626" i="8"/>
  <c r="L1627" i="8"/>
  <c r="L1628" i="8"/>
  <c r="L1629" i="8"/>
  <c r="L1630" i="8"/>
  <c r="L1631" i="8"/>
  <c r="L1632" i="8"/>
  <c r="L1633" i="8"/>
  <c r="L1634" i="8"/>
  <c r="L1635" i="8"/>
  <c r="L1636" i="8"/>
  <c r="L1637" i="8"/>
  <c r="L1638" i="8"/>
  <c r="L1639" i="8"/>
  <c r="L1640" i="8"/>
  <c r="L1641" i="8"/>
  <c r="L1642" i="8"/>
  <c r="L1643" i="8"/>
  <c r="L1644" i="8"/>
  <c r="L1645" i="8"/>
  <c r="L1646" i="8"/>
  <c r="L1647" i="8"/>
  <c r="L1648" i="8"/>
  <c r="L1649" i="8"/>
  <c r="L1650" i="8"/>
  <c r="L1651" i="8"/>
  <c r="L1652" i="8"/>
  <c r="L1653" i="8"/>
  <c r="L1654" i="8"/>
  <c r="L1655" i="8"/>
  <c r="L1656" i="8"/>
  <c r="L1657" i="8"/>
  <c r="L1658" i="8"/>
  <c r="L1659" i="8"/>
  <c r="L1660" i="8"/>
  <c r="L1661" i="8"/>
  <c r="L1662" i="8"/>
  <c r="L1663" i="8"/>
  <c r="L1664" i="8"/>
  <c r="L1665" i="8"/>
  <c r="L1666" i="8"/>
  <c r="L1667" i="8"/>
  <c r="L1668" i="8"/>
  <c r="L1669" i="8"/>
  <c r="L1670" i="8"/>
  <c r="L1671" i="8"/>
  <c r="L1672" i="8"/>
  <c r="L1673" i="8"/>
  <c r="L1674" i="8"/>
  <c r="L1675" i="8"/>
  <c r="L1676" i="8"/>
  <c r="L1677" i="8"/>
  <c r="L1678" i="8"/>
  <c r="L1679" i="8"/>
  <c r="L1680" i="8"/>
  <c r="L1681" i="8"/>
  <c r="L1682" i="8"/>
  <c r="L1683" i="8"/>
  <c r="L1684" i="8"/>
  <c r="L1685" i="8"/>
  <c r="L1686" i="8"/>
  <c r="L1687" i="8"/>
  <c r="L1688" i="8"/>
  <c r="L1689" i="8"/>
  <c r="L1690" i="8"/>
  <c r="L1691" i="8"/>
  <c r="L1692" i="8"/>
  <c r="L1693" i="8"/>
  <c r="L1694" i="8"/>
  <c r="L1695" i="8"/>
  <c r="L1696" i="8"/>
  <c r="L1697" i="8"/>
  <c r="L1698" i="8"/>
  <c r="L1699" i="8"/>
  <c r="L1700" i="8"/>
  <c r="L1701" i="8"/>
  <c r="L1702" i="8"/>
  <c r="L1703" i="8"/>
  <c r="L1704" i="8"/>
  <c r="L1705" i="8"/>
  <c r="L1706" i="8"/>
  <c r="L1707" i="8"/>
  <c r="L1708" i="8"/>
  <c r="L1709" i="8"/>
  <c r="L1710" i="8"/>
  <c r="L1711" i="8"/>
  <c r="L1712" i="8"/>
  <c r="L1713" i="8"/>
  <c r="L1714" i="8"/>
  <c r="L1715" i="8"/>
  <c r="L1716" i="8"/>
  <c r="L1717" i="8"/>
  <c r="L1718" i="8"/>
  <c r="L1719" i="8"/>
  <c r="L1720" i="8"/>
  <c r="L1721" i="8"/>
  <c r="L1722" i="8"/>
  <c r="L1723" i="8"/>
  <c r="L1724" i="8"/>
  <c r="L1725" i="8"/>
  <c r="L1726" i="8"/>
  <c r="L1727" i="8"/>
  <c r="L1728" i="8"/>
  <c r="L1729" i="8"/>
  <c r="L1730" i="8"/>
  <c r="L1731" i="8"/>
  <c r="L1732" i="8"/>
  <c r="L1733" i="8"/>
  <c r="L1734" i="8"/>
  <c r="L1735" i="8"/>
  <c r="L1736" i="8"/>
  <c r="L1737" i="8"/>
  <c r="L1738" i="8"/>
  <c r="L1739" i="8"/>
  <c r="L1740" i="8"/>
  <c r="L1741" i="8"/>
  <c r="L1742" i="8"/>
  <c r="L1743" i="8"/>
  <c r="L1744" i="8"/>
  <c r="L1745" i="8"/>
  <c r="L1746" i="8"/>
  <c r="L1747" i="8"/>
  <c r="L1748" i="8"/>
  <c r="L1749" i="8"/>
  <c r="L1750" i="8"/>
  <c r="L1751" i="8"/>
  <c r="L1752" i="8"/>
  <c r="L1753" i="8"/>
  <c r="L1754" i="8"/>
  <c r="L1755" i="8"/>
  <c r="L1756" i="8"/>
  <c r="L1757" i="8"/>
  <c r="L1758" i="8"/>
  <c r="L1759" i="8"/>
  <c r="L1760" i="8"/>
  <c r="L1761" i="8"/>
  <c r="L1762" i="8"/>
  <c r="L1763" i="8"/>
  <c r="L1764" i="8"/>
  <c r="L1765" i="8"/>
  <c r="L1766" i="8"/>
  <c r="L1767" i="8"/>
  <c r="L1768" i="8"/>
  <c r="L1769" i="8"/>
  <c r="L1770" i="8"/>
  <c r="L1771" i="8"/>
  <c r="L1772" i="8"/>
  <c r="L1773" i="8"/>
  <c r="L1774" i="8"/>
  <c r="L1775" i="8"/>
  <c r="L1776" i="8"/>
  <c r="L1777" i="8"/>
  <c r="L1778" i="8"/>
  <c r="L1779" i="8"/>
  <c r="L1780" i="8"/>
  <c r="L1781" i="8"/>
  <c r="L1782" i="8"/>
  <c r="L1783" i="8"/>
  <c r="L1784" i="8"/>
  <c r="L1785" i="8"/>
  <c r="L1786" i="8"/>
  <c r="L1787" i="8"/>
  <c r="L1788" i="8"/>
  <c r="L1789" i="8"/>
  <c r="L1790" i="8"/>
  <c r="L1791" i="8"/>
  <c r="L1792" i="8"/>
  <c r="L1793" i="8"/>
  <c r="L1794" i="8"/>
  <c r="L1795" i="8"/>
  <c r="L1796" i="8"/>
  <c r="L1797" i="8"/>
  <c r="L1798" i="8"/>
  <c r="L1799" i="8"/>
  <c r="L1800" i="8"/>
  <c r="L1801" i="8"/>
  <c r="L1802" i="8"/>
  <c r="L1803" i="8"/>
  <c r="L1804" i="8"/>
  <c r="L1805" i="8"/>
  <c r="L1806" i="8"/>
  <c r="L1807" i="8"/>
  <c r="L1808" i="8"/>
  <c r="L1809" i="8"/>
  <c r="L1810" i="8"/>
  <c r="L1811" i="8"/>
  <c r="L1812" i="8"/>
  <c r="L1813" i="8"/>
  <c r="L1814" i="8"/>
  <c r="L1815" i="8"/>
  <c r="L1816" i="8"/>
  <c r="L1817" i="8"/>
  <c r="L1818" i="8"/>
  <c r="L1819" i="8"/>
  <c r="L1820" i="8"/>
  <c r="L1821" i="8"/>
  <c r="L1822" i="8"/>
  <c r="L1823" i="8"/>
  <c r="L1824" i="8"/>
  <c r="L1825" i="8"/>
  <c r="L1826" i="8"/>
  <c r="L1827" i="8"/>
  <c r="L1828" i="8"/>
  <c r="L1829" i="8"/>
  <c r="L1830" i="8"/>
  <c r="L1831" i="8"/>
  <c r="L1832" i="8"/>
  <c r="L1833" i="8"/>
  <c r="L1834" i="8"/>
  <c r="L1835" i="8"/>
  <c r="L1836" i="8"/>
  <c r="L1837" i="8"/>
  <c r="L1838" i="8"/>
  <c r="L1839" i="8"/>
  <c r="L1840" i="8"/>
  <c r="L1841" i="8"/>
  <c r="L1842" i="8"/>
  <c r="L1843" i="8"/>
  <c r="L1844" i="8"/>
  <c r="L1845" i="8"/>
  <c r="L1846" i="8"/>
  <c r="L1847" i="8"/>
  <c r="L1848" i="8"/>
  <c r="L1849" i="8"/>
  <c r="L1850" i="8"/>
  <c r="L1851" i="8"/>
  <c r="L1852" i="8"/>
  <c r="L1853" i="8"/>
  <c r="L1854" i="8"/>
  <c r="L1855" i="8"/>
  <c r="L1856" i="8"/>
  <c r="L1857" i="8"/>
  <c r="L1858" i="8"/>
  <c r="L1859" i="8"/>
  <c r="L1860" i="8"/>
  <c r="L1861" i="8"/>
  <c r="L1862" i="8"/>
  <c r="L1863" i="8"/>
  <c r="L1864" i="8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924" i="8"/>
  <c r="L1925" i="8"/>
  <c r="L1926" i="8"/>
  <c r="L1927" i="8"/>
  <c r="L1928" i="8"/>
  <c r="L1929" i="8"/>
  <c r="L1930" i="8"/>
  <c r="L1931" i="8"/>
  <c r="L1932" i="8"/>
  <c r="L1933" i="8"/>
  <c r="L1934" i="8"/>
  <c r="L1935" i="8"/>
  <c r="L1936" i="8"/>
  <c r="L1937" i="8"/>
  <c r="L1938" i="8"/>
  <c r="L1939" i="8"/>
  <c r="L1940" i="8"/>
  <c r="L1941" i="8"/>
  <c r="L1942" i="8"/>
  <c r="L1943" i="8"/>
  <c r="L1944" i="8"/>
  <c r="L1945" i="8"/>
  <c r="L1946" i="8"/>
  <c r="L1947" i="8"/>
  <c r="L1948" i="8"/>
  <c r="L1949" i="8"/>
  <c r="L1950" i="8"/>
  <c r="L1951" i="8"/>
  <c r="L1952" i="8"/>
  <c r="L1953" i="8"/>
  <c r="L1954" i="8"/>
  <c r="L1955" i="8"/>
  <c r="L1956" i="8"/>
  <c r="L1957" i="8"/>
  <c r="L1958" i="8"/>
  <c r="L1959" i="8"/>
  <c r="L1960" i="8"/>
  <c r="L1961" i="8"/>
  <c r="L1962" i="8"/>
  <c r="L1963" i="8"/>
  <c r="L1964" i="8"/>
  <c r="L1965" i="8"/>
  <c r="L1966" i="8"/>
  <c r="L1967" i="8"/>
  <c r="L1968" i="8"/>
  <c r="L1969" i="8"/>
  <c r="L1970" i="8"/>
  <c r="L1971" i="8"/>
  <c r="L1972" i="8"/>
  <c r="L1973" i="8"/>
  <c r="L1974" i="8"/>
  <c r="L1975" i="8"/>
  <c r="L1976" i="8"/>
  <c r="L1977" i="8"/>
  <c r="L1978" i="8"/>
  <c r="L1979" i="8"/>
  <c r="L1980" i="8"/>
  <c r="L1981" i="8"/>
  <c r="L1982" i="8"/>
  <c r="L1983" i="8"/>
  <c r="L1984" i="8"/>
  <c r="L1985" i="8"/>
  <c r="L1986" i="8"/>
  <c r="L1987" i="8"/>
  <c r="L1988" i="8"/>
  <c r="L1989" i="8"/>
  <c r="L1990" i="8"/>
  <c r="L1991" i="8"/>
  <c r="L1992" i="8"/>
  <c r="L1993" i="8"/>
  <c r="L1994" i="8"/>
  <c r="L1995" i="8"/>
  <c r="L1996" i="8"/>
  <c r="L1997" i="8"/>
  <c r="L1998" i="8"/>
  <c r="L1999" i="8"/>
  <c r="L2000" i="8"/>
  <c r="L2001" i="8"/>
  <c r="L2002" i="8"/>
  <c r="L2003" i="8"/>
  <c r="L2004" i="8"/>
  <c r="L2005" i="8"/>
  <c r="L2006" i="8"/>
  <c r="L2007" i="8"/>
  <c r="L2008" i="8"/>
  <c r="L2009" i="8"/>
  <c r="L2010" i="8"/>
  <c r="L2011" i="8"/>
  <c r="L2012" i="8"/>
  <c r="L2013" i="8"/>
  <c r="L2014" i="8"/>
  <c r="L2015" i="8"/>
  <c r="L2016" i="8"/>
  <c r="L2017" i="8"/>
  <c r="L2018" i="8"/>
  <c r="L2019" i="8"/>
  <c r="L2020" i="8"/>
  <c r="L2021" i="8"/>
  <c r="L2022" i="8"/>
  <c r="L2023" i="8"/>
  <c r="L2024" i="8"/>
  <c r="L2025" i="8"/>
  <c r="L2026" i="8"/>
  <c r="L2027" i="8"/>
  <c r="L2028" i="8"/>
  <c r="L2029" i="8"/>
  <c r="L2030" i="8"/>
  <c r="L2031" i="8"/>
  <c r="L2032" i="8"/>
  <c r="L2033" i="8"/>
  <c r="L2034" i="8"/>
  <c r="L2035" i="8"/>
  <c r="L2036" i="8"/>
  <c r="L2037" i="8"/>
  <c r="L2038" i="8"/>
  <c r="L2039" i="8"/>
  <c r="L2040" i="8"/>
  <c r="L2041" i="8"/>
  <c r="L2042" i="8"/>
  <c r="L2043" i="8"/>
  <c r="L2044" i="8"/>
  <c r="L2045" i="8"/>
  <c r="L2046" i="8"/>
  <c r="L2047" i="8"/>
  <c r="L2048" i="8"/>
  <c r="L2049" i="8"/>
  <c r="L2050" i="8"/>
  <c r="L2051" i="8"/>
  <c r="L2052" i="8"/>
  <c r="L2053" i="8"/>
  <c r="L2054" i="8"/>
  <c r="L2055" i="8"/>
  <c r="L2056" i="8"/>
  <c r="L2057" i="8"/>
  <c r="L2058" i="8"/>
  <c r="L2059" i="8"/>
  <c r="L2060" i="8"/>
  <c r="L2061" i="8"/>
  <c r="L2062" i="8"/>
  <c r="L2063" i="8"/>
  <c r="L2064" i="8"/>
  <c r="L2065" i="8"/>
  <c r="L2066" i="8"/>
  <c r="L2067" i="8"/>
  <c r="L2068" i="8"/>
  <c r="L2069" i="8"/>
  <c r="L2070" i="8"/>
  <c r="L2071" i="8"/>
  <c r="L2072" i="8"/>
  <c r="L2073" i="8"/>
  <c r="L2074" i="8"/>
  <c r="L2075" i="8"/>
  <c r="L2076" i="8"/>
  <c r="L2077" i="8"/>
  <c r="L2078" i="8"/>
  <c r="L2079" i="8"/>
  <c r="L2080" i="8"/>
  <c r="L2081" i="8"/>
  <c r="L2082" i="8"/>
  <c r="L2083" i="8"/>
  <c r="L2084" i="8"/>
  <c r="L2085" i="8"/>
  <c r="L2086" i="8"/>
  <c r="L2087" i="8"/>
  <c r="L2088" i="8"/>
  <c r="L2089" i="8"/>
  <c r="L2090" i="8"/>
  <c r="L2091" i="8"/>
  <c r="L2092" i="8"/>
  <c r="L2093" i="8"/>
  <c r="L2094" i="8"/>
  <c r="L2095" i="8"/>
  <c r="L2096" i="8"/>
  <c r="L2097" i="8"/>
  <c r="L2098" i="8"/>
  <c r="L2099" i="8"/>
  <c r="L2100" i="8"/>
  <c r="L2101" i="8"/>
  <c r="L2102" i="8"/>
  <c r="L2103" i="8"/>
  <c r="L2104" i="8"/>
  <c r="L2105" i="8"/>
  <c r="L2106" i="8"/>
  <c r="L2107" i="8"/>
  <c r="L2108" i="8"/>
  <c r="L2109" i="8"/>
  <c r="L2110" i="8"/>
  <c r="L2111" i="8"/>
  <c r="L2112" i="8"/>
  <c r="L2113" i="8"/>
  <c r="L2114" i="8"/>
  <c r="L2115" i="8"/>
  <c r="L2116" i="8"/>
  <c r="L2117" i="8"/>
  <c r="L2118" i="8"/>
  <c r="L2119" i="8"/>
  <c r="L2120" i="8"/>
  <c r="L2121" i="8"/>
  <c r="L2122" i="8"/>
  <c r="L2123" i="8"/>
  <c r="L2124" i="8"/>
  <c r="L2125" i="8"/>
  <c r="L2126" i="8"/>
  <c r="L2127" i="8"/>
  <c r="L2128" i="8"/>
  <c r="L2129" i="8"/>
  <c r="L2130" i="8"/>
  <c r="L2131" i="8"/>
  <c r="L2132" i="8"/>
  <c r="L2133" i="8"/>
  <c r="L2134" i="8"/>
  <c r="L2135" i="8"/>
  <c r="L2136" i="8"/>
  <c r="L2137" i="8"/>
  <c r="L2138" i="8"/>
  <c r="L2139" i="8"/>
  <c r="L2140" i="8"/>
  <c r="L2141" i="8"/>
  <c r="L2142" i="8"/>
  <c r="L2143" i="8"/>
  <c r="L2144" i="8"/>
  <c r="L2145" i="8"/>
  <c r="L2146" i="8"/>
  <c r="L2147" i="8"/>
  <c r="L2148" i="8"/>
  <c r="L2149" i="8"/>
  <c r="L2150" i="8"/>
  <c r="L2151" i="8"/>
  <c r="L2152" i="8"/>
  <c r="L2153" i="8"/>
  <c r="L2154" i="8"/>
  <c r="L2155" i="8"/>
  <c r="L2156" i="8"/>
  <c r="L2157" i="8"/>
  <c r="L2158" i="8"/>
  <c r="L2159" i="8"/>
  <c r="L2160" i="8"/>
  <c r="L2161" i="8"/>
  <c r="L2162" i="8"/>
  <c r="L2163" i="8"/>
  <c r="L2164" i="8"/>
  <c r="L2165" i="8"/>
  <c r="L2166" i="8"/>
  <c r="L2167" i="8"/>
  <c r="L2168" i="8"/>
  <c r="L2169" i="8"/>
  <c r="L2170" i="8"/>
  <c r="L2171" i="8"/>
  <c r="L2172" i="8"/>
  <c r="L2173" i="8"/>
  <c r="L2174" i="8"/>
  <c r="L2175" i="8"/>
  <c r="L2176" i="8"/>
  <c r="L2177" i="8"/>
  <c r="L2178" i="8"/>
  <c r="L2179" i="8"/>
  <c r="L2180" i="8"/>
  <c r="L2181" i="8"/>
  <c r="L2182" i="8"/>
  <c r="L2183" i="8"/>
  <c r="L2184" i="8"/>
  <c r="L2185" i="8"/>
  <c r="L2186" i="8"/>
  <c r="L2187" i="8"/>
  <c r="L2188" i="8"/>
  <c r="L2189" i="8"/>
  <c r="L2190" i="8"/>
  <c r="L2191" i="8"/>
  <c r="L2192" i="8"/>
  <c r="L2193" i="8"/>
  <c r="L2194" i="8"/>
  <c r="L2195" i="8"/>
  <c r="L2196" i="8"/>
  <c r="L2197" i="8"/>
  <c r="L2198" i="8"/>
  <c r="L2199" i="8"/>
  <c r="L2200" i="8"/>
  <c r="L2201" i="8"/>
  <c r="L2202" i="8"/>
  <c r="L2203" i="8"/>
  <c r="L2204" i="8"/>
  <c r="L2205" i="8"/>
  <c r="L2206" i="8"/>
  <c r="L2207" i="8"/>
  <c r="L2208" i="8"/>
  <c r="L2209" i="8"/>
  <c r="L2210" i="8"/>
  <c r="L2211" i="8"/>
  <c r="L2212" i="8"/>
  <c r="L2213" i="8"/>
  <c r="L2214" i="8"/>
  <c r="L2215" i="8"/>
  <c r="L2216" i="8"/>
  <c r="L2217" i="8"/>
  <c r="L2218" i="8"/>
  <c r="L2219" i="8"/>
  <c r="L2220" i="8"/>
  <c r="L2221" i="8"/>
  <c r="L2222" i="8"/>
  <c r="L2223" i="8"/>
  <c r="L2224" i="8"/>
  <c r="L2225" i="8"/>
  <c r="L2226" i="8"/>
  <c r="L2227" i="8"/>
  <c r="L2228" i="8"/>
  <c r="L2229" i="8"/>
  <c r="L2230" i="8"/>
  <c r="L2231" i="8"/>
  <c r="L2232" i="8"/>
  <c r="L2233" i="8"/>
  <c r="L2234" i="8"/>
  <c r="L2235" i="8"/>
  <c r="L2236" i="8"/>
  <c r="L2237" i="8"/>
  <c r="L2238" i="8"/>
  <c r="L2239" i="8"/>
  <c r="L2240" i="8"/>
  <c r="L2241" i="8"/>
  <c r="L2242" i="8"/>
  <c r="L2243" i="8"/>
  <c r="L2244" i="8"/>
  <c r="L2245" i="8"/>
  <c r="L2246" i="8"/>
  <c r="L2247" i="8"/>
  <c r="L2248" i="8"/>
  <c r="L2249" i="8"/>
  <c r="L2250" i="8"/>
  <c r="L2251" i="8"/>
  <c r="L2252" i="8"/>
  <c r="L2253" i="8"/>
  <c r="L2254" i="8"/>
  <c r="L2255" i="8"/>
  <c r="L2256" i="8"/>
  <c r="L2257" i="8"/>
  <c r="L2258" i="8"/>
  <c r="L2259" i="8"/>
  <c r="L2260" i="8"/>
  <c r="L2261" i="8"/>
  <c r="L2262" i="8"/>
  <c r="L2263" i="8"/>
  <c r="L2264" i="8"/>
  <c r="L2265" i="8"/>
  <c r="L2266" i="8"/>
  <c r="L2267" i="8"/>
  <c r="L2268" i="8"/>
  <c r="L2269" i="8"/>
  <c r="L2270" i="8"/>
  <c r="L2271" i="8"/>
  <c r="L2272" i="8"/>
  <c r="L2273" i="8"/>
  <c r="L2274" i="8"/>
  <c r="L2275" i="8"/>
  <c r="L2276" i="8"/>
  <c r="L2277" i="8"/>
  <c r="L2278" i="8"/>
  <c r="L2279" i="8"/>
  <c r="L2280" i="8"/>
  <c r="L2281" i="8"/>
  <c r="L2282" i="8"/>
  <c r="L2283" i="8"/>
  <c r="L2284" i="8"/>
  <c r="L2285" i="8"/>
  <c r="L2286" i="8"/>
  <c r="L2287" i="8"/>
  <c r="L2288" i="8"/>
  <c r="L2289" i="8"/>
  <c r="L2290" i="8"/>
  <c r="L2291" i="8"/>
  <c r="L2292" i="8"/>
  <c r="L2293" i="8"/>
  <c r="L2294" i="8"/>
  <c r="L2295" i="8"/>
  <c r="L2296" i="8"/>
  <c r="L2297" i="8"/>
  <c r="L2298" i="8"/>
  <c r="L2299" i="8"/>
  <c r="L2300" i="8"/>
  <c r="L2301" i="8"/>
  <c r="L2302" i="8"/>
  <c r="L2303" i="8"/>
  <c r="L2304" i="8"/>
  <c r="L2305" i="8"/>
  <c r="L2306" i="8"/>
  <c r="L2307" i="8"/>
  <c r="L2308" i="8"/>
  <c r="L2309" i="8"/>
  <c r="L2310" i="8"/>
  <c r="L2311" i="8"/>
  <c r="L2312" i="8"/>
  <c r="L2313" i="8"/>
  <c r="L2314" i="8"/>
  <c r="L2315" i="8"/>
  <c r="L2316" i="8"/>
  <c r="L2317" i="8"/>
  <c r="L2318" i="8"/>
  <c r="L2319" i="8"/>
  <c r="L2320" i="8"/>
  <c r="L2321" i="8"/>
  <c r="L2322" i="8"/>
  <c r="L2323" i="8"/>
  <c r="L2324" i="8"/>
  <c r="L2325" i="8"/>
  <c r="L2326" i="8"/>
  <c r="L2327" i="8"/>
  <c r="L2328" i="8"/>
  <c r="L2329" i="8"/>
  <c r="L2330" i="8"/>
  <c r="L2331" i="8"/>
  <c r="L2332" i="8"/>
  <c r="L2333" i="8"/>
  <c r="L2334" i="8"/>
  <c r="L2335" i="8"/>
  <c r="L2336" i="8"/>
  <c r="L2337" i="8"/>
  <c r="L2338" i="8"/>
  <c r="L2339" i="8"/>
  <c r="L2340" i="8"/>
  <c r="L2341" i="8"/>
  <c r="L2342" i="8"/>
  <c r="L2343" i="8"/>
  <c r="L2344" i="8"/>
  <c r="L2345" i="8"/>
  <c r="L2346" i="8"/>
  <c r="L2347" i="8"/>
  <c r="L2348" i="8"/>
  <c r="L2349" i="8"/>
  <c r="L2350" i="8"/>
  <c r="L2351" i="8"/>
  <c r="L2352" i="8"/>
  <c r="L2353" i="8"/>
  <c r="L2354" i="8"/>
  <c r="L2355" i="8"/>
  <c r="L2356" i="8"/>
  <c r="L2357" i="8"/>
  <c r="L2358" i="8"/>
  <c r="L2359" i="8"/>
  <c r="L2360" i="8"/>
  <c r="L2361" i="8"/>
  <c r="L2362" i="8"/>
  <c r="L2363" i="8"/>
  <c r="L2364" i="8"/>
  <c r="L2365" i="8"/>
  <c r="L2366" i="8"/>
  <c r="L2367" i="8"/>
  <c r="L2368" i="8"/>
  <c r="L2369" i="8"/>
  <c r="L2370" i="8"/>
  <c r="L2371" i="8"/>
  <c r="L2372" i="8"/>
  <c r="L2373" i="8"/>
  <c r="L2374" i="8"/>
  <c r="L2375" i="8"/>
  <c r="L2376" i="8"/>
  <c r="L2377" i="8"/>
  <c r="L2378" i="8"/>
  <c r="L2379" i="8"/>
  <c r="L2380" i="8"/>
  <c r="L2381" i="8"/>
  <c r="L2382" i="8"/>
  <c r="L2383" i="8"/>
  <c r="L2384" i="8"/>
  <c r="L2385" i="8"/>
  <c r="L2386" i="8"/>
  <c r="L2387" i="8"/>
  <c r="L2388" i="8"/>
  <c r="L2389" i="8"/>
  <c r="L2390" i="8"/>
  <c r="L2391" i="8"/>
  <c r="L2392" i="8"/>
  <c r="L2393" i="8"/>
  <c r="L2394" i="8"/>
  <c r="L2395" i="8"/>
  <c r="L2396" i="8"/>
  <c r="L2397" i="8"/>
  <c r="L2398" i="8"/>
  <c r="L2399" i="8"/>
  <c r="L2400" i="8"/>
  <c r="L2401" i="8"/>
  <c r="L2402" i="8"/>
  <c r="L2403" i="8"/>
  <c r="L2404" i="8"/>
  <c r="L2405" i="8"/>
  <c r="L2406" i="8"/>
  <c r="L2407" i="8"/>
  <c r="L2408" i="8"/>
  <c r="L2409" i="8"/>
  <c r="L2410" i="8"/>
  <c r="L2411" i="8"/>
  <c r="L2412" i="8"/>
  <c r="L2413" i="8"/>
  <c r="L2414" i="8"/>
  <c r="L2415" i="8"/>
  <c r="L2416" i="8"/>
  <c r="L2417" i="8"/>
  <c r="L2418" i="8"/>
  <c r="L2419" i="8"/>
  <c r="L2420" i="8"/>
  <c r="L2421" i="8"/>
  <c r="L2422" i="8"/>
  <c r="L2423" i="8"/>
  <c r="L2424" i="8"/>
  <c r="L2425" i="8"/>
  <c r="L2426" i="8"/>
  <c r="L2427" i="8"/>
  <c r="L2428" i="8"/>
  <c r="L2429" i="8"/>
  <c r="L2430" i="8"/>
  <c r="L2431" i="8"/>
  <c r="L2432" i="8"/>
  <c r="L2433" i="8"/>
  <c r="L2434" i="8"/>
  <c r="L2435" i="8"/>
  <c r="L2436" i="8"/>
  <c r="L2437" i="8"/>
  <c r="L2438" i="8"/>
  <c r="L2439" i="8"/>
  <c r="L2440" i="8"/>
  <c r="L2441" i="8"/>
  <c r="L2442" i="8"/>
  <c r="L2443" i="8"/>
  <c r="L2444" i="8"/>
  <c r="L2445" i="8"/>
  <c r="L2446" i="8"/>
  <c r="L2447" i="8"/>
  <c r="L2448" i="8"/>
  <c r="L2449" i="8"/>
  <c r="L2450" i="8"/>
  <c r="L2451" i="8"/>
  <c r="L2452" i="8"/>
  <c r="L2453" i="8"/>
  <c r="L2454" i="8"/>
  <c r="L2455" i="8"/>
  <c r="L2456" i="8"/>
  <c r="L2457" i="8"/>
  <c r="L2458" i="8"/>
  <c r="L2459" i="8"/>
  <c r="L2460" i="8"/>
  <c r="L2461" i="8"/>
  <c r="L2462" i="8"/>
  <c r="L2463" i="8"/>
  <c r="L2464" i="8"/>
  <c r="L2465" i="8"/>
  <c r="L2466" i="8"/>
  <c r="L2467" i="8"/>
  <c r="L2468" i="8"/>
  <c r="L2469" i="8"/>
  <c r="L2470" i="8"/>
  <c r="L2471" i="8"/>
  <c r="L2472" i="8"/>
  <c r="L2473" i="8"/>
  <c r="L2474" i="8"/>
  <c r="L2475" i="8"/>
  <c r="L2476" i="8"/>
  <c r="L2477" i="8"/>
  <c r="L2478" i="8"/>
  <c r="L2479" i="8"/>
  <c r="L2480" i="8"/>
  <c r="L2481" i="8"/>
  <c r="L2482" i="8"/>
  <c r="L2483" i="8"/>
  <c r="L2484" i="8"/>
  <c r="L2485" i="8"/>
  <c r="L2486" i="8"/>
  <c r="L2487" i="8"/>
  <c r="L2488" i="8"/>
  <c r="L2489" i="8"/>
  <c r="L2490" i="8"/>
  <c r="L2491" i="8"/>
  <c r="L2492" i="8"/>
  <c r="L2493" i="8"/>
  <c r="L2494" i="8"/>
  <c r="L2495" i="8"/>
  <c r="L2496" i="8"/>
  <c r="L2497" i="8"/>
  <c r="L2498" i="8"/>
  <c r="L2499" i="8"/>
  <c r="L2500" i="8"/>
  <c r="L2501" i="8"/>
  <c r="L2502" i="8"/>
  <c r="L2503" i="8"/>
  <c r="L2504" i="8"/>
  <c r="L2505" i="8"/>
  <c r="L2506" i="8"/>
  <c r="L2507" i="8"/>
  <c r="L2508" i="8"/>
  <c r="L2509" i="8"/>
  <c r="L2510" i="8"/>
  <c r="L2511" i="8"/>
  <c r="L2512" i="8"/>
  <c r="L2513" i="8"/>
  <c r="L2514" i="8"/>
  <c r="L2515" i="8"/>
  <c r="L2516" i="8"/>
  <c r="L2517" i="8"/>
  <c r="L2518" i="8"/>
  <c r="L2519" i="8"/>
  <c r="L2520" i="8"/>
  <c r="L2521" i="8"/>
  <c r="L2522" i="8"/>
  <c r="L2523" i="8"/>
  <c r="L2524" i="8"/>
  <c r="L2525" i="8"/>
  <c r="L2526" i="8"/>
  <c r="L2527" i="8"/>
  <c r="L2528" i="8"/>
  <c r="L2529" i="8"/>
  <c r="L2530" i="8"/>
  <c r="L2531" i="8"/>
  <c r="L2532" i="8"/>
  <c r="L2533" i="8"/>
  <c r="L2534" i="8"/>
  <c r="L2535" i="8"/>
  <c r="L2536" i="8"/>
  <c r="L2537" i="8"/>
  <c r="L2538" i="8"/>
  <c r="L2539" i="8"/>
  <c r="L2540" i="8"/>
  <c r="L2541" i="8"/>
  <c r="L2542" i="8"/>
  <c r="L2543" i="8"/>
  <c r="L2544" i="8"/>
  <c r="L2545" i="8"/>
  <c r="L2546" i="8"/>
  <c r="L2547" i="8"/>
  <c r="L2548" i="8"/>
  <c r="L2549" i="8"/>
  <c r="L2550" i="8"/>
  <c r="L2551" i="8"/>
  <c r="L2552" i="8"/>
  <c r="L2553" i="8"/>
  <c r="L2554" i="8"/>
  <c r="L2555" i="8"/>
  <c r="L2556" i="8"/>
  <c r="L2557" i="8"/>
  <c r="L2558" i="8"/>
  <c r="L2559" i="8"/>
  <c r="L2560" i="8"/>
  <c r="L2561" i="8"/>
  <c r="L2562" i="8"/>
  <c r="L2563" i="8"/>
  <c r="L2564" i="8"/>
  <c r="L2565" i="8"/>
  <c r="L2566" i="8"/>
  <c r="L2567" i="8"/>
  <c r="L2568" i="8"/>
  <c r="L2569" i="8"/>
  <c r="L2570" i="8"/>
  <c r="L2571" i="8"/>
  <c r="L2572" i="8"/>
  <c r="L2573" i="8"/>
  <c r="L2574" i="8"/>
  <c r="L2575" i="8"/>
  <c r="L2576" i="8"/>
  <c r="L2577" i="8"/>
  <c r="L2578" i="8"/>
  <c r="L2579" i="8"/>
  <c r="L2580" i="8"/>
  <c r="L2581" i="8"/>
  <c r="L2582" i="8"/>
  <c r="L2583" i="8"/>
  <c r="L2584" i="8"/>
  <c r="L2585" i="8"/>
  <c r="L2586" i="8"/>
  <c r="L2587" i="8"/>
  <c r="L2588" i="8"/>
  <c r="L2589" i="8"/>
  <c r="L2590" i="8"/>
  <c r="L2591" i="8"/>
  <c r="L2592" i="8"/>
  <c r="L2593" i="8"/>
  <c r="L2594" i="8"/>
  <c r="L2595" i="8"/>
  <c r="L2596" i="8"/>
  <c r="L2597" i="8"/>
  <c r="L2598" i="8"/>
  <c r="L2599" i="8"/>
  <c r="L2600" i="8"/>
  <c r="L2601" i="8"/>
  <c r="L2602" i="8"/>
  <c r="L2603" i="8"/>
  <c r="L2604" i="8"/>
  <c r="L2605" i="8"/>
  <c r="L2606" i="8"/>
  <c r="L2607" i="8"/>
  <c r="L2608" i="8"/>
  <c r="L2609" i="8"/>
  <c r="L2610" i="8"/>
  <c r="L2611" i="8"/>
  <c r="L2612" i="8"/>
  <c r="L2613" i="8"/>
  <c r="L2614" i="8"/>
  <c r="L2615" i="8"/>
  <c r="L2616" i="8"/>
  <c r="L2617" i="8"/>
  <c r="L2618" i="8"/>
  <c r="L2619" i="8"/>
  <c r="L2620" i="8"/>
  <c r="L2621" i="8"/>
  <c r="L2622" i="8"/>
  <c r="L2623" i="8"/>
  <c r="L2624" i="8"/>
  <c r="L2625" i="8"/>
  <c r="L2626" i="8"/>
  <c r="L2627" i="8"/>
  <c r="L2628" i="8"/>
  <c r="L2629" i="8"/>
  <c r="L2630" i="8"/>
  <c r="L2631" i="8"/>
  <c r="L2632" i="8"/>
  <c r="L2633" i="8"/>
  <c r="L2634" i="8"/>
  <c r="L2635" i="8"/>
  <c r="L2636" i="8"/>
  <c r="L2637" i="8"/>
  <c r="L2638" i="8"/>
  <c r="L2639" i="8"/>
  <c r="L2640" i="8"/>
  <c r="L2641" i="8"/>
  <c r="L2642" i="8"/>
  <c r="L2643" i="8"/>
  <c r="L2644" i="8"/>
  <c r="L2645" i="8"/>
  <c r="L2646" i="8"/>
  <c r="L2647" i="8"/>
  <c r="L2648" i="8"/>
  <c r="L2649" i="8"/>
  <c r="L2650" i="8"/>
  <c r="L2651" i="8"/>
  <c r="L2652" i="8"/>
  <c r="L2653" i="8"/>
  <c r="L2654" i="8"/>
  <c r="L2655" i="8"/>
  <c r="L2656" i="8"/>
  <c r="L2657" i="8"/>
  <c r="L2658" i="8"/>
  <c r="L2659" i="8"/>
  <c r="L2660" i="8"/>
  <c r="L2661" i="8"/>
  <c r="L2662" i="8"/>
  <c r="L2663" i="8"/>
  <c r="L2664" i="8"/>
  <c r="L2665" i="8"/>
  <c r="L2666" i="8"/>
  <c r="L2667" i="8"/>
  <c r="L2668" i="8"/>
  <c r="L2669" i="8"/>
  <c r="L2670" i="8"/>
  <c r="L2671" i="8"/>
  <c r="L2672" i="8"/>
  <c r="L2673" i="8"/>
  <c r="L2674" i="8"/>
  <c r="L2675" i="8"/>
  <c r="L2676" i="8"/>
  <c r="L2677" i="8"/>
  <c r="L2678" i="8"/>
  <c r="L2679" i="8"/>
  <c r="L2680" i="8"/>
  <c r="L2681" i="8"/>
  <c r="L2682" i="8"/>
  <c r="L2683" i="8"/>
  <c r="L2684" i="8"/>
  <c r="L2685" i="8"/>
  <c r="L2686" i="8"/>
  <c r="L2687" i="8"/>
  <c r="L2688" i="8"/>
  <c r="L2689" i="8"/>
  <c r="L2690" i="8"/>
  <c r="L2691" i="8"/>
  <c r="L2692" i="8"/>
  <c r="L2693" i="8"/>
  <c r="L2694" i="8"/>
  <c r="L2695" i="8"/>
  <c r="L2696" i="8"/>
  <c r="L2697" i="8"/>
  <c r="L2698" i="8"/>
  <c r="L2699" i="8"/>
  <c r="L2700" i="8"/>
  <c r="L2701" i="8"/>
  <c r="L2702" i="8"/>
  <c r="L2703" i="8"/>
  <c r="L2704" i="8"/>
  <c r="L2705" i="8"/>
  <c r="L2706" i="8"/>
  <c r="L2707" i="8"/>
  <c r="L2708" i="8"/>
  <c r="L2709" i="8"/>
  <c r="L2710" i="8"/>
  <c r="L2711" i="8"/>
  <c r="L2712" i="8"/>
  <c r="L2713" i="8"/>
  <c r="L2714" i="8"/>
  <c r="L2715" i="8"/>
  <c r="L2716" i="8"/>
  <c r="L2717" i="8"/>
  <c r="L2718" i="8"/>
  <c r="L2719" i="8"/>
  <c r="L2720" i="8"/>
  <c r="L2721" i="8"/>
  <c r="L2722" i="8"/>
  <c r="L2723" i="8"/>
  <c r="L2724" i="8"/>
  <c r="L2725" i="8"/>
  <c r="L2726" i="8"/>
  <c r="L2727" i="8"/>
  <c r="L2728" i="8"/>
  <c r="L2729" i="8"/>
  <c r="L2730" i="8"/>
  <c r="L2731" i="8"/>
  <c r="L2732" i="8"/>
  <c r="L2733" i="8"/>
  <c r="L2734" i="8"/>
  <c r="L2735" i="8"/>
  <c r="L2736" i="8"/>
  <c r="L2737" i="8"/>
  <c r="L2738" i="8"/>
  <c r="L2739" i="8"/>
  <c r="L2740" i="8"/>
  <c r="L2741" i="8"/>
  <c r="L2742" i="8"/>
  <c r="L2743" i="8"/>
  <c r="L2744" i="8"/>
  <c r="L2745" i="8"/>
  <c r="L2746" i="8"/>
  <c r="L2747" i="8"/>
  <c r="L2748" i="8"/>
  <c r="L2749" i="8"/>
  <c r="L2750" i="8"/>
  <c r="L2751" i="8"/>
  <c r="L2752" i="8"/>
  <c r="L2753" i="8"/>
  <c r="L2754" i="8"/>
  <c r="L2755" i="8"/>
  <c r="L2756" i="8"/>
  <c r="L2757" i="8"/>
  <c r="L2758" i="8"/>
  <c r="L2759" i="8"/>
  <c r="L2760" i="8"/>
  <c r="L2761" i="8"/>
  <c r="L2762" i="8"/>
  <c r="L2763" i="8"/>
  <c r="L2764" i="8"/>
  <c r="L2765" i="8"/>
  <c r="L2766" i="8"/>
  <c r="L2767" i="8"/>
  <c r="L2768" i="8"/>
  <c r="L2769" i="8"/>
  <c r="L2770" i="8"/>
  <c r="L2771" i="8"/>
  <c r="L2772" i="8"/>
  <c r="L2773" i="8"/>
  <c r="L2774" i="8"/>
  <c r="L2775" i="8"/>
  <c r="L2776" i="8"/>
  <c r="L2777" i="8"/>
  <c r="L2778" i="8"/>
  <c r="L2779" i="8"/>
  <c r="L2780" i="8"/>
  <c r="L2781" i="8"/>
  <c r="L2782" i="8"/>
  <c r="L2783" i="8"/>
  <c r="L2784" i="8"/>
  <c r="L2785" i="8"/>
  <c r="L2786" i="8"/>
  <c r="L2787" i="8"/>
  <c r="L2788" i="8"/>
  <c r="L2789" i="8"/>
  <c r="L2790" i="8"/>
  <c r="L2791" i="8"/>
  <c r="L2792" i="8"/>
  <c r="L2793" i="8"/>
  <c r="L2794" i="8"/>
  <c r="L2795" i="8"/>
  <c r="L2796" i="8"/>
  <c r="L2797" i="8"/>
  <c r="L2798" i="8"/>
  <c r="L2799" i="8"/>
  <c r="L2800" i="8"/>
  <c r="L2801" i="8"/>
  <c r="L2802" i="8"/>
  <c r="L2803" i="8"/>
  <c r="L2804" i="8"/>
  <c r="L2805" i="8"/>
  <c r="L2806" i="8"/>
  <c r="L2807" i="8"/>
  <c r="L2808" i="8"/>
  <c r="L2809" i="8"/>
  <c r="L2810" i="8"/>
  <c r="L2811" i="8"/>
  <c r="L2812" i="8"/>
  <c r="L2813" i="8"/>
  <c r="L2814" i="8"/>
  <c r="L2815" i="8"/>
  <c r="L2816" i="8"/>
  <c r="L2817" i="8"/>
  <c r="L2818" i="8"/>
  <c r="L2819" i="8"/>
  <c r="L2820" i="8"/>
  <c r="L2821" i="8"/>
  <c r="L2822" i="8"/>
  <c r="L2823" i="8"/>
  <c r="L2824" i="8"/>
  <c r="L2825" i="8"/>
  <c r="L2826" i="8"/>
  <c r="L2827" i="8"/>
  <c r="L2828" i="8"/>
  <c r="L2829" i="8"/>
  <c r="L2830" i="8"/>
  <c r="L2831" i="8"/>
  <c r="L2832" i="8"/>
  <c r="L2833" i="8"/>
  <c r="L2834" i="8"/>
  <c r="L2835" i="8"/>
  <c r="L2836" i="8"/>
  <c r="L2837" i="8"/>
  <c r="L2838" i="8"/>
  <c r="L2839" i="8"/>
  <c r="L2840" i="8"/>
  <c r="L2841" i="8"/>
  <c r="L2842" i="8"/>
  <c r="L2843" i="8"/>
  <c r="L2844" i="8"/>
  <c r="L2845" i="8"/>
  <c r="L2846" i="8"/>
  <c r="L2847" i="8"/>
  <c r="L2848" i="8"/>
  <c r="L2849" i="8"/>
  <c r="L2850" i="8"/>
  <c r="L2851" i="8"/>
  <c r="L2852" i="8"/>
  <c r="L2853" i="8"/>
  <c r="L2854" i="8"/>
  <c r="L2855" i="8"/>
  <c r="L2856" i="8"/>
  <c r="L2857" i="8"/>
  <c r="L2858" i="8"/>
  <c r="L2859" i="8"/>
  <c r="L2860" i="8"/>
  <c r="L2861" i="8"/>
  <c r="L2862" i="8"/>
  <c r="L2863" i="8"/>
  <c r="L2864" i="8"/>
  <c r="L2865" i="8"/>
  <c r="L2866" i="8"/>
  <c r="L2867" i="8"/>
  <c r="L2868" i="8"/>
  <c r="L2869" i="8"/>
  <c r="L2870" i="8"/>
  <c r="L2871" i="8"/>
  <c r="L2872" i="8"/>
  <c r="L2873" i="8"/>
  <c r="L2874" i="8"/>
  <c r="L2875" i="8"/>
  <c r="L2876" i="8"/>
  <c r="L2877" i="8"/>
  <c r="L2878" i="8"/>
  <c r="L2879" i="8"/>
  <c r="L2880" i="8"/>
  <c r="L2881" i="8"/>
  <c r="L2882" i="8"/>
  <c r="L2883" i="8"/>
  <c r="L2884" i="8"/>
  <c r="L2885" i="8"/>
  <c r="L2886" i="8"/>
  <c r="L2887" i="8"/>
  <c r="L2888" i="8"/>
  <c r="L2889" i="8"/>
  <c r="L2890" i="8"/>
  <c r="L2891" i="8"/>
  <c r="L2892" i="8"/>
  <c r="L2893" i="8"/>
  <c r="L2894" i="8"/>
  <c r="L2895" i="8"/>
  <c r="L2896" i="8"/>
  <c r="L2897" i="8"/>
  <c r="L2898" i="8"/>
  <c r="L2899" i="8"/>
  <c r="L2900" i="8"/>
  <c r="L2901" i="8"/>
  <c r="L2902" i="8"/>
  <c r="L2903" i="8"/>
  <c r="L2904" i="8"/>
  <c r="L2905" i="8"/>
  <c r="L2906" i="8"/>
  <c r="L2907" i="8"/>
  <c r="L2908" i="8"/>
  <c r="L2909" i="8"/>
  <c r="L2910" i="8"/>
  <c r="L2911" i="8"/>
  <c r="L2912" i="8"/>
  <c r="L2913" i="8"/>
  <c r="L2914" i="8"/>
  <c r="L2915" i="8"/>
  <c r="L2916" i="8"/>
  <c r="L2917" i="8"/>
  <c r="L2918" i="8"/>
  <c r="L2919" i="8"/>
  <c r="L2920" i="8"/>
  <c r="L2921" i="8"/>
  <c r="L2922" i="8"/>
  <c r="L2923" i="8"/>
  <c r="L2924" i="8"/>
  <c r="L2925" i="8"/>
  <c r="L2926" i="8"/>
  <c r="L2927" i="8"/>
  <c r="L2928" i="8"/>
  <c r="L2929" i="8"/>
  <c r="L2930" i="8"/>
  <c r="L2931" i="8"/>
  <c r="L2932" i="8"/>
  <c r="L2933" i="8"/>
  <c r="L2934" i="8"/>
  <c r="L2935" i="8"/>
  <c r="L2936" i="8"/>
  <c r="L2937" i="8"/>
  <c r="L2938" i="8"/>
  <c r="L2939" i="8"/>
  <c r="L2940" i="8"/>
  <c r="L2941" i="8"/>
  <c r="L2942" i="8"/>
  <c r="L2943" i="8"/>
  <c r="L2944" i="8"/>
  <c r="L2945" i="8"/>
  <c r="L2946" i="8"/>
  <c r="L2947" i="8"/>
  <c r="L2948" i="8"/>
  <c r="L2949" i="8"/>
  <c r="L2950" i="8"/>
  <c r="L2951" i="8"/>
  <c r="L2952" i="8"/>
  <c r="L2953" i="8"/>
  <c r="L2954" i="8"/>
  <c r="L2955" i="8"/>
  <c r="L2956" i="8"/>
  <c r="L2957" i="8"/>
  <c r="L2958" i="8"/>
  <c r="L2959" i="8"/>
  <c r="L2960" i="8"/>
  <c r="L2961" i="8"/>
  <c r="L2962" i="8"/>
  <c r="L2963" i="8"/>
  <c r="L2964" i="8"/>
  <c r="L2965" i="8"/>
  <c r="L2966" i="8"/>
  <c r="L2967" i="8"/>
  <c r="L2968" i="8"/>
  <c r="L2969" i="8"/>
  <c r="L2970" i="8"/>
  <c r="L2971" i="8"/>
  <c r="L2972" i="8"/>
  <c r="L2973" i="8"/>
  <c r="L2974" i="8"/>
  <c r="L2975" i="8"/>
  <c r="L2976" i="8"/>
  <c r="L2977" i="8"/>
  <c r="L2978" i="8"/>
  <c r="L2979" i="8"/>
  <c r="L2980" i="8"/>
  <c r="L2981" i="8"/>
  <c r="L2982" i="8"/>
  <c r="L2983" i="8"/>
  <c r="L2984" i="8"/>
  <c r="L2985" i="8"/>
  <c r="L2986" i="8"/>
  <c r="L2987" i="8"/>
  <c r="L2988" i="8"/>
  <c r="L2989" i="8"/>
  <c r="L2990" i="8"/>
  <c r="L2991" i="8"/>
  <c r="L2992" i="8"/>
  <c r="L2993" i="8"/>
  <c r="L2994" i="8"/>
  <c r="L2995" i="8"/>
  <c r="L2996" i="8"/>
  <c r="L2997" i="8"/>
  <c r="L2998" i="8"/>
  <c r="L2999" i="8"/>
  <c r="L3000" i="8"/>
  <c r="L3001" i="8"/>
  <c r="L3002" i="8"/>
  <c r="L3003" i="8"/>
  <c r="L3004" i="8"/>
  <c r="L3005" i="8"/>
  <c r="L3006" i="8"/>
  <c r="L3007" i="8"/>
  <c r="L3008" i="8"/>
  <c r="L3009" i="8"/>
  <c r="L3010" i="8"/>
  <c r="L3011" i="8"/>
  <c r="L3012" i="8"/>
  <c r="L3013" i="8"/>
  <c r="L3014" i="8"/>
  <c r="L3015" i="8"/>
  <c r="L3016" i="8"/>
  <c r="L3017" i="8"/>
  <c r="L3018" i="8"/>
  <c r="L3019" i="8"/>
  <c r="L3020" i="8"/>
  <c r="L3021" i="8"/>
  <c r="L3022" i="8"/>
  <c r="L3023" i="8"/>
  <c r="L3024" i="8"/>
  <c r="L3025" i="8"/>
  <c r="L3026" i="8"/>
  <c r="L3027" i="8"/>
  <c r="L3028" i="8"/>
  <c r="L3029" i="8"/>
  <c r="L3030" i="8"/>
  <c r="L3031" i="8"/>
  <c r="L3032" i="8"/>
  <c r="L3033" i="8"/>
  <c r="L3034" i="8"/>
  <c r="L3035" i="8"/>
  <c r="L3036" i="8"/>
  <c r="L3037" i="8"/>
  <c r="L3038" i="8"/>
  <c r="L3039" i="8"/>
  <c r="L3040" i="8"/>
  <c r="L3041" i="8"/>
  <c r="L3042" i="8"/>
  <c r="L3043" i="8"/>
  <c r="L3044" i="8"/>
  <c r="L3045" i="8"/>
  <c r="L3046" i="8"/>
  <c r="L3047" i="8"/>
  <c r="L3048" i="8"/>
  <c r="L3049" i="8"/>
  <c r="L3050" i="8"/>
  <c r="L3051" i="8"/>
  <c r="L3052" i="8"/>
  <c r="L3053" i="8"/>
  <c r="L3054" i="8"/>
  <c r="L3055" i="8"/>
  <c r="L3056" i="8"/>
  <c r="L3057" i="8"/>
  <c r="L3058" i="8"/>
  <c r="L3059" i="8"/>
  <c r="L3060" i="8"/>
  <c r="L3061" i="8"/>
  <c r="L3062" i="8"/>
  <c r="L3063" i="8"/>
  <c r="L3064" i="8"/>
  <c r="L3065" i="8"/>
  <c r="L3066" i="8"/>
  <c r="L3067" i="8"/>
  <c r="L3068" i="8"/>
  <c r="L3069" i="8"/>
  <c r="L3070" i="8"/>
  <c r="L3071" i="8"/>
  <c r="L3072" i="8"/>
  <c r="L3073" i="8"/>
  <c r="L3074" i="8"/>
  <c r="L3075" i="8"/>
  <c r="L3076" i="8"/>
  <c r="L3077" i="8"/>
  <c r="L3078" i="8"/>
  <c r="L3079" i="8"/>
  <c r="L3080" i="8"/>
  <c r="L3081" i="8"/>
  <c r="L3082" i="8"/>
  <c r="L3083" i="8"/>
  <c r="L3084" i="8"/>
  <c r="L3085" i="8"/>
  <c r="L3086" i="8"/>
  <c r="L3087" i="8"/>
  <c r="L3088" i="8"/>
  <c r="L3089" i="8"/>
  <c r="L3090" i="8"/>
  <c r="L3091" i="8"/>
  <c r="L3092" i="8"/>
  <c r="L3093" i="8"/>
  <c r="L3094" i="8"/>
  <c r="L3095" i="8"/>
  <c r="L3096" i="8"/>
  <c r="L3097" i="8"/>
  <c r="L3098" i="8"/>
  <c r="L3099" i="8"/>
  <c r="L3100" i="8"/>
  <c r="L3101" i="8"/>
  <c r="L3102" i="8"/>
  <c r="L3103" i="8"/>
  <c r="L3104" i="8"/>
  <c r="L3105" i="8"/>
  <c r="L3106" i="8"/>
  <c r="L3107" i="8"/>
  <c r="L3108" i="8"/>
  <c r="L3109" i="8"/>
  <c r="L3110" i="8"/>
  <c r="L3111" i="8"/>
  <c r="L3112" i="8"/>
  <c r="L3113" i="8"/>
  <c r="L3114" i="8"/>
  <c r="L3115" i="8"/>
  <c r="L3116" i="8"/>
  <c r="L3117" i="8"/>
  <c r="L3118" i="8"/>
  <c r="L3119" i="8"/>
  <c r="L3120" i="8"/>
  <c r="L3121" i="8"/>
  <c r="L3122" i="8"/>
  <c r="L3123" i="8"/>
  <c r="L3124" i="8"/>
  <c r="L3125" i="8"/>
  <c r="L3126" i="8"/>
  <c r="L3127" i="8"/>
  <c r="L3128" i="8"/>
  <c r="L3129" i="8"/>
  <c r="L3130" i="8"/>
  <c r="L3131" i="8"/>
  <c r="L3132" i="8"/>
  <c r="L3133" i="8"/>
  <c r="L3134" i="8"/>
  <c r="L3135" i="8"/>
  <c r="L3136" i="8"/>
  <c r="L3137" i="8"/>
  <c r="L3138" i="8"/>
  <c r="L3139" i="8"/>
  <c r="L3140" i="8"/>
  <c r="L3141" i="8"/>
  <c r="L3142" i="8"/>
  <c r="L3143" i="8"/>
  <c r="L3144" i="8"/>
  <c r="L3145" i="8"/>
  <c r="L3146" i="8"/>
  <c r="L3147" i="8"/>
  <c r="L3148" i="8"/>
  <c r="L3149" i="8"/>
  <c r="L3150" i="8"/>
  <c r="L3151" i="8"/>
  <c r="L3152" i="8"/>
  <c r="L3153" i="8"/>
  <c r="L3154" i="8"/>
  <c r="L3155" i="8"/>
  <c r="L3156" i="8"/>
  <c r="L3157" i="8"/>
  <c r="L3158" i="8"/>
  <c r="L3159" i="8"/>
  <c r="L3160" i="8"/>
  <c r="L3161" i="8"/>
  <c r="L3162" i="8"/>
  <c r="L3163" i="8"/>
  <c r="L3164" i="8"/>
  <c r="L3165" i="8"/>
  <c r="L3166" i="8"/>
  <c r="L3167" i="8"/>
  <c r="L3168" i="8"/>
  <c r="L3169" i="8"/>
  <c r="L3170" i="8"/>
  <c r="L3171" i="8"/>
  <c r="L3172" i="8"/>
  <c r="L3173" i="8"/>
  <c r="L3174" i="8"/>
  <c r="L3175" i="8"/>
  <c r="L3176" i="8"/>
  <c r="L3177" i="8"/>
  <c r="L3178" i="8"/>
  <c r="L3179" i="8"/>
  <c r="L3180" i="8"/>
  <c r="L3181" i="8"/>
  <c r="L3182" i="8"/>
  <c r="L3183" i="8"/>
  <c r="L3184" i="8"/>
  <c r="L3185" i="8"/>
  <c r="L3186" i="8"/>
  <c r="L3187" i="8"/>
  <c r="L3188" i="8"/>
  <c r="L3189" i="8"/>
  <c r="L3190" i="8"/>
  <c r="L3191" i="8"/>
  <c r="L3192" i="8"/>
  <c r="L3193" i="8"/>
  <c r="L3194" i="8"/>
  <c r="L3195" i="8"/>
  <c r="L3196" i="8"/>
  <c r="L3197" i="8"/>
  <c r="L3198" i="8"/>
  <c r="L3199" i="8"/>
  <c r="L3200" i="8"/>
  <c r="L3201" i="8"/>
  <c r="L3202" i="8"/>
  <c r="L3203" i="8"/>
  <c r="L3204" i="8"/>
  <c r="L3205" i="8"/>
  <c r="L3206" i="8"/>
  <c r="L3207" i="8"/>
  <c r="L3208" i="8"/>
  <c r="L3209" i="8"/>
  <c r="L3210" i="8"/>
  <c r="L3211" i="8"/>
  <c r="L3212" i="8"/>
  <c r="L3213" i="8"/>
  <c r="L3214" i="8"/>
  <c r="L3215" i="8"/>
  <c r="L3216" i="8"/>
  <c r="L3217" i="8"/>
  <c r="L3218" i="8"/>
  <c r="L3219" i="8"/>
  <c r="L3220" i="8"/>
  <c r="L3221" i="8"/>
  <c r="L3222" i="8"/>
  <c r="L3223" i="8"/>
  <c r="L3224" i="8"/>
  <c r="L3225" i="8"/>
  <c r="L3226" i="8"/>
  <c r="L3227" i="8"/>
  <c r="L3228" i="8"/>
  <c r="L3229" i="8"/>
  <c r="L3230" i="8"/>
  <c r="L3231" i="8"/>
  <c r="L3232" i="8"/>
  <c r="L3233" i="8"/>
  <c r="L3234" i="8"/>
  <c r="L3235" i="8"/>
  <c r="L3236" i="8"/>
  <c r="L3237" i="8"/>
  <c r="L3238" i="8"/>
  <c r="L3239" i="8"/>
  <c r="L3240" i="8"/>
  <c r="L3241" i="8"/>
  <c r="L3242" i="8"/>
  <c r="L3243" i="8"/>
  <c r="L3244" i="8"/>
  <c r="L3245" i="8"/>
  <c r="L3246" i="8"/>
  <c r="L3247" i="8"/>
  <c r="L3248" i="8"/>
  <c r="L3249" i="8"/>
  <c r="L3250" i="8"/>
  <c r="L3251" i="8"/>
  <c r="L3252" i="8"/>
  <c r="L3253" i="8"/>
  <c r="L3254" i="8"/>
  <c r="L3255" i="8"/>
  <c r="L3256" i="8"/>
  <c r="L3257" i="8"/>
  <c r="L3258" i="8"/>
  <c r="L3259" i="8"/>
  <c r="L3260" i="8"/>
  <c r="L3261" i="8"/>
  <c r="L3262" i="8"/>
  <c r="L3263" i="8"/>
  <c r="L3264" i="8"/>
  <c r="L3265" i="8"/>
  <c r="L3266" i="8"/>
  <c r="L3267" i="8"/>
  <c r="L3268" i="8"/>
  <c r="L3269" i="8"/>
  <c r="L3270" i="8"/>
  <c r="L3271" i="8"/>
  <c r="L3272" i="8"/>
  <c r="L3273" i="8"/>
  <c r="L3274" i="8"/>
  <c r="L3275" i="8"/>
  <c r="L3276" i="8"/>
  <c r="L3277" i="8"/>
  <c r="L3278" i="8"/>
  <c r="L3279" i="8"/>
  <c r="L3280" i="8"/>
  <c r="L3281" i="8"/>
  <c r="L3282" i="8"/>
  <c r="L3283" i="8"/>
  <c r="L3284" i="8"/>
  <c r="L3285" i="8"/>
  <c r="L3286" i="8"/>
  <c r="L3287" i="8"/>
  <c r="L3288" i="8"/>
  <c r="L3289" i="8"/>
  <c r="L3290" i="8"/>
  <c r="L3291" i="8"/>
  <c r="L3292" i="8"/>
  <c r="L3293" i="8"/>
  <c r="L3294" i="8"/>
  <c r="L3295" i="8"/>
  <c r="L3296" i="8"/>
  <c r="L3297" i="8"/>
  <c r="L3298" i="8"/>
  <c r="L3299" i="8"/>
  <c r="L3300" i="8"/>
  <c r="L3301" i="8"/>
  <c r="L3302" i="8"/>
  <c r="L3303" i="8"/>
  <c r="L3304" i="8"/>
  <c r="L3305" i="8"/>
  <c r="L3306" i="8"/>
  <c r="L3307" i="8"/>
  <c r="L3308" i="8"/>
  <c r="L3309" i="8"/>
  <c r="L3310" i="8"/>
  <c r="L3311" i="8"/>
  <c r="L3312" i="8"/>
  <c r="L3313" i="8"/>
  <c r="L3314" i="8"/>
  <c r="L3315" i="8"/>
  <c r="L3316" i="8"/>
  <c r="L3317" i="8"/>
  <c r="L3318" i="8"/>
  <c r="L3319" i="8"/>
  <c r="L3320" i="8"/>
  <c r="L3321" i="8"/>
  <c r="L3322" i="8"/>
  <c r="L3323" i="8"/>
  <c r="L3324" i="8"/>
  <c r="L3325" i="8"/>
  <c r="L3326" i="8"/>
  <c r="L3327" i="8"/>
  <c r="L3328" i="8"/>
  <c r="L3329" i="8"/>
  <c r="L3330" i="8"/>
  <c r="L3331" i="8"/>
  <c r="L3332" i="8"/>
  <c r="L3333" i="8"/>
  <c r="L3334" i="8"/>
  <c r="L3335" i="8"/>
  <c r="L3336" i="8"/>
  <c r="L3337" i="8"/>
  <c r="L3338" i="8"/>
  <c r="L3339" i="8"/>
  <c r="L3340" i="8"/>
  <c r="L3341" i="8"/>
  <c r="L3342" i="8"/>
  <c r="L3343" i="8"/>
  <c r="L3344" i="8"/>
  <c r="L3345" i="8"/>
  <c r="L3346" i="8"/>
  <c r="L3347" i="8"/>
  <c r="L3348" i="8"/>
  <c r="L3349" i="8"/>
  <c r="L3350" i="8"/>
  <c r="L3351" i="8"/>
  <c r="L3352" i="8"/>
  <c r="L3353" i="8"/>
  <c r="L3354" i="8"/>
  <c r="L3355" i="8"/>
  <c r="L3356" i="8"/>
  <c r="L3357" i="8"/>
  <c r="L3358" i="8"/>
  <c r="L3359" i="8"/>
  <c r="L3360" i="8"/>
  <c r="L3361" i="8"/>
  <c r="L3362" i="8"/>
  <c r="L3363" i="8"/>
  <c r="L3364" i="8"/>
  <c r="L3365" i="8"/>
  <c r="L3366" i="8"/>
  <c r="L3367" i="8"/>
  <c r="L3368" i="8"/>
  <c r="L3369" i="8"/>
  <c r="L3370" i="8"/>
  <c r="L3371" i="8"/>
  <c r="L3372" i="8"/>
  <c r="L3373" i="8"/>
  <c r="L3374" i="8"/>
  <c r="L3375" i="8"/>
  <c r="L3376" i="8"/>
  <c r="L3377" i="8"/>
  <c r="L3378" i="8"/>
  <c r="L3379" i="8"/>
  <c r="L3380" i="8"/>
  <c r="L3381" i="8"/>
  <c r="L3382" i="8"/>
  <c r="L3383" i="8"/>
  <c r="L3384" i="8"/>
  <c r="L3385" i="8"/>
  <c r="L3386" i="8"/>
  <c r="L3387" i="8"/>
  <c r="L3388" i="8"/>
  <c r="L3389" i="8"/>
  <c r="L3390" i="8"/>
  <c r="L3391" i="8"/>
  <c r="L3392" i="8"/>
  <c r="L3393" i="8"/>
  <c r="L3394" i="8"/>
  <c r="L3395" i="8"/>
  <c r="L3396" i="8"/>
  <c r="L3397" i="8"/>
  <c r="L3398" i="8"/>
  <c r="L3399" i="8"/>
  <c r="L3400" i="8"/>
  <c r="L3401" i="8"/>
  <c r="L3402" i="8"/>
  <c r="L3403" i="8"/>
  <c r="L3404" i="8"/>
  <c r="L3405" i="8"/>
  <c r="L3406" i="8"/>
  <c r="L3407" i="8"/>
  <c r="L3408" i="8"/>
  <c r="L3409" i="8"/>
  <c r="L3410" i="8"/>
  <c r="L3411" i="8"/>
  <c r="L3412" i="8"/>
  <c r="L3413" i="8"/>
  <c r="L3414" i="8"/>
  <c r="L3415" i="8"/>
  <c r="L3416" i="8"/>
  <c r="L3417" i="8"/>
  <c r="L3418" i="8"/>
  <c r="L3419" i="8"/>
  <c r="L3420" i="8"/>
  <c r="L3421" i="8"/>
  <c r="L3422" i="8"/>
  <c r="L3423" i="8"/>
  <c r="L3424" i="8"/>
  <c r="L3425" i="8"/>
  <c r="L3426" i="8"/>
  <c r="L3427" i="8"/>
  <c r="L3428" i="8"/>
  <c r="L3429" i="8"/>
  <c r="L3430" i="8"/>
  <c r="L3431" i="8"/>
  <c r="L3432" i="8"/>
  <c r="L3433" i="8"/>
  <c r="L3434" i="8"/>
  <c r="L3435" i="8"/>
  <c r="L3436" i="8"/>
  <c r="L3437" i="8"/>
  <c r="L3438" i="8"/>
  <c r="L3439" i="8"/>
  <c r="L3440" i="8"/>
  <c r="L3441" i="8"/>
  <c r="L3442" i="8"/>
  <c r="L3443" i="8"/>
  <c r="L3444" i="8"/>
  <c r="L3445" i="8"/>
  <c r="L3446" i="8"/>
  <c r="L3447" i="8"/>
  <c r="L3448" i="8"/>
  <c r="L3449" i="8"/>
  <c r="L3450" i="8"/>
  <c r="L3451" i="8"/>
  <c r="L3452" i="8"/>
  <c r="L3453" i="8"/>
  <c r="L3454" i="8"/>
  <c r="L3455" i="8"/>
  <c r="L3456" i="8"/>
  <c r="L3457" i="8"/>
  <c r="L3458" i="8"/>
  <c r="L3459" i="8"/>
  <c r="L3460" i="8"/>
  <c r="L3461" i="8"/>
  <c r="L3462" i="8"/>
  <c r="L3463" i="8"/>
  <c r="L3464" i="8"/>
  <c r="L3465" i="8"/>
  <c r="L3466" i="8"/>
  <c r="L3467" i="8"/>
  <c r="L3468" i="8"/>
  <c r="L3469" i="8"/>
  <c r="L3470" i="8"/>
  <c r="L3471" i="8"/>
  <c r="L3472" i="8"/>
  <c r="L3473" i="8"/>
  <c r="L3474" i="8"/>
  <c r="L3475" i="8"/>
  <c r="L3476" i="8"/>
  <c r="L3477" i="8"/>
  <c r="L3478" i="8"/>
  <c r="L3479" i="8"/>
  <c r="L3480" i="8"/>
  <c r="L3481" i="8"/>
  <c r="L3482" i="8"/>
  <c r="L3483" i="8"/>
  <c r="L3484" i="8"/>
  <c r="L3485" i="8"/>
  <c r="L3486" i="8"/>
  <c r="L3487" i="8"/>
  <c r="L3488" i="8"/>
  <c r="L3489" i="8"/>
  <c r="L3490" i="8"/>
  <c r="L3491" i="8"/>
  <c r="L3492" i="8"/>
  <c r="L3493" i="8"/>
  <c r="L3494" i="8"/>
  <c r="L3495" i="8"/>
  <c r="L3496" i="8"/>
  <c r="L3497" i="8"/>
  <c r="L3498" i="8"/>
  <c r="L3499" i="8"/>
  <c r="L3500" i="8"/>
  <c r="L3501" i="8"/>
  <c r="L3502" i="8"/>
  <c r="L3503" i="8"/>
  <c r="L3504" i="8"/>
  <c r="L3505" i="8"/>
  <c r="L3506" i="8"/>
  <c r="L3507" i="8"/>
  <c r="L3508" i="8"/>
  <c r="L3509" i="8"/>
  <c r="L3510" i="8"/>
  <c r="L3511" i="8"/>
  <c r="L3512" i="8"/>
  <c r="L3513" i="8"/>
  <c r="L3514" i="8"/>
  <c r="L3515" i="8"/>
  <c r="L3516" i="8"/>
  <c r="L3517" i="8"/>
  <c r="L3518" i="8"/>
  <c r="L3519" i="8"/>
  <c r="L3520" i="8"/>
  <c r="L3521" i="8"/>
  <c r="L3522" i="8"/>
  <c r="L3523" i="8"/>
  <c r="L3524" i="8"/>
  <c r="L3525" i="8"/>
  <c r="L3526" i="8"/>
  <c r="L3527" i="8"/>
  <c r="L3528" i="8"/>
  <c r="L3529" i="8"/>
  <c r="L3530" i="8"/>
  <c r="L3531" i="8"/>
  <c r="L3532" i="8"/>
  <c r="L3533" i="8"/>
  <c r="L3534" i="8"/>
  <c r="L3535" i="8"/>
  <c r="L3536" i="8"/>
  <c r="L3537" i="8"/>
  <c r="L3538" i="8"/>
  <c r="L3539" i="8"/>
  <c r="L3540" i="8"/>
  <c r="L3541" i="8"/>
  <c r="L3542" i="8"/>
  <c r="L3543" i="8"/>
  <c r="L3544" i="8"/>
  <c r="L3545" i="8"/>
  <c r="L3546" i="8"/>
  <c r="L3547" i="8"/>
  <c r="L3548" i="8"/>
  <c r="L3549" i="8"/>
  <c r="L3550" i="8"/>
  <c r="L3551" i="8"/>
  <c r="L3552" i="8"/>
  <c r="L3553" i="8"/>
  <c r="L3554" i="8"/>
  <c r="L3555" i="8"/>
  <c r="L3556" i="8"/>
  <c r="L3557" i="8"/>
  <c r="L3558" i="8"/>
  <c r="L3559" i="8"/>
  <c r="L3560" i="8"/>
  <c r="L3561" i="8"/>
  <c r="L3562" i="8"/>
  <c r="L3563" i="8"/>
  <c r="L3564" i="8"/>
  <c r="L3565" i="8"/>
  <c r="L3566" i="8"/>
  <c r="L3567" i="8"/>
  <c r="L3568" i="8"/>
  <c r="L3569" i="8"/>
  <c r="L3570" i="8"/>
  <c r="L3571" i="8"/>
  <c r="L3572" i="8"/>
  <c r="L3573" i="8"/>
  <c r="L3574" i="8"/>
  <c r="L3575" i="8"/>
  <c r="L3576" i="8"/>
  <c r="L3577" i="8"/>
  <c r="L3578" i="8"/>
  <c r="L3579" i="8"/>
  <c r="L3580" i="8"/>
  <c r="L3581" i="8"/>
  <c r="L3582" i="8"/>
  <c r="L3583" i="8"/>
  <c r="L3584" i="8"/>
  <c r="L3585" i="8"/>
  <c r="L3586" i="8"/>
  <c r="L3587" i="8"/>
  <c r="L3588" i="8"/>
  <c r="L3589" i="8"/>
  <c r="L3590" i="8"/>
  <c r="L3591" i="8"/>
  <c r="L3592" i="8"/>
  <c r="L3593" i="8"/>
  <c r="L3594" i="8"/>
  <c r="L3595" i="8"/>
  <c r="L3596" i="8"/>
  <c r="L3597" i="8"/>
  <c r="L3598" i="8"/>
  <c r="L3599" i="8"/>
  <c r="L3600" i="8"/>
  <c r="L3601" i="8"/>
  <c r="L3602" i="8"/>
  <c r="L3603" i="8"/>
  <c r="L3604" i="8"/>
  <c r="L3605" i="8"/>
  <c r="L3606" i="8"/>
  <c r="L3607" i="8"/>
  <c r="L3608" i="8"/>
  <c r="L3609" i="8"/>
  <c r="L3610" i="8"/>
  <c r="L3611" i="8"/>
  <c r="L3612" i="8"/>
  <c r="L3613" i="8"/>
  <c r="L3614" i="8"/>
  <c r="L3615" i="8"/>
  <c r="L3616" i="8"/>
  <c r="L3617" i="8"/>
  <c r="L3618" i="8"/>
  <c r="L3619" i="8"/>
  <c r="L3620" i="8"/>
  <c r="L3621" i="8"/>
  <c r="L3622" i="8"/>
  <c r="L3623" i="8"/>
  <c r="L3624" i="8"/>
  <c r="L3625" i="8"/>
  <c r="L3626" i="8"/>
  <c r="L3627" i="8"/>
  <c r="L3628" i="8"/>
  <c r="L3629" i="8"/>
  <c r="L3630" i="8"/>
  <c r="L3631" i="8"/>
  <c r="L3632" i="8"/>
  <c r="L3633" i="8"/>
  <c r="L3634" i="8"/>
  <c r="L3635" i="8"/>
  <c r="L3636" i="8"/>
  <c r="L3637" i="8"/>
  <c r="L3638" i="8"/>
  <c r="L3639" i="8"/>
  <c r="L3640" i="8"/>
  <c r="L3641" i="8"/>
  <c r="L3642" i="8"/>
  <c r="L3643" i="8"/>
  <c r="L3644" i="8"/>
  <c r="L3645" i="8"/>
  <c r="L3646" i="8"/>
  <c r="L3647" i="8"/>
  <c r="L3648" i="8"/>
  <c r="L3649" i="8"/>
  <c r="L3650" i="8"/>
  <c r="L3651" i="8"/>
  <c r="L3652" i="8"/>
  <c r="L3653" i="8"/>
  <c r="L3654" i="8"/>
  <c r="L3655" i="8"/>
  <c r="L3656" i="8"/>
  <c r="L3657" i="8"/>
  <c r="L3658" i="8"/>
  <c r="L3659" i="8"/>
  <c r="L3660" i="8"/>
  <c r="L3661" i="8"/>
  <c r="L3662" i="8"/>
  <c r="L3663" i="8"/>
  <c r="L3664" i="8"/>
  <c r="L3665" i="8"/>
  <c r="L3666" i="8"/>
  <c r="L3667" i="8"/>
  <c r="L3668" i="8"/>
  <c r="L3669" i="8"/>
  <c r="L3670" i="8"/>
  <c r="L3671" i="8"/>
  <c r="L3672" i="8"/>
  <c r="L3673" i="8"/>
  <c r="L3674" i="8"/>
  <c r="L3675" i="8"/>
  <c r="L3676" i="8"/>
  <c r="L3677" i="8"/>
  <c r="L3678" i="8"/>
  <c r="L3679" i="8"/>
  <c r="L3680" i="8"/>
  <c r="L3681" i="8"/>
  <c r="L3682" i="8"/>
  <c r="L3683" i="8"/>
  <c r="L3684" i="8"/>
  <c r="L3685" i="8"/>
  <c r="L3686" i="8"/>
  <c r="L3687" i="8"/>
  <c r="L3688" i="8"/>
  <c r="L3689" i="8"/>
  <c r="L3690" i="8"/>
  <c r="L3691" i="8"/>
  <c r="L3692" i="8"/>
  <c r="L3693" i="8"/>
  <c r="L3694" i="8"/>
  <c r="L3695" i="8"/>
  <c r="L3696" i="8"/>
  <c r="L3697" i="8"/>
  <c r="L3698" i="8"/>
  <c r="L3699" i="8"/>
  <c r="L3700" i="8"/>
  <c r="L3701" i="8"/>
  <c r="L3702" i="8"/>
  <c r="L3703" i="8"/>
  <c r="L3704" i="8"/>
  <c r="L3705" i="8"/>
  <c r="L3706" i="8"/>
  <c r="L3707" i="8"/>
  <c r="L3708" i="8"/>
  <c r="L3709" i="8"/>
  <c r="L3710" i="8"/>
  <c r="L3711" i="8"/>
  <c r="L3712" i="8"/>
  <c r="L3713" i="8"/>
  <c r="L3714" i="8"/>
  <c r="L3715" i="8"/>
  <c r="L3716" i="8"/>
  <c r="L3717" i="8"/>
  <c r="L3718" i="8"/>
  <c r="L3719" i="8"/>
  <c r="L3720" i="8"/>
  <c r="L3721" i="8"/>
  <c r="L3722" i="8"/>
  <c r="L3723" i="8"/>
  <c r="L3724" i="8"/>
  <c r="L3725" i="8"/>
  <c r="L3726" i="8"/>
  <c r="L3727" i="8"/>
  <c r="L3728" i="8"/>
  <c r="L3729" i="8"/>
  <c r="L3730" i="8"/>
  <c r="L3731" i="8"/>
  <c r="L3732" i="8"/>
  <c r="L3733" i="8"/>
  <c r="L3734" i="8"/>
  <c r="L3735" i="8"/>
  <c r="L3736" i="8"/>
  <c r="L3737" i="8"/>
  <c r="L3738" i="8"/>
  <c r="L3739" i="8"/>
  <c r="L3740" i="8"/>
  <c r="L3741" i="8"/>
  <c r="L3742" i="8"/>
  <c r="L3743" i="8"/>
  <c r="L3744" i="8"/>
  <c r="L3745" i="8"/>
  <c r="L3746" i="8"/>
  <c r="L3747" i="8"/>
  <c r="L3748" i="8"/>
  <c r="L3749" i="8"/>
  <c r="L3750" i="8"/>
  <c r="L3751" i="8"/>
  <c r="L3752" i="8"/>
  <c r="L3753" i="8"/>
  <c r="L3754" i="8"/>
  <c r="L3755" i="8"/>
  <c r="L3756" i="8"/>
  <c r="L3757" i="8"/>
  <c r="L3758" i="8"/>
  <c r="L3759" i="8"/>
  <c r="L3760" i="8"/>
  <c r="L3761" i="8"/>
  <c r="L3762" i="8"/>
  <c r="L3763" i="8"/>
  <c r="L3764" i="8"/>
  <c r="L3765" i="8"/>
  <c r="L3766" i="8"/>
  <c r="L3767" i="8"/>
  <c r="L3768" i="8"/>
  <c r="L3769" i="8"/>
  <c r="L3770" i="8"/>
  <c r="L3771" i="8"/>
  <c r="L3772" i="8"/>
  <c r="L3773" i="8"/>
  <c r="L3774" i="8"/>
  <c r="L3775" i="8"/>
  <c r="L3776" i="8"/>
  <c r="L3777" i="8"/>
  <c r="L3778" i="8"/>
  <c r="L3779" i="8"/>
  <c r="L3780" i="8"/>
  <c r="L3781" i="8"/>
  <c r="L3782" i="8"/>
  <c r="L3783" i="8"/>
  <c r="L3784" i="8"/>
  <c r="L3785" i="8"/>
  <c r="L3786" i="8"/>
  <c r="L3787" i="8"/>
  <c r="L3788" i="8"/>
  <c r="L3789" i="8"/>
  <c r="L3790" i="8"/>
  <c r="L3791" i="8"/>
  <c r="L3792" i="8"/>
  <c r="L3793" i="8"/>
  <c r="L3794" i="8"/>
  <c r="L3795" i="8"/>
  <c r="L3796" i="8"/>
  <c r="L3797" i="8"/>
  <c r="L3798" i="8"/>
  <c r="L3799" i="8"/>
  <c r="L3800" i="8"/>
  <c r="L3801" i="8"/>
  <c r="L3802" i="8"/>
  <c r="L3803" i="8"/>
  <c r="L3804" i="8"/>
  <c r="L3805" i="8"/>
  <c r="L3806" i="8"/>
  <c r="L3807" i="8"/>
  <c r="L3808" i="8"/>
  <c r="L3809" i="8"/>
  <c r="L3810" i="8"/>
  <c r="L3811" i="8"/>
  <c r="L3812" i="8"/>
  <c r="L3813" i="8"/>
  <c r="L3814" i="8"/>
  <c r="L3815" i="8"/>
  <c r="L3816" i="8"/>
  <c r="L3817" i="8"/>
  <c r="L3818" i="8"/>
  <c r="L3819" i="8"/>
  <c r="L3820" i="8"/>
  <c r="L3821" i="8"/>
  <c r="L3822" i="8"/>
  <c r="L3823" i="8"/>
  <c r="L3824" i="8"/>
  <c r="L3825" i="8"/>
  <c r="L3826" i="8"/>
  <c r="L3827" i="8"/>
  <c r="L3828" i="8"/>
  <c r="L3829" i="8"/>
  <c r="L3830" i="8"/>
  <c r="L3831" i="8"/>
  <c r="L3832" i="8"/>
  <c r="L3833" i="8"/>
  <c r="L3834" i="8"/>
  <c r="L3835" i="8"/>
  <c r="L3836" i="8"/>
  <c r="L3837" i="8"/>
  <c r="L3838" i="8"/>
  <c r="L3839" i="8"/>
  <c r="L3840" i="8"/>
  <c r="L3841" i="8"/>
  <c r="L3842" i="8"/>
  <c r="L3843" i="8"/>
  <c r="L3844" i="8"/>
  <c r="L3845" i="8"/>
  <c r="L3846" i="8"/>
  <c r="L3847" i="8"/>
  <c r="L3848" i="8"/>
  <c r="L3849" i="8"/>
  <c r="L3850" i="8"/>
  <c r="L3851" i="8"/>
  <c r="L3852" i="8"/>
  <c r="L3853" i="8"/>
  <c r="L3854" i="8"/>
  <c r="L3855" i="8"/>
  <c r="L3856" i="8"/>
  <c r="L3857" i="8"/>
  <c r="L3858" i="8"/>
  <c r="L3859" i="8"/>
  <c r="L3860" i="8"/>
  <c r="L3861" i="8"/>
  <c r="L3862" i="8"/>
  <c r="L3863" i="8"/>
  <c r="L3864" i="8"/>
  <c r="L3865" i="8"/>
  <c r="L3866" i="8"/>
  <c r="L3867" i="8"/>
  <c r="L3868" i="8"/>
  <c r="L3869" i="8"/>
  <c r="L3870" i="8"/>
  <c r="L3871" i="8"/>
  <c r="L3872" i="8"/>
  <c r="L3873" i="8"/>
  <c r="L3874" i="8"/>
  <c r="L3875" i="8"/>
  <c r="L3876" i="8"/>
  <c r="L3877" i="8"/>
  <c r="L3878" i="8"/>
  <c r="L3879" i="8"/>
  <c r="L3880" i="8"/>
  <c r="L3881" i="8"/>
  <c r="L3882" i="8"/>
  <c r="L3883" i="8"/>
  <c r="L3884" i="8"/>
  <c r="L3885" i="8"/>
  <c r="L3886" i="8"/>
  <c r="L3887" i="8"/>
  <c r="L3888" i="8"/>
  <c r="L3889" i="8"/>
  <c r="L3890" i="8"/>
  <c r="L3891" i="8"/>
  <c r="L3892" i="8"/>
  <c r="L3893" i="8"/>
  <c r="L3894" i="8"/>
  <c r="L3895" i="8"/>
  <c r="L3896" i="8"/>
  <c r="L3897" i="8"/>
  <c r="L3898" i="8"/>
  <c r="L3899" i="8"/>
  <c r="L3900" i="8"/>
  <c r="L3901" i="8"/>
  <c r="L3902" i="8"/>
  <c r="L3903" i="8"/>
  <c r="L3904" i="8"/>
  <c r="L3905" i="8"/>
  <c r="L3906" i="8"/>
  <c r="L3907" i="8"/>
  <c r="L3908" i="8"/>
  <c r="L3909" i="8"/>
  <c r="L3910" i="8"/>
  <c r="L3911" i="8"/>
  <c r="L3912" i="8"/>
  <c r="L3913" i="8"/>
  <c r="L3914" i="8"/>
  <c r="L3915" i="8"/>
  <c r="L3916" i="8"/>
  <c r="L3917" i="8"/>
  <c r="L3918" i="8"/>
  <c r="L3919" i="8"/>
  <c r="L3920" i="8"/>
  <c r="L3921" i="8"/>
  <c r="L3922" i="8"/>
  <c r="L3923" i="8"/>
  <c r="L3924" i="8"/>
  <c r="L3925" i="8"/>
  <c r="L3926" i="8"/>
  <c r="L3927" i="8"/>
  <c r="L3928" i="8"/>
  <c r="L3929" i="8"/>
  <c r="L3930" i="8"/>
  <c r="L3931" i="8"/>
  <c r="L3932" i="8"/>
  <c r="L3933" i="8"/>
  <c r="L3934" i="8"/>
  <c r="L3935" i="8"/>
  <c r="L3936" i="8"/>
  <c r="L3937" i="8"/>
  <c r="L3938" i="8"/>
  <c r="L3939" i="8"/>
  <c r="L3940" i="8"/>
  <c r="L3941" i="8"/>
  <c r="L3942" i="8"/>
  <c r="L3943" i="8"/>
  <c r="L3944" i="8"/>
  <c r="L3945" i="8"/>
  <c r="L3946" i="8"/>
  <c r="L3947" i="8"/>
  <c r="L3948" i="8"/>
  <c r="L3949" i="8"/>
  <c r="L3950" i="8"/>
  <c r="L3951" i="8"/>
  <c r="L3952" i="8"/>
  <c r="L3953" i="8"/>
  <c r="L3954" i="8"/>
  <c r="L3955" i="8"/>
  <c r="L3956" i="8"/>
  <c r="L3957" i="8"/>
  <c r="L3958" i="8"/>
  <c r="L3959" i="8"/>
  <c r="L3960" i="8"/>
  <c r="L3961" i="8"/>
  <c r="L3962" i="8"/>
  <c r="L3963" i="8"/>
  <c r="L3964" i="8"/>
  <c r="L3965" i="8"/>
  <c r="L3966" i="8"/>
  <c r="L3967" i="8"/>
  <c r="L3968" i="8"/>
  <c r="L3969" i="8"/>
  <c r="L3970" i="8"/>
  <c r="L3971" i="8"/>
  <c r="L3972" i="8"/>
  <c r="L3973" i="8"/>
  <c r="L3974" i="8"/>
  <c r="L3975" i="8"/>
  <c r="L3976" i="8"/>
  <c r="L3977" i="8"/>
  <c r="L3978" i="8"/>
  <c r="L3979" i="8"/>
  <c r="L3980" i="8"/>
  <c r="L3981" i="8"/>
  <c r="L3982" i="8"/>
  <c r="L3983" i="8"/>
  <c r="L3984" i="8"/>
  <c r="L3985" i="8"/>
  <c r="L3986" i="8"/>
  <c r="L3987" i="8"/>
  <c r="L3988" i="8"/>
  <c r="L3989" i="8"/>
  <c r="L3990" i="8"/>
  <c r="L3991" i="8"/>
  <c r="L3992" i="8"/>
  <c r="L3993" i="8"/>
  <c r="L3994" i="8"/>
  <c r="L3995" i="8"/>
  <c r="L3996" i="8"/>
  <c r="L3997" i="8"/>
  <c r="L3998" i="8"/>
  <c r="L3999" i="8"/>
  <c r="L4000" i="8"/>
  <c r="L4001" i="8"/>
  <c r="L4002" i="8"/>
  <c r="L4003" i="8"/>
  <c r="L4004" i="8"/>
  <c r="L4005" i="8"/>
  <c r="L4006" i="8"/>
  <c r="L4007" i="8"/>
  <c r="L4008" i="8"/>
  <c r="L4009" i="8"/>
  <c r="L4010" i="8"/>
  <c r="L4011" i="8"/>
  <c r="L4012" i="8"/>
  <c r="L4013" i="8"/>
  <c r="L4014" i="8"/>
  <c r="L4015" i="8"/>
  <c r="L4016" i="8"/>
  <c r="L4017" i="8"/>
  <c r="L4018" i="8"/>
  <c r="L4019" i="8"/>
  <c r="L4020" i="8"/>
  <c r="L4021" i="8"/>
  <c r="L4022" i="8"/>
  <c r="L4023" i="8"/>
  <c r="L4024" i="8"/>
  <c r="L4025" i="8"/>
  <c r="L4026" i="8"/>
  <c r="L4027" i="8"/>
  <c r="L4028" i="8"/>
  <c r="L4029" i="8"/>
  <c r="L4030" i="8"/>
  <c r="L4031" i="8"/>
  <c r="L4032" i="8"/>
  <c r="L4033" i="8"/>
  <c r="L4034" i="8"/>
  <c r="L4035" i="8"/>
  <c r="L4036" i="8"/>
  <c r="L4037" i="8"/>
  <c r="L4038" i="8"/>
  <c r="L4039" i="8"/>
  <c r="L4040" i="8"/>
  <c r="L4041" i="8"/>
  <c r="L4042" i="8"/>
  <c r="L4043" i="8"/>
  <c r="L4044" i="8"/>
  <c r="L4045" i="8"/>
  <c r="L4046" i="8"/>
  <c r="L4047" i="8"/>
  <c r="L4048" i="8"/>
  <c r="L4049" i="8"/>
  <c r="L4050" i="8"/>
  <c r="L4051" i="8"/>
  <c r="L4052" i="8"/>
  <c r="L4053" i="8"/>
  <c r="L4054" i="8"/>
  <c r="L4055" i="8"/>
  <c r="L4056" i="8"/>
  <c r="L4057" i="8"/>
  <c r="L4058" i="8"/>
  <c r="L4059" i="8"/>
  <c r="L4060" i="8"/>
  <c r="L4061" i="8"/>
  <c r="L4062" i="8"/>
  <c r="L4063" i="8"/>
  <c r="L4064" i="8"/>
  <c r="L4065" i="8"/>
  <c r="L4066" i="8"/>
  <c r="L4067" i="8"/>
  <c r="L4068" i="8"/>
  <c r="L4069" i="8"/>
  <c r="L4070" i="8"/>
  <c r="L4071" i="8"/>
  <c r="L4072" i="8"/>
  <c r="L4073" i="8"/>
  <c r="L4074" i="8"/>
  <c r="L4075" i="8"/>
  <c r="L4076" i="8"/>
  <c r="L4077" i="8"/>
  <c r="L4078" i="8"/>
  <c r="L4079" i="8"/>
  <c r="L4080" i="8"/>
  <c r="L4081" i="8"/>
  <c r="L4082" i="8"/>
  <c r="L4083" i="8"/>
  <c r="L4084" i="8"/>
  <c r="L4085" i="8"/>
  <c r="L4086" i="8"/>
  <c r="L4087" i="8"/>
  <c r="L4088" i="8"/>
  <c r="L4089" i="8"/>
  <c r="L4090" i="8"/>
  <c r="L4091" i="8"/>
  <c r="L4092" i="8"/>
  <c r="L4093" i="8"/>
  <c r="L4094" i="8"/>
  <c r="L4095" i="8"/>
  <c r="L4096" i="8"/>
  <c r="L4097" i="8"/>
  <c r="L4098" i="8"/>
  <c r="L4099" i="8"/>
  <c r="L4100" i="8"/>
  <c r="L4101" i="8"/>
  <c r="L4102" i="8"/>
  <c r="L4103" i="8"/>
  <c r="L4104" i="8"/>
  <c r="L4105" i="8"/>
  <c r="L4106" i="8"/>
  <c r="L4107" i="8"/>
  <c r="L4108" i="8"/>
  <c r="L4109" i="8"/>
  <c r="L4110" i="8"/>
  <c r="L4111" i="8"/>
  <c r="L4112" i="8"/>
  <c r="L4113" i="8"/>
  <c r="L4114" i="8"/>
  <c r="L4115" i="8"/>
  <c r="L4116" i="8"/>
  <c r="L4117" i="8"/>
  <c r="L4118" i="8"/>
  <c r="L4119" i="8"/>
  <c r="L4120" i="8"/>
  <c r="L4121" i="8"/>
  <c r="L4122" i="8"/>
  <c r="L4123" i="8"/>
  <c r="L4124" i="8"/>
  <c r="L4125" i="8"/>
  <c r="L4126" i="8"/>
  <c r="L4127" i="8"/>
  <c r="L4128" i="8"/>
  <c r="L4129" i="8"/>
  <c r="L4130" i="8"/>
  <c r="L4131" i="8"/>
  <c r="L4132" i="8"/>
  <c r="L4133" i="8"/>
  <c r="L4134" i="8"/>
  <c r="L4135" i="8"/>
  <c r="L4136" i="8"/>
  <c r="L4137" i="8"/>
  <c r="L4138" i="8"/>
  <c r="L4139" i="8"/>
  <c r="L4140" i="8"/>
  <c r="L4141" i="8"/>
  <c r="L4142" i="8"/>
  <c r="L4143" i="8"/>
  <c r="L4144" i="8"/>
  <c r="L4145" i="8"/>
  <c r="L4146" i="8"/>
  <c r="L4147" i="8"/>
  <c r="L4148" i="8"/>
  <c r="L4149" i="8"/>
  <c r="L4150" i="8"/>
  <c r="L4151" i="8"/>
  <c r="L4152" i="8"/>
  <c r="L4153" i="8"/>
  <c r="L4154" i="8"/>
  <c r="L4155" i="8"/>
  <c r="L4156" i="8"/>
  <c r="L4157" i="8"/>
  <c r="L4158" i="8"/>
  <c r="L4159" i="8"/>
  <c r="L4160" i="8"/>
  <c r="L4161" i="8"/>
  <c r="L4162" i="8"/>
  <c r="L4163" i="8"/>
  <c r="L4164" i="8"/>
  <c r="L4165" i="8"/>
  <c r="L4166" i="8"/>
  <c r="L4167" i="8"/>
  <c r="L4168" i="8"/>
  <c r="L4169" i="8"/>
  <c r="L4170" i="8"/>
  <c r="L4171" i="8"/>
  <c r="L4172" i="8"/>
  <c r="L4173" i="8"/>
  <c r="L4174" i="8"/>
  <c r="L4175" i="8"/>
  <c r="L4176" i="8"/>
  <c r="L4177" i="8"/>
  <c r="L4178" i="8"/>
  <c r="L4179" i="8"/>
  <c r="L4180" i="8"/>
  <c r="L4181" i="8"/>
  <c r="L4182" i="8"/>
  <c r="L4183" i="8"/>
  <c r="L4184" i="8"/>
  <c r="L4185" i="8"/>
  <c r="L4186" i="8"/>
  <c r="L4187" i="8"/>
  <c r="L4188" i="8"/>
  <c r="L4189" i="8"/>
  <c r="L4190" i="8"/>
  <c r="L4191" i="8"/>
  <c r="L4192" i="8"/>
  <c r="L4193" i="8"/>
  <c r="L4194" i="8"/>
  <c r="L4195" i="8"/>
  <c r="L4196" i="8"/>
  <c r="L4197" i="8"/>
  <c r="L4198" i="8"/>
  <c r="L4199" i="8"/>
  <c r="L4200" i="8"/>
  <c r="L4201" i="8"/>
  <c r="L4202" i="8"/>
  <c r="L4203" i="8"/>
  <c r="L4204" i="8"/>
  <c r="L4205" i="8"/>
  <c r="L4206" i="8"/>
  <c r="L4207" i="8"/>
  <c r="L4208" i="8"/>
  <c r="L4209" i="8"/>
  <c r="L4210" i="8"/>
  <c r="L4211" i="8"/>
  <c r="L4212" i="8"/>
  <c r="L4213" i="8"/>
  <c r="L4214" i="8"/>
  <c r="L4215" i="8"/>
  <c r="L4216" i="8"/>
  <c r="L4217" i="8"/>
  <c r="L4218" i="8"/>
  <c r="L4219" i="8"/>
  <c r="L4220" i="8"/>
  <c r="L4221" i="8"/>
  <c r="L4222" i="8"/>
  <c r="L4223" i="8"/>
  <c r="L4224" i="8"/>
  <c r="L4225" i="8"/>
  <c r="L4226" i="8"/>
  <c r="L4227" i="8"/>
  <c r="L4228" i="8"/>
  <c r="L4229" i="8"/>
  <c r="L4230" i="8"/>
  <c r="L4231" i="8"/>
  <c r="L4232" i="8"/>
  <c r="L4233" i="8"/>
  <c r="L4234" i="8"/>
  <c r="L4235" i="8"/>
  <c r="L4236" i="8"/>
  <c r="L4237" i="8"/>
  <c r="L4238" i="8"/>
  <c r="L4239" i="8"/>
  <c r="L4240" i="8"/>
  <c r="L4241" i="8"/>
  <c r="L4242" i="8"/>
  <c r="L4243" i="8"/>
  <c r="L4244" i="8"/>
  <c r="L4245" i="8"/>
  <c r="L4246" i="8"/>
  <c r="L4247" i="8"/>
  <c r="L4248" i="8"/>
  <c r="L4249" i="8"/>
  <c r="L4250" i="8"/>
  <c r="L4251" i="8"/>
  <c r="L4252" i="8"/>
  <c r="L4253" i="8"/>
  <c r="L4254" i="8"/>
  <c r="L4255" i="8"/>
  <c r="L4256" i="8"/>
  <c r="L4257" i="8"/>
  <c r="L4258" i="8"/>
  <c r="L4259" i="8"/>
  <c r="L4260" i="8"/>
  <c r="L4261" i="8"/>
  <c r="L4262" i="8"/>
  <c r="L4263" i="8"/>
  <c r="L4264" i="8"/>
  <c r="L4265" i="8"/>
  <c r="L4266" i="8"/>
  <c r="L4267" i="8"/>
  <c r="L4268" i="8"/>
  <c r="L4269" i="8"/>
  <c r="L4270" i="8"/>
  <c r="L4271" i="8"/>
  <c r="L4272" i="8"/>
  <c r="L4273" i="8"/>
  <c r="L4274" i="8"/>
  <c r="L4275" i="8"/>
  <c r="L4276" i="8"/>
  <c r="L4277" i="8"/>
  <c r="L4278" i="8"/>
  <c r="L4279" i="8"/>
  <c r="L4280" i="8"/>
  <c r="L4281" i="8"/>
  <c r="L4282" i="8"/>
  <c r="L4283" i="8"/>
  <c r="L4284" i="8"/>
  <c r="L4285" i="8"/>
  <c r="L4286" i="8"/>
  <c r="L4287" i="8"/>
  <c r="L4288" i="8"/>
  <c r="L4289" i="8"/>
  <c r="L4290" i="8"/>
  <c r="L4291" i="8"/>
  <c r="L4292" i="8"/>
  <c r="L4293" i="8"/>
  <c r="L4294" i="8"/>
  <c r="L4295" i="8"/>
  <c r="L4296" i="8"/>
  <c r="L4297" i="8"/>
  <c r="L4298" i="8"/>
  <c r="L4299" i="8"/>
  <c r="L4300" i="8"/>
  <c r="L4301" i="8"/>
  <c r="L4302" i="8"/>
  <c r="L4303" i="8"/>
  <c r="L4304" i="8"/>
  <c r="L4305" i="8"/>
  <c r="L4306" i="8"/>
  <c r="L4307" i="8"/>
  <c r="L4308" i="8"/>
  <c r="L4309" i="8"/>
  <c r="L4310" i="8"/>
  <c r="L4311" i="8"/>
  <c r="L4312" i="8"/>
  <c r="L4313" i="8"/>
  <c r="L4314" i="8"/>
  <c r="L4315" i="8"/>
  <c r="L4316" i="8"/>
  <c r="L4317" i="8"/>
  <c r="L4318" i="8"/>
  <c r="L4319" i="8"/>
  <c r="L4320" i="8"/>
  <c r="L4321" i="8"/>
  <c r="L4322" i="8"/>
  <c r="L4323" i="8"/>
  <c r="L4324" i="8"/>
  <c r="L4325" i="8"/>
  <c r="L4326" i="8"/>
  <c r="L4327" i="8"/>
  <c r="L4328" i="8"/>
  <c r="L4329" i="8"/>
  <c r="L4330" i="8"/>
  <c r="L4331" i="8"/>
  <c r="L4332" i="8"/>
  <c r="L4333" i="8"/>
  <c r="L4334" i="8"/>
  <c r="L4335" i="8"/>
  <c r="L4336" i="8"/>
  <c r="L4337" i="8"/>
  <c r="L4338" i="8"/>
  <c r="L4339" i="8"/>
  <c r="L4340" i="8"/>
  <c r="L4341" i="8"/>
  <c r="L4342" i="8"/>
  <c r="L4343" i="8"/>
  <c r="L4344" i="8"/>
  <c r="L4345" i="8"/>
  <c r="L4346" i="8"/>
  <c r="L4347" i="8"/>
  <c r="L4348" i="8"/>
  <c r="L4349" i="8"/>
  <c r="L4350" i="8"/>
  <c r="L4351" i="8"/>
  <c r="L4352" i="8"/>
  <c r="L4353" i="8"/>
  <c r="L4354" i="8"/>
  <c r="L4355" i="8"/>
  <c r="L4356" i="8"/>
  <c r="L4357" i="8"/>
  <c r="L4358" i="8"/>
  <c r="L4359" i="8"/>
  <c r="L4360" i="8"/>
  <c r="L4361" i="8"/>
  <c r="L4362" i="8"/>
  <c r="L4363" i="8"/>
  <c r="L4364" i="8"/>
  <c r="L4365" i="8"/>
  <c r="L4366" i="8"/>
  <c r="L4367" i="8"/>
  <c r="L4368" i="8"/>
  <c r="L4369" i="8"/>
  <c r="L4370" i="8"/>
  <c r="L4371" i="8"/>
  <c r="L4372" i="8"/>
  <c r="L4373" i="8"/>
  <c r="L4374" i="8"/>
  <c r="L4375" i="8"/>
  <c r="L4376" i="8"/>
  <c r="L4377" i="8"/>
  <c r="L4378" i="8"/>
  <c r="L4379" i="8"/>
  <c r="L4380" i="8"/>
  <c r="L4381" i="8"/>
  <c r="L4382" i="8"/>
  <c r="L4383" i="8"/>
  <c r="L4384" i="8"/>
  <c r="L4385" i="8"/>
  <c r="L4386" i="8"/>
  <c r="L4387" i="8"/>
  <c r="L4388" i="8"/>
  <c r="L4389" i="8"/>
  <c r="L4390" i="8"/>
  <c r="L4391" i="8"/>
  <c r="L4392" i="8"/>
  <c r="L4393" i="8"/>
  <c r="L4394" i="8"/>
  <c r="L4395" i="8"/>
  <c r="L4396" i="8"/>
  <c r="L4397" i="8"/>
  <c r="L4398" i="8"/>
  <c r="L4399" i="8"/>
  <c r="L4400" i="8"/>
  <c r="L4401" i="8"/>
  <c r="L4402" i="8"/>
  <c r="L4403" i="8"/>
  <c r="L4404" i="8"/>
  <c r="L4405" i="8"/>
  <c r="L4406" i="8"/>
  <c r="L4407" i="8"/>
  <c r="L4408" i="8"/>
  <c r="L4409" i="8"/>
  <c r="L4410" i="8"/>
  <c r="L4411" i="8"/>
  <c r="L4412" i="8"/>
  <c r="L4413" i="8"/>
  <c r="L4414" i="8"/>
  <c r="L4415" i="8"/>
  <c r="L4416" i="8"/>
  <c r="L4417" i="8"/>
  <c r="L4418" i="8"/>
  <c r="L4419" i="8"/>
  <c r="L4420" i="8"/>
  <c r="L4421" i="8"/>
  <c r="L4422" i="8"/>
  <c r="L4423" i="8"/>
  <c r="L4424" i="8"/>
  <c r="L4425" i="8"/>
  <c r="L4426" i="8"/>
  <c r="L4427" i="8"/>
  <c r="L4428" i="8"/>
  <c r="L4429" i="8"/>
  <c r="L4430" i="8"/>
  <c r="L4431" i="8"/>
  <c r="L4432" i="8"/>
  <c r="L4433" i="8"/>
  <c r="L4434" i="8"/>
  <c r="L4435" i="8"/>
  <c r="L4436" i="8"/>
  <c r="L4437" i="8"/>
  <c r="L4438" i="8"/>
  <c r="L4439" i="8"/>
  <c r="L4440" i="8"/>
  <c r="L4441" i="8"/>
  <c r="L4442" i="8"/>
  <c r="L4443" i="8"/>
  <c r="L4444" i="8"/>
  <c r="L4445" i="8"/>
  <c r="L4446" i="8"/>
  <c r="L4447" i="8"/>
  <c r="L4448" i="8"/>
  <c r="L4449" i="8"/>
  <c r="L4450" i="8"/>
  <c r="L4451" i="8"/>
  <c r="L4452" i="8"/>
  <c r="L4453" i="8"/>
  <c r="L4454" i="8"/>
  <c r="L4455" i="8"/>
  <c r="L4456" i="8"/>
  <c r="L4457" i="8"/>
  <c r="L4458" i="8"/>
  <c r="L4459" i="8"/>
  <c r="L4460" i="8"/>
  <c r="L4461" i="8"/>
  <c r="L4462" i="8"/>
  <c r="L4463" i="8"/>
  <c r="L4464" i="8"/>
  <c r="L4465" i="8"/>
  <c r="L4466" i="8"/>
  <c r="L4467" i="8"/>
  <c r="L4468" i="8"/>
  <c r="L4469" i="8"/>
  <c r="L4470" i="8"/>
  <c r="L4471" i="8"/>
  <c r="L4472" i="8"/>
  <c r="L4473" i="8"/>
  <c r="L4474" i="8"/>
  <c r="L4475" i="8"/>
  <c r="L4476" i="8"/>
  <c r="L4477" i="8"/>
  <c r="L4478" i="8"/>
  <c r="L4479" i="8"/>
  <c r="L4480" i="8"/>
  <c r="L4481" i="8"/>
  <c r="L4482" i="8"/>
  <c r="L4483" i="8"/>
  <c r="L4484" i="8"/>
  <c r="L4485" i="8"/>
  <c r="L4486" i="8"/>
  <c r="L4487" i="8"/>
  <c r="L4488" i="8"/>
  <c r="L4489" i="8"/>
  <c r="L4490" i="8"/>
  <c r="L4491" i="8"/>
  <c r="L4492" i="8"/>
  <c r="L4493" i="8"/>
  <c r="L4494" i="8"/>
  <c r="L4495" i="8"/>
  <c r="L4496" i="8"/>
  <c r="L4497" i="8"/>
  <c r="L4498" i="8"/>
  <c r="L4499" i="8"/>
  <c r="L4500" i="8"/>
  <c r="L4501" i="8"/>
  <c r="L4502" i="8"/>
  <c r="L4503" i="8"/>
  <c r="L4504" i="8"/>
  <c r="L4505" i="8"/>
  <c r="L4506" i="8"/>
  <c r="L4507" i="8"/>
  <c r="L4508" i="8"/>
  <c r="L4509" i="8"/>
  <c r="L4510" i="8"/>
  <c r="L4511" i="8"/>
  <c r="L4512" i="8"/>
  <c r="L4513" i="8"/>
  <c r="L4514" i="8"/>
  <c r="L4515" i="8"/>
  <c r="L4516" i="8"/>
  <c r="L4517" i="8"/>
  <c r="L4518" i="8"/>
  <c r="L4519" i="8"/>
  <c r="L4520" i="8"/>
  <c r="L4521" i="8"/>
  <c r="L4522" i="8"/>
  <c r="L4523" i="8"/>
  <c r="L4524" i="8"/>
  <c r="L4525" i="8"/>
  <c r="L4526" i="8"/>
  <c r="L4527" i="8"/>
  <c r="L4528" i="8"/>
  <c r="L4529" i="8"/>
  <c r="L4530" i="8"/>
  <c r="L4531" i="8"/>
  <c r="L4532" i="8"/>
  <c r="L4533" i="8"/>
  <c r="L4534" i="8"/>
  <c r="L4535" i="8"/>
  <c r="L4536" i="8"/>
  <c r="L4537" i="8"/>
  <c r="L4538" i="8"/>
  <c r="L4539" i="8"/>
  <c r="L4540" i="8"/>
  <c r="L4541" i="8"/>
  <c r="L4542" i="8"/>
  <c r="L4543" i="8"/>
  <c r="L4544" i="8"/>
  <c r="L4545" i="8"/>
  <c r="L4546" i="8"/>
  <c r="L4547" i="8"/>
  <c r="L4548" i="8"/>
  <c r="L4549" i="8"/>
  <c r="L4550" i="8"/>
  <c r="L4551" i="8"/>
  <c r="L4552" i="8"/>
  <c r="L4553" i="8"/>
  <c r="L4554" i="8"/>
  <c r="L4555" i="8"/>
  <c r="L4556" i="8"/>
  <c r="L4557" i="8"/>
  <c r="L4558" i="8"/>
  <c r="L4559" i="8"/>
  <c r="L4560" i="8"/>
  <c r="L4561" i="8"/>
  <c r="L4562" i="8"/>
  <c r="L4563" i="8"/>
  <c r="L4564" i="8"/>
  <c r="L4565" i="8"/>
  <c r="L4566" i="8"/>
  <c r="L4567" i="8"/>
  <c r="L4568" i="8"/>
  <c r="L4569" i="8"/>
  <c r="L4570" i="8"/>
  <c r="L4571" i="8"/>
  <c r="L4572" i="8"/>
  <c r="L4573" i="8"/>
  <c r="L4574" i="8"/>
  <c r="L4575" i="8"/>
  <c r="L4576" i="8"/>
  <c r="L4577" i="8"/>
  <c r="L4578" i="8"/>
  <c r="L4579" i="8"/>
  <c r="L4580" i="8"/>
  <c r="L4581" i="8"/>
  <c r="L4582" i="8"/>
  <c r="L4583" i="8"/>
  <c r="L4584" i="8"/>
  <c r="L4585" i="8"/>
  <c r="L4586" i="8"/>
  <c r="L4587" i="8"/>
  <c r="L4588" i="8"/>
  <c r="L4589" i="8"/>
  <c r="L4590" i="8"/>
  <c r="L4591" i="8"/>
  <c r="L4592" i="8"/>
  <c r="L4593" i="8"/>
  <c r="L4594" i="8"/>
  <c r="L4595" i="8"/>
  <c r="L4596" i="8"/>
  <c r="L4597" i="8"/>
  <c r="L4598" i="8"/>
  <c r="L4599" i="8"/>
  <c r="L4600" i="8"/>
  <c r="L4601" i="8"/>
  <c r="L4602" i="8"/>
  <c r="L4603" i="8"/>
  <c r="L4604" i="8"/>
  <c r="L4605" i="8"/>
  <c r="L4606" i="8"/>
  <c r="L4607" i="8"/>
  <c r="L4608" i="8"/>
  <c r="L4609" i="8"/>
  <c r="L4610" i="8"/>
  <c r="L4611" i="8"/>
  <c r="L4612" i="8"/>
  <c r="L4613" i="8"/>
  <c r="L4614" i="8"/>
  <c r="L4615" i="8"/>
  <c r="L4616" i="8"/>
  <c r="L4617" i="8"/>
  <c r="L4618" i="8"/>
  <c r="L4619" i="8"/>
  <c r="L4620" i="8"/>
  <c r="L4621" i="8"/>
  <c r="L4622" i="8"/>
  <c r="L4623" i="8"/>
  <c r="L4624" i="8"/>
  <c r="L4625" i="8"/>
  <c r="L4626" i="8"/>
  <c r="L4627" i="8"/>
  <c r="L4628" i="8"/>
  <c r="L4629" i="8"/>
  <c r="L4630" i="8"/>
  <c r="L4631" i="8"/>
  <c r="L4632" i="8"/>
  <c r="L4633" i="8"/>
  <c r="L4634" i="8"/>
  <c r="L4635" i="8"/>
  <c r="L4636" i="8"/>
  <c r="L4637" i="8"/>
  <c r="L4638" i="8"/>
  <c r="L4639" i="8"/>
  <c r="L4640" i="8"/>
  <c r="L4641" i="8"/>
  <c r="L4642" i="8"/>
  <c r="L4643" i="8"/>
  <c r="L4644" i="8"/>
  <c r="L4645" i="8"/>
  <c r="L4646" i="8"/>
  <c r="L4647" i="8"/>
  <c r="L4648" i="8"/>
  <c r="L4649" i="8"/>
  <c r="L4650" i="8"/>
  <c r="L4651" i="8"/>
  <c r="L4652" i="8"/>
  <c r="L4653" i="8"/>
  <c r="L4654" i="8"/>
  <c r="L4655" i="8"/>
  <c r="L4656" i="8"/>
  <c r="L4657" i="8"/>
  <c r="L4658" i="8"/>
  <c r="L4659" i="8"/>
  <c r="L4660" i="8"/>
  <c r="L4661" i="8"/>
  <c r="L4662" i="8"/>
  <c r="L4663" i="8"/>
  <c r="L4664" i="8"/>
  <c r="L4665" i="8"/>
  <c r="L4666" i="8"/>
  <c r="L4667" i="8"/>
  <c r="L4668" i="8"/>
  <c r="L4669" i="8"/>
  <c r="L4670" i="8"/>
  <c r="L4671" i="8"/>
  <c r="L4672" i="8"/>
  <c r="L4673" i="8"/>
  <c r="L4674" i="8"/>
  <c r="L4675" i="8"/>
  <c r="L4676" i="8"/>
  <c r="L4677" i="8"/>
  <c r="L4678" i="8"/>
  <c r="L4679" i="8"/>
  <c r="L4680" i="8"/>
  <c r="L4681" i="8"/>
  <c r="L4682" i="8"/>
  <c r="L4683" i="8"/>
  <c r="L4684" i="8"/>
  <c r="L4685" i="8"/>
  <c r="L4686" i="8"/>
  <c r="L4687" i="8"/>
  <c r="L4688" i="8"/>
  <c r="L4689" i="8"/>
  <c r="L4690" i="8"/>
  <c r="L4691" i="8"/>
  <c r="L4692" i="8"/>
  <c r="L4693" i="8"/>
  <c r="L4694" i="8"/>
  <c r="L4695" i="8"/>
  <c r="L4696" i="8"/>
  <c r="L4697" i="8"/>
  <c r="L4698" i="8"/>
  <c r="L4699" i="8"/>
  <c r="L4700" i="8"/>
  <c r="L4701" i="8"/>
  <c r="L4702" i="8"/>
  <c r="L4703" i="8"/>
  <c r="L4704" i="8"/>
  <c r="L4705" i="8"/>
  <c r="L4706" i="8"/>
  <c r="L4707" i="8"/>
  <c r="L4708" i="8"/>
  <c r="L4709" i="8"/>
  <c r="L4710" i="8"/>
  <c r="L4711" i="8"/>
  <c r="L4712" i="8"/>
  <c r="L4713" i="8"/>
  <c r="L4714" i="8"/>
  <c r="L4715" i="8"/>
  <c r="L4716" i="8"/>
  <c r="L4717" i="8"/>
  <c r="L4718" i="8"/>
  <c r="L4719" i="8"/>
  <c r="L4720" i="8"/>
  <c r="L4721" i="8"/>
  <c r="L4722" i="8"/>
  <c r="L4723" i="8"/>
  <c r="L4724" i="8"/>
  <c r="L4725" i="8"/>
  <c r="L4726" i="8"/>
  <c r="L4727" i="8"/>
  <c r="L4728" i="8"/>
  <c r="L4729" i="8"/>
  <c r="L4730" i="8"/>
  <c r="L4731" i="8"/>
  <c r="L4732" i="8"/>
  <c r="L4733" i="8"/>
  <c r="L4734" i="8"/>
  <c r="L4735" i="8"/>
  <c r="L4736" i="8"/>
  <c r="L4737" i="8"/>
  <c r="L4738" i="8"/>
  <c r="L4739" i="8"/>
  <c r="L4740" i="8"/>
  <c r="L4741" i="8"/>
  <c r="L4742" i="8"/>
  <c r="L4743" i="8"/>
  <c r="L4744" i="8"/>
  <c r="L4745" i="8"/>
  <c r="L4746" i="8"/>
  <c r="L4747" i="8"/>
  <c r="L4748" i="8"/>
  <c r="L4749" i="8"/>
  <c r="L4750" i="8"/>
  <c r="L4751" i="8"/>
  <c r="L4752" i="8"/>
  <c r="L4753" i="8"/>
  <c r="L4754" i="8"/>
  <c r="L4755" i="8"/>
  <c r="L4756" i="8"/>
  <c r="L4757" i="8"/>
  <c r="L4758" i="8"/>
  <c r="L4759" i="8"/>
  <c r="L4760" i="8"/>
  <c r="L4761" i="8"/>
  <c r="L4762" i="8"/>
  <c r="L4763" i="8"/>
  <c r="L4764" i="8"/>
  <c r="L4765" i="8"/>
  <c r="L4766" i="8"/>
  <c r="L4767" i="8"/>
  <c r="L4768" i="8"/>
  <c r="L4769" i="8"/>
  <c r="L4770" i="8"/>
  <c r="L4771" i="8"/>
  <c r="L4772" i="8"/>
  <c r="L4773" i="8"/>
  <c r="L4774" i="8"/>
  <c r="L4775" i="8"/>
  <c r="L4776" i="8"/>
  <c r="L4777" i="8"/>
  <c r="L4778" i="8"/>
  <c r="L4779" i="8"/>
  <c r="L4780" i="8"/>
  <c r="L4781" i="8"/>
  <c r="L4782" i="8"/>
  <c r="L4783" i="8"/>
  <c r="L4784" i="8"/>
  <c r="L4785" i="8"/>
  <c r="L4786" i="8"/>
  <c r="L4787" i="8"/>
  <c r="L4788" i="8"/>
  <c r="L4789" i="8"/>
  <c r="L4790" i="8"/>
  <c r="L4791" i="8"/>
  <c r="L4792" i="8"/>
  <c r="L4793" i="8"/>
  <c r="L4794" i="8"/>
  <c r="L4795" i="8"/>
  <c r="L4796" i="8"/>
  <c r="L4797" i="8"/>
  <c r="L4798" i="8"/>
  <c r="L4799" i="8"/>
  <c r="L4800" i="8"/>
  <c r="L4801" i="8"/>
  <c r="L4802" i="8"/>
  <c r="L4803" i="8"/>
  <c r="L4804" i="8"/>
  <c r="L4805" i="8"/>
  <c r="L4806" i="8"/>
  <c r="L4807" i="8"/>
  <c r="L4808" i="8"/>
  <c r="L4809" i="8"/>
  <c r="L4810" i="8"/>
  <c r="L4811" i="8"/>
  <c r="L4812" i="8"/>
  <c r="L4813" i="8"/>
  <c r="L4814" i="8"/>
  <c r="L4815" i="8"/>
  <c r="L4816" i="8"/>
  <c r="L4817" i="8"/>
  <c r="L4818" i="8"/>
  <c r="L4819" i="8"/>
  <c r="L4820" i="8"/>
  <c r="L4821" i="8"/>
  <c r="L4822" i="8"/>
  <c r="L4823" i="8"/>
  <c r="L4824" i="8"/>
  <c r="L4825" i="8"/>
  <c r="L4826" i="8"/>
  <c r="L4827" i="8"/>
  <c r="L4828" i="8"/>
  <c r="L4829" i="8"/>
  <c r="L4830" i="8"/>
  <c r="L4831" i="8"/>
  <c r="L4832" i="8"/>
  <c r="L4833" i="8"/>
  <c r="L4834" i="8"/>
  <c r="L4835" i="8"/>
  <c r="L4836" i="8"/>
  <c r="L4837" i="8"/>
  <c r="L4838" i="8"/>
  <c r="L4839" i="8"/>
  <c r="L4840" i="8"/>
  <c r="L4841" i="8"/>
  <c r="L4842" i="8"/>
  <c r="L4843" i="8"/>
  <c r="L4844" i="8"/>
  <c r="L4845" i="8"/>
  <c r="L4846" i="8"/>
  <c r="L4847" i="8"/>
  <c r="L4848" i="8"/>
  <c r="L4849" i="8"/>
  <c r="L4850" i="8"/>
  <c r="L4851" i="8"/>
  <c r="L4852" i="8"/>
  <c r="L4853" i="8"/>
  <c r="L4854" i="8"/>
  <c r="L4855" i="8"/>
  <c r="L4856" i="8"/>
  <c r="L4857" i="8"/>
  <c r="L4858" i="8"/>
  <c r="L4859" i="8"/>
  <c r="L4860" i="8"/>
  <c r="L4861" i="8"/>
  <c r="L4862" i="8"/>
  <c r="L4863" i="8"/>
  <c r="L4864" i="8"/>
  <c r="L4865" i="8"/>
  <c r="L4866" i="8"/>
  <c r="L4867" i="8"/>
  <c r="L4868" i="8"/>
  <c r="L4869" i="8"/>
  <c r="L4870" i="8"/>
  <c r="L4871" i="8"/>
  <c r="L4872" i="8"/>
  <c r="L4873" i="8"/>
  <c r="L4874" i="8"/>
  <c r="L4875" i="8"/>
  <c r="L4876" i="8"/>
  <c r="L4877" i="8"/>
  <c r="L4878" i="8"/>
  <c r="L4879" i="8"/>
  <c r="L4880" i="8"/>
  <c r="L4881" i="8"/>
  <c r="L4882" i="8"/>
  <c r="L4883" i="8"/>
  <c r="L4884" i="8"/>
  <c r="L4885" i="8"/>
  <c r="L4886" i="8"/>
  <c r="L4887" i="8"/>
  <c r="L4888" i="8"/>
  <c r="L4889" i="8"/>
  <c r="L4890" i="8"/>
  <c r="L4891" i="8"/>
  <c r="L4892" i="8"/>
  <c r="L4893" i="8"/>
  <c r="L4894" i="8"/>
  <c r="L4895" i="8"/>
  <c r="L4896" i="8"/>
  <c r="L4897" i="8"/>
  <c r="L4898" i="8"/>
  <c r="L4899" i="8"/>
  <c r="L4900" i="8"/>
  <c r="L4901" i="8"/>
  <c r="L4902" i="8"/>
  <c r="L4903" i="8"/>
  <c r="L4904" i="8"/>
  <c r="L4905" i="8"/>
  <c r="L4906" i="8"/>
  <c r="L4907" i="8"/>
  <c r="L4908" i="8"/>
  <c r="L4909" i="8"/>
  <c r="L4910" i="8"/>
  <c r="L4911" i="8"/>
  <c r="L4912" i="8"/>
  <c r="L4913" i="8"/>
  <c r="L4914" i="8"/>
  <c r="L4915" i="8"/>
  <c r="L4916" i="8"/>
  <c r="L4917" i="8"/>
  <c r="L4918" i="8"/>
  <c r="L4919" i="8"/>
  <c r="L4920" i="8"/>
  <c r="L4921" i="8"/>
  <c r="L4922" i="8"/>
  <c r="L4923" i="8"/>
  <c r="L4924" i="8"/>
  <c r="L4925" i="8"/>
  <c r="L4926" i="8"/>
  <c r="L4927" i="8"/>
  <c r="L4928" i="8"/>
  <c r="L4929" i="8"/>
  <c r="L4930" i="8"/>
  <c r="L4931" i="8"/>
  <c r="L4932" i="8"/>
  <c r="L4933" i="8"/>
  <c r="L4934" i="8"/>
  <c r="L4935" i="8"/>
  <c r="L4936" i="8"/>
  <c r="L4937" i="8"/>
  <c r="L4938" i="8"/>
  <c r="L4939" i="8"/>
  <c r="L4940" i="8"/>
  <c r="L4941" i="8"/>
  <c r="L4942" i="8"/>
  <c r="L4943" i="8"/>
  <c r="L4944" i="8"/>
  <c r="L4945" i="8"/>
  <c r="L4946" i="8"/>
  <c r="L4947" i="8"/>
  <c r="L4948" i="8"/>
  <c r="L4949" i="8"/>
  <c r="L4950" i="8"/>
  <c r="L4951" i="8"/>
  <c r="L4952" i="8"/>
  <c r="L4953" i="8"/>
  <c r="L4954" i="8"/>
  <c r="L4955" i="8"/>
  <c r="L4956" i="8"/>
  <c r="L4957" i="8"/>
  <c r="L4958" i="8"/>
  <c r="L4959" i="8"/>
  <c r="L4960" i="8"/>
  <c r="L4961" i="8"/>
  <c r="L4962" i="8"/>
  <c r="L4963" i="8"/>
  <c r="L4964" i="8"/>
  <c r="L4965" i="8"/>
  <c r="L4966" i="8"/>
  <c r="L4967" i="8"/>
  <c r="L4968" i="8"/>
  <c r="L4969" i="8"/>
  <c r="L4970" i="8"/>
  <c r="L4971" i="8"/>
  <c r="L4972" i="8"/>
  <c r="L4973" i="8"/>
  <c r="L4974" i="8"/>
  <c r="L4975" i="8"/>
  <c r="L4976" i="8"/>
  <c r="L4977" i="8"/>
  <c r="L4978" i="8"/>
  <c r="L4979" i="8"/>
  <c r="L4980" i="8"/>
  <c r="L4981" i="8"/>
  <c r="L4982" i="8"/>
  <c r="L4983" i="8"/>
  <c r="L4984" i="8"/>
  <c r="L4985" i="8"/>
  <c r="L4986" i="8"/>
  <c r="L4987" i="8"/>
  <c r="L4988" i="8"/>
  <c r="L4989" i="8"/>
  <c r="L4990" i="8"/>
  <c r="L4991" i="8"/>
  <c r="L4992" i="8"/>
  <c r="L4993" i="8"/>
  <c r="L4994" i="8"/>
  <c r="L4995" i="8"/>
  <c r="L4996" i="8"/>
  <c r="L4997" i="8"/>
  <c r="L4998" i="8"/>
  <c r="L4999" i="8"/>
  <c r="L5000" i="8"/>
  <c r="L5001" i="8"/>
  <c r="L5002" i="8"/>
  <c r="L5003" i="8"/>
  <c r="L5004" i="8"/>
  <c r="M5004" i="8" l="1"/>
  <c r="M5003" i="8"/>
  <c r="M5002" i="8"/>
  <c r="M5001" i="8"/>
  <c r="M5000" i="8"/>
  <c r="M4999" i="8"/>
  <c r="M4998" i="8"/>
  <c r="M4997" i="8"/>
  <c r="M4996" i="8"/>
  <c r="M4995" i="8"/>
  <c r="M4994" i="8"/>
  <c r="M4993" i="8"/>
  <c r="M4992" i="8"/>
  <c r="M4991" i="8"/>
  <c r="M4990" i="8"/>
  <c r="M4989" i="8"/>
  <c r="M4988" i="8"/>
  <c r="M4987" i="8"/>
  <c r="M4986" i="8"/>
  <c r="M4985" i="8"/>
  <c r="M4984" i="8"/>
  <c r="M4983" i="8"/>
  <c r="M4982" i="8"/>
  <c r="M4981" i="8"/>
  <c r="M4980" i="8"/>
  <c r="M4979" i="8"/>
  <c r="M4978" i="8"/>
  <c r="M4977" i="8"/>
  <c r="M4976" i="8"/>
  <c r="M4975" i="8"/>
  <c r="M4974" i="8"/>
  <c r="M4973" i="8"/>
  <c r="M4972" i="8"/>
  <c r="M4971" i="8"/>
  <c r="M4970" i="8"/>
  <c r="M4969" i="8"/>
  <c r="M4968" i="8"/>
  <c r="M4967" i="8"/>
  <c r="M4966" i="8"/>
  <c r="M4965" i="8"/>
  <c r="M4964" i="8"/>
  <c r="M4963" i="8"/>
  <c r="M4962" i="8"/>
  <c r="M4961" i="8"/>
  <c r="M4960" i="8"/>
  <c r="M4959" i="8"/>
  <c r="M4958" i="8"/>
  <c r="M4957" i="8"/>
  <c r="M4956" i="8"/>
  <c r="M4955" i="8"/>
  <c r="M4954" i="8"/>
  <c r="M4953" i="8"/>
  <c r="M4952" i="8"/>
  <c r="M4951" i="8"/>
  <c r="M4950" i="8"/>
  <c r="M4949" i="8"/>
  <c r="M4948" i="8"/>
  <c r="M4947" i="8"/>
  <c r="M4946" i="8"/>
  <c r="M4945" i="8"/>
  <c r="M4944" i="8"/>
  <c r="M4943" i="8"/>
  <c r="M4942" i="8"/>
  <c r="M4941" i="8"/>
  <c r="M4940" i="8"/>
  <c r="M4939" i="8"/>
  <c r="M4938" i="8"/>
  <c r="M4937" i="8"/>
  <c r="M4936" i="8"/>
  <c r="M4935" i="8"/>
  <c r="M4934" i="8"/>
  <c r="M4933" i="8"/>
  <c r="M4932" i="8"/>
  <c r="M4931" i="8"/>
  <c r="M4930" i="8"/>
  <c r="M4929" i="8"/>
  <c r="M4928" i="8"/>
  <c r="M4927" i="8"/>
  <c r="M4926" i="8"/>
  <c r="M4925" i="8"/>
  <c r="M4924" i="8"/>
  <c r="M4923" i="8"/>
  <c r="M4922" i="8"/>
  <c r="M4921" i="8"/>
  <c r="M4920" i="8"/>
  <c r="M4919" i="8"/>
  <c r="M4918" i="8"/>
  <c r="M4917" i="8"/>
  <c r="M4916" i="8"/>
  <c r="M4915" i="8"/>
  <c r="M4914" i="8"/>
  <c r="M4913" i="8"/>
  <c r="M4912" i="8"/>
  <c r="M4911" i="8"/>
  <c r="M4910" i="8"/>
  <c r="M4909" i="8"/>
  <c r="M4908" i="8"/>
  <c r="M4907" i="8"/>
  <c r="M4906" i="8"/>
  <c r="M4905" i="8"/>
  <c r="M4904" i="8"/>
  <c r="M4903" i="8"/>
  <c r="M4902" i="8"/>
  <c r="M4901" i="8"/>
  <c r="M4900" i="8"/>
  <c r="M4899" i="8"/>
  <c r="M4898" i="8"/>
  <c r="M4897" i="8"/>
  <c r="M4896" i="8"/>
  <c r="M4895" i="8"/>
  <c r="M4894" i="8"/>
  <c r="M4893" i="8"/>
  <c r="M4892" i="8"/>
  <c r="M4891" i="8"/>
  <c r="M4890" i="8"/>
  <c r="M4889" i="8"/>
  <c r="M4888" i="8"/>
  <c r="M4887" i="8"/>
  <c r="M4886" i="8"/>
  <c r="M4885" i="8"/>
  <c r="M4884" i="8"/>
  <c r="M4883" i="8"/>
  <c r="M4882" i="8"/>
  <c r="M4881" i="8"/>
  <c r="M4880" i="8"/>
  <c r="M4879" i="8"/>
  <c r="M4878" i="8"/>
  <c r="M4877" i="8"/>
  <c r="M4876" i="8"/>
  <c r="M4875" i="8"/>
  <c r="M4874" i="8"/>
  <c r="M4873" i="8"/>
  <c r="M4872" i="8"/>
  <c r="M4871" i="8"/>
  <c r="M4870" i="8"/>
  <c r="M4869" i="8"/>
  <c r="M4868" i="8"/>
  <c r="M4867" i="8"/>
  <c r="M4866" i="8"/>
  <c r="M4865" i="8"/>
  <c r="M4864" i="8"/>
  <c r="M4863" i="8"/>
  <c r="M4862" i="8"/>
  <c r="M4861" i="8"/>
  <c r="M4860" i="8"/>
  <c r="M4859" i="8"/>
  <c r="M4858" i="8"/>
  <c r="M4857" i="8"/>
  <c r="M4856" i="8"/>
  <c r="M4855" i="8"/>
  <c r="M4854" i="8"/>
  <c r="M4853" i="8"/>
  <c r="M4852" i="8"/>
  <c r="M4851" i="8"/>
  <c r="M4850" i="8"/>
  <c r="M4849" i="8"/>
  <c r="M4848" i="8"/>
  <c r="M4847" i="8"/>
  <c r="M4846" i="8"/>
  <c r="M4845" i="8"/>
  <c r="M4844" i="8"/>
  <c r="M4843" i="8"/>
  <c r="M4842" i="8"/>
  <c r="M4841" i="8"/>
  <c r="M4840" i="8"/>
  <c r="M4839" i="8"/>
  <c r="M4838" i="8"/>
  <c r="M4837" i="8"/>
  <c r="M4836" i="8"/>
  <c r="M4835" i="8"/>
  <c r="M4834" i="8"/>
  <c r="M4833" i="8"/>
  <c r="M4832" i="8"/>
  <c r="M4831" i="8"/>
  <c r="M4830" i="8"/>
  <c r="M4829" i="8"/>
  <c r="M4828" i="8"/>
  <c r="M4827" i="8"/>
  <c r="M4826" i="8"/>
  <c r="M4825" i="8"/>
  <c r="M4824" i="8"/>
  <c r="M4823" i="8"/>
  <c r="M4822" i="8"/>
  <c r="M4821" i="8"/>
  <c r="M4820" i="8"/>
  <c r="M4819" i="8"/>
  <c r="M4818" i="8"/>
  <c r="M4817" i="8"/>
  <c r="M4816" i="8"/>
  <c r="M4815" i="8"/>
  <c r="M4814" i="8"/>
  <c r="M4813" i="8"/>
  <c r="M4812" i="8"/>
  <c r="M4811" i="8"/>
  <c r="M4810" i="8"/>
  <c r="M4809" i="8"/>
  <c r="M4808" i="8"/>
  <c r="M4807" i="8"/>
  <c r="M4806" i="8"/>
  <c r="M4805" i="8"/>
  <c r="M4804" i="8"/>
  <c r="M4803" i="8"/>
  <c r="M4802" i="8"/>
  <c r="M4801" i="8"/>
  <c r="M4800" i="8"/>
  <c r="M4799" i="8"/>
  <c r="M4798" i="8"/>
  <c r="M4797" i="8"/>
  <c r="M4796" i="8"/>
  <c r="M4795" i="8"/>
  <c r="M4794" i="8"/>
  <c r="M4793" i="8"/>
  <c r="M4792" i="8"/>
  <c r="M4791" i="8"/>
  <c r="M4790" i="8"/>
  <c r="M4789" i="8"/>
  <c r="M4788" i="8"/>
  <c r="M4787" i="8"/>
  <c r="M4786" i="8"/>
  <c r="M4785" i="8"/>
  <c r="M4784" i="8"/>
  <c r="M4783" i="8"/>
  <c r="M4782" i="8"/>
  <c r="M4781" i="8"/>
  <c r="M4780" i="8"/>
  <c r="M4779" i="8"/>
  <c r="M4778" i="8"/>
  <c r="M4777" i="8"/>
  <c r="M4776" i="8"/>
  <c r="M4775" i="8"/>
  <c r="M4774" i="8"/>
  <c r="M4773" i="8"/>
  <c r="M4772" i="8"/>
  <c r="M4771" i="8"/>
  <c r="M4770" i="8"/>
  <c r="M4769" i="8"/>
  <c r="M4768" i="8"/>
  <c r="M4767" i="8"/>
  <c r="M4766" i="8"/>
  <c r="M4765" i="8"/>
  <c r="M4764" i="8"/>
  <c r="M4763" i="8"/>
  <c r="M4762" i="8"/>
  <c r="M4761" i="8"/>
  <c r="M4760" i="8"/>
  <c r="M4759" i="8"/>
  <c r="M4758" i="8"/>
  <c r="M4757" i="8"/>
  <c r="M4756" i="8"/>
  <c r="M4755" i="8"/>
  <c r="M4754" i="8"/>
  <c r="M4753" i="8"/>
  <c r="M4752" i="8"/>
  <c r="M4751" i="8"/>
  <c r="M4750" i="8"/>
  <c r="M4749" i="8"/>
  <c r="M4748" i="8"/>
  <c r="M4747" i="8"/>
  <c r="M4746" i="8"/>
  <c r="M4745" i="8"/>
  <c r="M4744" i="8"/>
  <c r="M4743" i="8"/>
  <c r="M4742" i="8"/>
  <c r="M4741" i="8"/>
  <c r="M4740" i="8"/>
  <c r="M4739" i="8"/>
  <c r="M4738" i="8"/>
  <c r="M4737" i="8"/>
  <c r="M4736" i="8"/>
  <c r="M4735" i="8"/>
  <c r="M4734" i="8"/>
  <c r="M4733" i="8"/>
  <c r="M4732" i="8"/>
  <c r="M4731" i="8"/>
  <c r="M4730" i="8"/>
  <c r="M4729" i="8"/>
  <c r="M4728" i="8"/>
  <c r="M4727" i="8"/>
  <c r="M4726" i="8"/>
  <c r="M4725" i="8"/>
  <c r="M4724" i="8"/>
  <c r="M4723" i="8"/>
  <c r="M4722" i="8"/>
  <c r="M4721" i="8"/>
  <c r="M4720" i="8"/>
  <c r="M4719" i="8"/>
  <c r="M4718" i="8"/>
  <c r="M4717" i="8"/>
  <c r="M4716" i="8"/>
  <c r="M4715" i="8"/>
  <c r="M4714" i="8"/>
  <c r="M4713" i="8"/>
  <c r="M4712" i="8"/>
  <c r="M4711" i="8"/>
  <c r="M4710" i="8"/>
  <c r="M4709" i="8"/>
  <c r="M4708" i="8"/>
  <c r="M4707" i="8"/>
  <c r="M4706" i="8"/>
  <c r="M4705" i="8"/>
  <c r="M4704" i="8"/>
  <c r="M4703" i="8"/>
  <c r="M4702" i="8"/>
  <c r="M4701" i="8"/>
  <c r="M4700" i="8"/>
  <c r="M4699" i="8"/>
  <c r="M4698" i="8"/>
  <c r="M4697" i="8"/>
  <c r="M4696" i="8"/>
  <c r="M4695" i="8"/>
  <c r="M4694" i="8"/>
  <c r="M4693" i="8"/>
  <c r="M4692" i="8"/>
  <c r="M4691" i="8"/>
  <c r="M4690" i="8"/>
  <c r="M4689" i="8"/>
  <c r="M4688" i="8"/>
  <c r="M4687" i="8"/>
  <c r="M4686" i="8"/>
  <c r="M4685" i="8"/>
  <c r="M4684" i="8"/>
  <c r="M4683" i="8"/>
  <c r="M4682" i="8"/>
  <c r="M4681" i="8"/>
  <c r="M4680" i="8"/>
  <c r="M4679" i="8"/>
  <c r="M4678" i="8"/>
  <c r="M4677" i="8"/>
  <c r="M4676" i="8"/>
  <c r="M4675" i="8"/>
  <c r="M4674" i="8"/>
  <c r="M4673" i="8"/>
  <c r="M4672" i="8"/>
  <c r="M4671" i="8"/>
  <c r="M4670" i="8"/>
  <c r="M4669" i="8"/>
  <c r="M4668" i="8"/>
  <c r="M4667" i="8"/>
  <c r="M4666" i="8"/>
  <c r="M4665" i="8"/>
  <c r="M4664" i="8"/>
  <c r="M4663" i="8"/>
  <c r="M4662" i="8"/>
  <c r="M4661" i="8"/>
  <c r="M4660" i="8"/>
  <c r="M4659" i="8"/>
  <c r="M4658" i="8"/>
  <c r="M4657" i="8"/>
  <c r="M4656" i="8"/>
  <c r="M4655" i="8"/>
  <c r="M4654" i="8"/>
  <c r="M4653" i="8"/>
  <c r="M4652" i="8"/>
  <c r="M4651" i="8"/>
  <c r="M4650" i="8"/>
  <c r="M4649" i="8"/>
  <c r="M4648" i="8"/>
  <c r="M4647" i="8"/>
  <c r="M4646" i="8"/>
  <c r="M4645" i="8"/>
  <c r="M4644" i="8"/>
  <c r="M4643" i="8"/>
  <c r="M4642" i="8"/>
  <c r="M4641" i="8"/>
  <c r="M4640" i="8"/>
  <c r="M4639" i="8"/>
  <c r="M4638" i="8"/>
  <c r="M4637" i="8"/>
  <c r="M4636" i="8"/>
  <c r="M4635" i="8"/>
  <c r="M4634" i="8"/>
  <c r="M4633" i="8"/>
  <c r="M4632" i="8"/>
  <c r="M4631" i="8"/>
  <c r="M4630" i="8"/>
  <c r="M4629" i="8"/>
  <c r="M4628" i="8"/>
  <c r="M4627" i="8"/>
  <c r="M4626" i="8"/>
  <c r="M4625" i="8"/>
  <c r="M4624" i="8"/>
  <c r="M4623" i="8"/>
  <c r="M4622" i="8"/>
  <c r="M4621" i="8"/>
  <c r="M4620" i="8"/>
  <c r="M4619" i="8"/>
  <c r="M4618" i="8"/>
  <c r="M4617" i="8"/>
  <c r="M4616" i="8"/>
  <c r="M4615" i="8"/>
  <c r="M4614" i="8"/>
  <c r="M4613" i="8"/>
  <c r="M4612" i="8"/>
  <c r="M4611" i="8"/>
  <c r="M4610" i="8"/>
  <c r="M4609" i="8"/>
  <c r="M4608" i="8"/>
  <c r="M4607" i="8"/>
  <c r="M4606" i="8"/>
  <c r="M4605" i="8"/>
  <c r="M4604" i="8"/>
  <c r="M4603" i="8"/>
  <c r="M4602" i="8"/>
  <c r="M4601" i="8"/>
  <c r="M4600" i="8"/>
  <c r="M4599" i="8"/>
  <c r="M4598" i="8"/>
  <c r="M4597" i="8"/>
  <c r="M4596" i="8"/>
  <c r="M4595" i="8"/>
  <c r="M4594" i="8"/>
  <c r="M4593" i="8"/>
  <c r="M4592" i="8"/>
  <c r="M4591" i="8"/>
  <c r="M4590" i="8"/>
  <c r="M4589" i="8"/>
  <c r="M4588" i="8"/>
  <c r="M4587" i="8"/>
  <c r="M4586" i="8"/>
  <c r="M4585" i="8"/>
  <c r="M4584" i="8"/>
  <c r="M4583" i="8"/>
  <c r="M4582" i="8"/>
  <c r="M4581" i="8"/>
  <c r="M4580" i="8"/>
  <c r="M4579" i="8"/>
  <c r="M4578" i="8"/>
  <c r="M4577" i="8"/>
  <c r="M4576" i="8"/>
  <c r="M4575" i="8"/>
  <c r="M4574" i="8"/>
  <c r="M4573" i="8"/>
  <c r="M4572" i="8"/>
  <c r="M4571" i="8"/>
  <c r="M4570" i="8"/>
  <c r="M4569" i="8"/>
  <c r="M4568" i="8"/>
  <c r="M4567" i="8"/>
  <c r="M4566" i="8"/>
  <c r="M4565" i="8"/>
  <c r="M4564" i="8"/>
  <c r="M4563" i="8"/>
  <c r="M4562" i="8"/>
  <c r="M4561" i="8"/>
  <c r="M4560" i="8"/>
  <c r="M4559" i="8"/>
  <c r="M4558" i="8"/>
  <c r="M4557" i="8"/>
  <c r="M4556" i="8"/>
  <c r="M4555" i="8"/>
  <c r="M4554" i="8"/>
  <c r="M4553" i="8"/>
  <c r="M4552" i="8"/>
  <c r="M4551" i="8"/>
  <c r="M4550" i="8"/>
  <c r="M4549" i="8"/>
  <c r="M4548" i="8"/>
  <c r="M4547" i="8"/>
  <c r="M4546" i="8"/>
  <c r="M4545" i="8"/>
  <c r="M4544" i="8"/>
  <c r="M4543" i="8"/>
  <c r="M4542" i="8"/>
  <c r="M4541" i="8"/>
  <c r="M4540" i="8"/>
  <c r="M4539" i="8"/>
  <c r="M4538" i="8"/>
  <c r="M4537" i="8"/>
  <c r="M4536" i="8"/>
  <c r="M4535" i="8"/>
  <c r="M4534" i="8"/>
  <c r="M4533" i="8"/>
  <c r="M4532" i="8"/>
  <c r="M4531" i="8"/>
  <c r="M4530" i="8"/>
  <c r="M4529" i="8"/>
  <c r="M4528" i="8"/>
  <c r="M4527" i="8"/>
  <c r="M4526" i="8"/>
  <c r="M4525" i="8"/>
  <c r="M4524" i="8"/>
  <c r="M4523" i="8"/>
  <c r="M4522" i="8"/>
  <c r="M4521" i="8"/>
  <c r="M4520" i="8"/>
  <c r="M4519" i="8"/>
  <c r="M4518" i="8"/>
  <c r="M4517" i="8"/>
  <c r="M4516" i="8"/>
  <c r="M4515" i="8"/>
  <c r="M4514" i="8"/>
  <c r="M4513" i="8"/>
  <c r="M4512" i="8"/>
  <c r="M4511" i="8"/>
  <c r="M4510" i="8"/>
  <c r="M4509" i="8"/>
  <c r="M4508" i="8"/>
  <c r="M4507" i="8"/>
  <c r="M4506" i="8"/>
  <c r="M4505" i="8"/>
  <c r="M4504" i="8"/>
  <c r="M4503" i="8"/>
  <c r="M4502" i="8"/>
  <c r="M4501" i="8"/>
  <c r="M4500" i="8"/>
  <c r="M4499" i="8"/>
  <c r="M4498" i="8"/>
  <c r="M4497" i="8"/>
  <c r="M4496" i="8"/>
  <c r="M4495" i="8"/>
  <c r="M4494" i="8"/>
  <c r="M4493" i="8"/>
  <c r="M4492" i="8"/>
  <c r="M4491" i="8"/>
  <c r="M4490" i="8"/>
  <c r="M4489" i="8"/>
  <c r="M4488" i="8"/>
  <c r="M4487" i="8"/>
  <c r="M4486" i="8"/>
  <c r="M4485" i="8"/>
  <c r="M4484" i="8"/>
  <c r="M4483" i="8"/>
  <c r="M4482" i="8"/>
  <c r="M4481" i="8"/>
  <c r="M4480" i="8"/>
  <c r="M4479" i="8"/>
  <c r="M4478" i="8"/>
  <c r="M4477" i="8"/>
  <c r="M4476" i="8"/>
  <c r="M4475" i="8"/>
  <c r="M4474" i="8"/>
  <c r="M4473" i="8"/>
  <c r="M4472" i="8"/>
  <c r="M4471" i="8"/>
  <c r="M4470" i="8"/>
  <c r="M4469" i="8"/>
  <c r="M4468" i="8"/>
  <c r="M4467" i="8"/>
  <c r="M4466" i="8"/>
  <c r="M4465" i="8"/>
  <c r="M4464" i="8"/>
  <c r="M4463" i="8"/>
  <c r="M4462" i="8"/>
  <c r="M4461" i="8"/>
  <c r="M4460" i="8"/>
  <c r="M4459" i="8"/>
  <c r="M4458" i="8"/>
  <c r="M4457" i="8"/>
  <c r="M4456" i="8"/>
  <c r="M4455" i="8"/>
  <c r="M4454" i="8"/>
  <c r="M4453" i="8"/>
  <c r="M4452" i="8"/>
  <c r="M4451" i="8"/>
  <c r="M4450" i="8"/>
  <c r="M4449" i="8"/>
  <c r="M4448" i="8"/>
  <c r="M4447" i="8"/>
  <c r="M4446" i="8"/>
  <c r="M4445" i="8"/>
  <c r="M4444" i="8"/>
  <c r="M4443" i="8"/>
  <c r="M4442" i="8"/>
  <c r="M4441" i="8"/>
  <c r="M4440" i="8"/>
  <c r="M4439" i="8"/>
  <c r="M4438" i="8"/>
  <c r="M4437" i="8"/>
  <c r="M4436" i="8"/>
  <c r="M4435" i="8"/>
  <c r="M4434" i="8"/>
  <c r="M4433" i="8"/>
  <c r="M4432" i="8"/>
  <c r="M4431" i="8"/>
  <c r="M4430" i="8"/>
  <c r="M4429" i="8"/>
  <c r="M4428" i="8"/>
  <c r="M4427" i="8"/>
  <c r="M4426" i="8"/>
  <c r="M4425" i="8"/>
  <c r="M4424" i="8"/>
  <c r="M4423" i="8"/>
  <c r="M4422" i="8"/>
  <c r="M4421" i="8"/>
  <c r="M4420" i="8"/>
  <c r="M4419" i="8"/>
  <c r="M4418" i="8"/>
  <c r="M4417" i="8"/>
  <c r="M4416" i="8"/>
  <c r="M4415" i="8"/>
  <c r="M4414" i="8"/>
  <c r="M4413" i="8"/>
  <c r="M4412" i="8"/>
  <c r="M4411" i="8"/>
  <c r="M4410" i="8"/>
  <c r="M4409" i="8"/>
  <c r="M4408" i="8"/>
  <c r="M4407" i="8"/>
  <c r="M4406" i="8"/>
  <c r="M4405" i="8"/>
  <c r="M4404" i="8"/>
  <c r="M4403" i="8"/>
  <c r="M4402" i="8"/>
  <c r="M4401" i="8"/>
  <c r="M4400" i="8"/>
  <c r="M4399" i="8"/>
  <c r="M4398" i="8"/>
  <c r="M4397" i="8"/>
  <c r="M4396" i="8"/>
  <c r="M4395" i="8"/>
  <c r="M4394" i="8"/>
  <c r="M4393" i="8"/>
  <c r="M4392" i="8"/>
  <c r="M4391" i="8"/>
  <c r="M4390" i="8"/>
  <c r="M4389" i="8"/>
  <c r="M4388" i="8"/>
  <c r="M4387" i="8"/>
  <c r="M4386" i="8"/>
  <c r="M4385" i="8"/>
  <c r="M4384" i="8"/>
  <c r="M4383" i="8"/>
  <c r="M4382" i="8"/>
  <c r="M4381" i="8"/>
  <c r="M4380" i="8"/>
  <c r="M4379" i="8"/>
  <c r="M4378" i="8"/>
  <c r="M4377" i="8"/>
  <c r="M4376" i="8"/>
  <c r="M4375" i="8"/>
  <c r="M4374" i="8"/>
  <c r="M4373" i="8"/>
  <c r="M4372" i="8"/>
  <c r="M4371" i="8"/>
  <c r="M4370" i="8"/>
  <c r="M4369" i="8"/>
  <c r="M4368" i="8"/>
  <c r="M4367" i="8"/>
  <c r="M4366" i="8"/>
  <c r="M4365" i="8"/>
  <c r="M4364" i="8"/>
  <c r="M4363" i="8"/>
  <c r="M4362" i="8"/>
  <c r="M4361" i="8"/>
  <c r="M4360" i="8"/>
  <c r="M4359" i="8"/>
  <c r="M4358" i="8"/>
  <c r="M4357" i="8"/>
  <c r="M4356" i="8"/>
  <c r="M4355" i="8"/>
  <c r="M4354" i="8"/>
  <c r="M4353" i="8"/>
  <c r="M4352" i="8"/>
  <c r="M4351" i="8"/>
  <c r="M4350" i="8"/>
  <c r="M4349" i="8"/>
  <c r="M4348" i="8"/>
  <c r="M4347" i="8"/>
  <c r="M4346" i="8"/>
  <c r="M4345" i="8"/>
  <c r="M4344" i="8"/>
  <c r="M4343" i="8"/>
  <c r="M4342" i="8"/>
  <c r="M4341" i="8"/>
  <c r="M4340" i="8"/>
  <c r="M4339" i="8"/>
  <c r="M4338" i="8"/>
  <c r="M4337" i="8"/>
  <c r="M4336" i="8"/>
  <c r="M4335" i="8"/>
  <c r="M4334" i="8"/>
  <c r="M4333" i="8"/>
  <c r="M4332" i="8"/>
  <c r="M4331" i="8"/>
  <c r="M4330" i="8"/>
  <c r="M4329" i="8"/>
  <c r="M4328" i="8"/>
  <c r="M4327" i="8"/>
  <c r="M4326" i="8"/>
  <c r="M4325" i="8"/>
  <c r="M4324" i="8"/>
  <c r="M4323" i="8"/>
  <c r="M4322" i="8"/>
  <c r="M4321" i="8"/>
  <c r="M4320" i="8"/>
  <c r="M4319" i="8"/>
  <c r="M4318" i="8"/>
  <c r="M4317" i="8"/>
  <c r="M4316" i="8"/>
  <c r="M4315" i="8"/>
  <c r="M4314" i="8"/>
  <c r="M4313" i="8"/>
  <c r="M4312" i="8"/>
  <c r="M4311" i="8"/>
  <c r="M4310" i="8"/>
  <c r="M4309" i="8"/>
  <c r="M4308" i="8"/>
  <c r="M4307" i="8"/>
  <c r="M4306" i="8"/>
  <c r="M4305" i="8"/>
  <c r="M4304" i="8"/>
  <c r="M4303" i="8"/>
  <c r="M4302" i="8"/>
  <c r="M4301" i="8"/>
  <c r="M4300" i="8"/>
  <c r="M4299" i="8"/>
  <c r="M4298" i="8"/>
  <c r="M4297" i="8"/>
  <c r="M4296" i="8"/>
  <c r="M4295" i="8"/>
  <c r="M4294" i="8"/>
  <c r="M4293" i="8"/>
  <c r="M4292" i="8"/>
  <c r="M4291" i="8"/>
  <c r="M4290" i="8"/>
  <c r="M4289" i="8"/>
  <c r="M4288" i="8"/>
  <c r="M4287" i="8"/>
  <c r="M4286" i="8"/>
  <c r="M4285" i="8"/>
  <c r="M4284" i="8"/>
  <c r="M4283" i="8"/>
  <c r="M4282" i="8"/>
  <c r="M4281" i="8"/>
  <c r="M4280" i="8"/>
  <c r="M4279" i="8"/>
  <c r="M4278" i="8"/>
  <c r="M4277" i="8"/>
  <c r="M4276" i="8"/>
  <c r="M4275" i="8"/>
  <c r="M4274" i="8"/>
  <c r="M4273" i="8"/>
  <c r="M4272" i="8"/>
  <c r="M4271" i="8"/>
  <c r="M4270" i="8"/>
  <c r="M4269" i="8"/>
  <c r="M4268" i="8"/>
  <c r="M4267" i="8"/>
  <c r="M4266" i="8"/>
  <c r="M4265" i="8"/>
  <c r="M4264" i="8"/>
  <c r="M4263" i="8"/>
  <c r="M4262" i="8"/>
  <c r="M4261" i="8"/>
  <c r="M4260" i="8"/>
  <c r="M4259" i="8"/>
  <c r="M4258" i="8"/>
  <c r="M4257" i="8"/>
  <c r="M4256" i="8"/>
  <c r="M4255" i="8"/>
  <c r="M4254" i="8"/>
  <c r="M4253" i="8"/>
  <c r="M4252" i="8"/>
  <c r="M4251" i="8"/>
  <c r="M4250" i="8"/>
  <c r="M4249" i="8"/>
  <c r="M4248" i="8"/>
  <c r="M4247" i="8"/>
  <c r="M4246" i="8"/>
  <c r="M4245" i="8"/>
  <c r="M4244" i="8"/>
  <c r="M4243" i="8"/>
  <c r="M4242" i="8"/>
  <c r="M4241" i="8"/>
  <c r="M4240" i="8"/>
  <c r="M4239" i="8"/>
  <c r="M4238" i="8"/>
  <c r="M4237" i="8"/>
  <c r="M4236" i="8"/>
  <c r="M4235" i="8"/>
  <c r="M4234" i="8"/>
  <c r="M4233" i="8"/>
  <c r="M4232" i="8"/>
  <c r="M4231" i="8"/>
  <c r="M4230" i="8"/>
  <c r="M4229" i="8"/>
  <c r="M4228" i="8"/>
  <c r="M4227" i="8"/>
  <c r="M4226" i="8"/>
  <c r="M4225" i="8"/>
  <c r="M4224" i="8"/>
  <c r="M4223" i="8"/>
  <c r="M4222" i="8"/>
  <c r="M4221" i="8"/>
  <c r="M4220" i="8"/>
  <c r="M4219" i="8"/>
  <c r="M4218" i="8"/>
  <c r="M4217" i="8"/>
  <c r="M4216" i="8"/>
  <c r="M4215" i="8"/>
  <c r="M4214" i="8"/>
  <c r="M4213" i="8"/>
  <c r="M4212" i="8"/>
  <c r="M4211" i="8"/>
  <c r="M4210" i="8"/>
  <c r="M4209" i="8"/>
  <c r="M4208" i="8"/>
  <c r="M4207" i="8"/>
  <c r="M4206" i="8"/>
  <c r="M4205" i="8"/>
  <c r="M4204" i="8"/>
  <c r="M4203" i="8"/>
  <c r="M4202" i="8"/>
  <c r="M4201" i="8"/>
  <c r="M4200" i="8"/>
  <c r="M4199" i="8"/>
  <c r="M4198" i="8"/>
  <c r="M4197" i="8"/>
  <c r="M4196" i="8"/>
  <c r="M4195" i="8"/>
  <c r="M4194" i="8"/>
  <c r="M4193" i="8"/>
  <c r="M4192" i="8"/>
  <c r="M4191" i="8"/>
  <c r="M4190" i="8"/>
  <c r="M4189" i="8"/>
  <c r="M4188" i="8"/>
  <c r="M4187" i="8"/>
  <c r="M4186" i="8"/>
  <c r="M4185" i="8"/>
  <c r="M4184" i="8"/>
  <c r="M4183" i="8"/>
  <c r="M4182" i="8"/>
  <c r="M4181" i="8"/>
  <c r="M4180" i="8"/>
  <c r="M4179" i="8"/>
  <c r="M4178" i="8"/>
  <c r="M4177" i="8"/>
  <c r="M4176" i="8"/>
  <c r="M4175" i="8"/>
  <c r="M4174" i="8"/>
  <c r="M4173" i="8"/>
  <c r="M4172" i="8"/>
  <c r="M4171" i="8"/>
  <c r="M4170" i="8"/>
  <c r="M4169" i="8"/>
  <c r="M4168" i="8"/>
  <c r="M4167" i="8"/>
  <c r="M4166" i="8"/>
  <c r="M4165" i="8"/>
  <c r="M4164" i="8"/>
  <c r="M4163" i="8"/>
  <c r="M4162" i="8"/>
  <c r="M4161" i="8"/>
  <c r="M4160" i="8"/>
  <c r="M4159" i="8"/>
  <c r="M4158" i="8"/>
  <c r="M4157" i="8"/>
  <c r="M4156" i="8"/>
  <c r="M4155" i="8"/>
  <c r="M4154" i="8"/>
  <c r="M4153" i="8"/>
  <c r="M4152" i="8"/>
  <c r="M4151" i="8"/>
  <c r="M4150" i="8"/>
  <c r="M4149" i="8"/>
  <c r="M4148" i="8"/>
  <c r="M4147" i="8"/>
  <c r="M4146" i="8"/>
  <c r="M4145" i="8"/>
  <c r="M4144" i="8"/>
  <c r="M4143" i="8"/>
  <c r="M4142" i="8"/>
  <c r="M4141" i="8"/>
  <c r="M4140" i="8"/>
  <c r="M4139" i="8"/>
  <c r="M4138" i="8"/>
  <c r="M4137" i="8"/>
  <c r="M4136" i="8"/>
  <c r="M4135" i="8"/>
  <c r="M4134" i="8"/>
  <c r="M4133" i="8"/>
  <c r="M4132" i="8"/>
  <c r="M4131" i="8"/>
  <c r="M4130" i="8"/>
  <c r="M4129" i="8"/>
  <c r="M4128" i="8"/>
  <c r="M4127" i="8"/>
  <c r="M4126" i="8"/>
  <c r="M4125" i="8"/>
  <c r="M4124" i="8"/>
  <c r="M4123" i="8"/>
  <c r="M4122" i="8"/>
  <c r="M4121" i="8"/>
  <c r="M4120" i="8"/>
  <c r="M4119" i="8"/>
  <c r="M4118" i="8"/>
  <c r="M4117" i="8"/>
  <c r="M4116" i="8"/>
  <c r="M4115" i="8"/>
  <c r="M4114" i="8"/>
  <c r="M4113" i="8"/>
  <c r="M4112" i="8"/>
  <c r="M4111" i="8"/>
  <c r="M4110" i="8"/>
  <c r="M4109" i="8"/>
  <c r="M4108" i="8"/>
  <c r="M4107" i="8"/>
  <c r="M4106" i="8"/>
  <c r="M4105" i="8"/>
  <c r="M4104" i="8"/>
  <c r="M4103" i="8"/>
  <c r="M4102" i="8"/>
  <c r="M4101" i="8"/>
  <c r="M4100" i="8"/>
  <c r="M4099" i="8"/>
  <c r="M4098" i="8"/>
  <c r="M4097" i="8"/>
  <c r="M4096" i="8"/>
  <c r="M4095" i="8"/>
  <c r="M4094" i="8"/>
  <c r="M4093" i="8"/>
  <c r="M4092" i="8"/>
  <c r="M4091" i="8"/>
  <c r="M4090" i="8"/>
  <c r="M4089" i="8"/>
  <c r="M4088" i="8"/>
  <c r="M4087" i="8"/>
  <c r="M4086" i="8"/>
  <c r="M4085" i="8"/>
  <c r="M4084" i="8"/>
  <c r="M4083" i="8"/>
  <c r="M4082" i="8"/>
  <c r="M4081" i="8"/>
  <c r="M4080" i="8"/>
  <c r="M4079" i="8"/>
  <c r="M4078" i="8"/>
  <c r="M4077" i="8"/>
  <c r="M4076" i="8"/>
  <c r="M4075" i="8"/>
  <c r="M4074" i="8"/>
  <c r="M4073" i="8"/>
  <c r="M4072" i="8"/>
  <c r="M4071" i="8"/>
  <c r="M4070" i="8"/>
  <c r="M4069" i="8"/>
  <c r="M4068" i="8"/>
  <c r="M4067" i="8"/>
  <c r="M4066" i="8"/>
  <c r="M4065" i="8"/>
  <c r="M4064" i="8"/>
  <c r="M4063" i="8"/>
  <c r="M4062" i="8"/>
  <c r="M4061" i="8"/>
  <c r="M4060" i="8"/>
  <c r="M4059" i="8"/>
  <c r="M4058" i="8"/>
  <c r="M4057" i="8"/>
  <c r="M4056" i="8"/>
  <c r="M4055" i="8"/>
  <c r="M4054" i="8"/>
  <c r="M4053" i="8"/>
  <c r="M4052" i="8"/>
  <c r="M4051" i="8"/>
  <c r="M4050" i="8"/>
  <c r="M4049" i="8"/>
  <c r="M4048" i="8"/>
  <c r="M4047" i="8"/>
  <c r="M4046" i="8"/>
  <c r="M4045" i="8"/>
  <c r="M4044" i="8"/>
  <c r="M4043" i="8"/>
  <c r="M4042" i="8"/>
  <c r="M4041" i="8"/>
  <c r="M4040" i="8"/>
  <c r="M4039" i="8"/>
  <c r="M4038" i="8"/>
  <c r="M4037" i="8"/>
  <c r="M4036" i="8"/>
  <c r="M4035" i="8"/>
  <c r="M4034" i="8"/>
  <c r="M4033" i="8"/>
  <c r="M4032" i="8"/>
  <c r="M4031" i="8"/>
  <c r="M4030" i="8"/>
  <c r="M4029" i="8"/>
  <c r="M4028" i="8"/>
  <c r="M4027" i="8"/>
  <c r="M4026" i="8"/>
  <c r="M4025" i="8"/>
  <c r="M4024" i="8"/>
  <c r="M4023" i="8"/>
  <c r="M4022" i="8"/>
  <c r="M4021" i="8"/>
  <c r="M4020" i="8"/>
  <c r="M4019" i="8"/>
  <c r="M4018" i="8"/>
  <c r="M4017" i="8"/>
  <c r="M4016" i="8"/>
  <c r="M4015" i="8"/>
  <c r="M4014" i="8"/>
  <c r="M4013" i="8"/>
  <c r="M4012" i="8"/>
  <c r="M4011" i="8"/>
  <c r="M4010" i="8"/>
  <c r="M4009" i="8"/>
  <c r="M4008" i="8"/>
  <c r="M4007" i="8"/>
  <c r="M4006" i="8"/>
  <c r="M4005" i="8"/>
  <c r="M4004" i="8"/>
  <c r="M4003" i="8"/>
  <c r="M4002" i="8"/>
  <c r="M4001" i="8"/>
  <c r="M4000" i="8"/>
  <c r="M3999" i="8"/>
  <c r="M3998" i="8"/>
  <c r="M3997" i="8"/>
  <c r="M3996" i="8"/>
  <c r="M3995" i="8"/>
  <c r="M3994" i="8"/>
  <c r="M3993" i="8"/>
  <c r="M3992" i="8"/>
  <c r="M3991" i="8"/>
  <c r="M3990" i="8"/>
  <c r="M3989" i="8"/>
  <c r="M3988" i="8"/>
  <c r="M3987" i="8"/>
  <c r="M3986" i="8"/>
  <c r="M3985" i="8"/>
  <c r="M3984" i="8"/>
  <c r="M3983" i="8"/>
  <c r="M3982" i="8"/>
  <c r="M3981" i="8"/>
  <c r="M3980" i="8"/>
  <c r="M3979" i="8"/>
  <c r="M3978" i="8"/>
  <c r="M3977" i="8"/>
  <c r="M3976" i="8"/>
  <c r="M3975" i="8"/>
  <c r="M3974" i="8"/>
  <c r="M3973" i="8"/>
  <c r="M3972" i="8"/>
  <c r="M3971" i="8"/>
  <c r="M3970" i="8"/>
  <c r="M3969" i="8"/>
  <c r="M3968" i="8"/>
  <c r="M3967" i="8"/>
  <c r="M3966" i="8"/>
  <c r="M3965" i="8"/>
  <c r="M3964" i="8"/>
  <c r="M3963" i="8"/>
  <c r="M3962" i="8"/>
  <c r="M3961" i="8"/>
  <c r="M3960" i="8"/>
  <c r="M3959" i="8"/>
  <c r="M3958" i="8"/>
  <c r="M3957" i="8"/>
  <c r="M3956" i="8"/>
  <c r="M3955" i="8"/>
  <c r="M3954" i="8"/>
  <c r="M3953" i="8"/>
  <c r="M3952" i="8"/>
  <c r="M3951" i="8"/>
  <c r="M3950" i="8"/>
  <c r="M3949" i="8"/>
  <c r="M3948" i="8"/>
  <c r="M3947" i="8"/>
  <c r="M3946" i="8"/>
  <c r="M3945" i="8"/>
  <c r="M3944" i="8"/>
  <c r="M3943" i="8"/>
  <c r="M3942" i="8"/>
  <c r="M3941" i="8"/>
  <c r="M3940" i="8"/>
  <c r="M3939" i="8"/>
  <c r="M3938" i="8"/>
  <c r="M3937" i="8"/>
  <c r="M3936" i="8"/>
  <c r="M3935" i="8"/>
  <c r="M3934" i="8"/>
  <c r="M3933" i="8"/>
  <c r="M3932" i="8"/>
  <c r="M3931" i="8"/>
  <c r="M3930" i="8"/>
  <c r="M3929" i="8"/>
  <c r="M3928" i="8"/>
  <c r="M3927" i="8"/>
  <c r="M3926" i="8"/>
  <c r="M3925" i="8"/>
  <c r="M3924" i="8"/>
  <c r="M3923" i="8"/>
  <c r="M3922" i="8"/>
  <c r="M3921" i="8"/>
  <c r="M3920" i="8"/>
  <c r="M3919" i="8"/>
  <c r="M3918" i="8"/>
  <c r="M3917" i="8"/>
  <c r="M3916" i="8"/>
  <c r="M3915" i="8"/>
  <c r="M3914" i="8"/>
  <c r="M3913" i="8"/>
  <c r="M3912" i="8"/>
  <c r="M3911" i="8"/>
  <c r="M3910" i="8"/>
  <c r="M3909" i="8"/>
  <c r="M3908" i="8"/>
  <c r="M3907" i="8"/>
  <c r="M3906" i="8"/>
  <c r="M3905" i="8"/>
  <c r="M3904" i="8"/>
  <c r="M3903" i="8"/>
  <c r="M3902" i="8"/>
  <c r="M3901" i="8"/>
  <c r="M3900" i="8"/>
  <c r="M3899" i="8"/>
  <c r="M3898" i="8"/>
  <c r="M3897" i="8"/>
  <c r="M3896" i="8"/>
  <c r="M3895" i="8"/>
  <c r="M3894" i="8"/>
  <c r="M3893" i="8"/>
  <c r="M3892" i="8"/>
  <c r="M3891" i="8"/>
  <c r="M3890" i="8"/>
  <c r="M3889" i="8"/>
  <c r="M3888" i="8"/>
  <c r="M3887" i="8"/>
  <c r="M3886" i="8"/>
  <c r="M3885" i="8"/>
  <c r="M3884" i="8"/>
  <c r="M3883" i="8"/>
  <c r="M3882" i="8"/>
  <c r="M3881" i="8"/>
  <c r="M3880" i="8"/>
  <c r="M3879" i="8"/>
  <c r="M3878" i="8"/>
  <c r="M3877" i="8"/>
  <c r="M3876" i="8"/>
  <c r="M3875" i="8"/>
  <c r="M3874" i="8"/>
  <c r="M3873" i="8"/>
  <c r="M3872" i="8"/>
  <c r="M3871" i="8"/>
  <c r="M3870" i="8"/>
  <c r="M3869" i="8"/>
  <c r="M3868" i="8"/>
  <c r="M3867" i="8"/>
  <c r="M3866" i="8"/>
  <c r="M3865" i="8"/>
  <c r="M3864" i="8"/>
  <c r="M3863" i="8"/>
  <c r="M3862" i="8"/>
  <c r="M3861" i="8"/>
  <c r="M3860" i="8"/>
  <c r="M3859" i="8"/>
  <c r="M3858" i="8"/>
  <c r="M3857" i="8"/>
  <c r="M3856" i="8"/>
  <c r="M3855" i="8"/>
  <c r="M3854" i="8"/>
  <c r="M3853" i="8"/>
  <c r="M3852" i="8"/>
  <c r="M3851" i="8"/>
  <c r="M3850" i="8"/>
  <c r="M3849" i="8"/>
  <c r="M3848" i="8"/>
  <c r="M3847" i="8"/>
  <c r="M3846" i="8"/>
  <c r="M3845" i="8"/>
  <c r="M3844" i="8"/>
  <c r="M3843" i="8"/>
  <c r="M3842" i="8"/>
  <c r="M3841" i="8"/>
  <c r="M3840" i="8"/>
  <c r="M3839" i="8"/>
  <c r="M3838" i="8"/>
  <c r="M3837" i="8"/>
  <c r="M3836" i="8"/>
  <c r="M3835" i="8"/>
  <c r="M3834" i="8"/>
  <c r="M3833" i="8"/>
  <c r="M3832" i="8"/>
  <c r="M3831" i="8"/>
  <c r="M3830" i="8"/>
  <c r="M3829" i="8"/>
  <c r="M3828" i="8"/>
  <c r="M3827" i="8"/>
  <c r="M3826" i="8"/>
  <c r="M3825" i="8"/>
  <c r="M3824" i="8"/>
  <c r="M3823" i="8"/>
  <c r="M3822" i="8"/>
  <c r="M3821" i="8"/>
  <c r="M3820" i="8"/>
  <c r="M3819" i="8"/>
  <c r="M3818" i="8"/>
  <c r="M3817" i="8"/>
  <c r="M3816" i="8"/>
  <c r="M3815" i="8"/>
  <c r="M3814" i="8"/>
  <c r="M3813" i="8"/>
  <c r="M3812" i="8"/>
  <c r="M3811" i="8"/>
  <c r="M3810" i="8"/>
  <c r="M3809" i="8"/>
  <c r="M3808" i="8"/>
  <c r="M3807" i="8"/>
  <c r="M3806" i="8"/>
  <c r="M3805" i="8"/>
  <c r="M3804" i="8"/>
  <c r="M3803" i="8"/>
  <c r="M3802" i="8"/>
  <c r="M3801" i="8"/>
  <c r="M3800" i="8"/>
  <c r="M3799" i="8"/>
  <c r="M3798" i="8"/>
  <c r="M3797" i="8"/>
  <c r="M3796" i="8"/>
  <c r="M3795" i="8"/>
  <c r="M3794" i="8"/>
  <c r="M3793" i="8"/>
  <c r="M3792" i="8"/>
  <c r="M3791" i="8"/>
  <c r="M3790" i="8"/>
  <c r="M3789" i="8"/>
  <c r="M3788" i="8"/>
  <c r="M3787" i="8"/>
  <c r="M3786" i="8"/>
  <c r="M3785" i="8"/>
  <c r="M3784" i="8"/>
  <c r="M3783" i="8"/>
  <c r="M3782" i="8"/>
  <c r="M3781" i="8"/>
  <c r="M3780" i="8"/>
  <c r="M3779" i="8"/>
  <c r="M3778" i="8"/>
  <c r="M3777" i="8"/>
  <c r="M3776" i="8"/>
  <c r="M3775" i="8"/>
  <c r="M3774" i="8"/>
  <c r="M3773" i="8"/>
  <c r="M3772" i="8"/>
  <c r="M3771" i="8"/>
  <c r="M3770" i="8"/>
  <c r="M3769" i="8"/>
  <c r="M3768" i="8"/>
  <c r="M3767" i="8"/>
  <c r="M3766" i="8"/>
  <c r="M3765" i="8"/>
  <c r="M3764" i="8"/>
  <c r="M3763" i="8"/>
  <c r="M3762" i="8"/>
  <c r="M3761" i="8"/>
  <c r="M3760" i="8"/>
  <c r="M3759" i="8"/>
  <c r="M3758" i="8"/>
  <c r="M3757" i="8"/>
  <c r="M3756" i="8"/>
  <c r="M3755" i="8"/>
  <c r="M3754" i="8"/>
  <c r="M3753" i="8"/>
  <c r="M3752" i="8"/>
  <c r="M3751" i="8"/>
  <c r="M3750" i="8"/>
  <c r="M3749" i="8"/>
  <c r="M3748" i="8"/>
  <c r="M3747" i="8"/>
  <c r="M3746" i="8"/>
  <c r="M3745" i="8"/>
  <c r="M3744" i="8"/>
  <c r="M3743" i="8"/>
  <c r="M3742" i="8"/>
  <c r="M3741" i="8"/>
  <c r="M3740" i="8"/>
  <c r="M3739" i="8"/>
  <c r="M3738" i="8"/>
  <c r="M3737" i="8"/>
  <c r="M3736" i="8"/>
  <c r="M3735" i="8"/>
  <c r="M3734" i="8"/>
  <c r="M3733" i="8"/>
  <c r="M3732" i="8"/>
  <c r="M3731" i="8"/>
  <c r="M3730" i="8"/>
  <c r="M3729" i="8"/>
  <c r="M3728" i="8"/>
  <c r="M3727" i="8"/>
  <c r="M3726" i="8"/>
  <c r="M3725" i="8"/>
  <c r="M3724" i="8"/>
  <c r="M3723" i="8"/>
  <c r="M3722" i="8"/>
  <c r="M3721" i="8"/>
  <c r="M3720" i="8"/>
  <c r="M3719" i="8"/>
  <c r="M3718" i="8"/>
  <c r="M3717" i="8"/>
  <c r="M3716" i="8"/>
  <c r="M3715" i="8"/>
  <c r="M3714" i="8"/>
  <c r="M3713" i="8"/>
  <c r="M3712" i="8"/>
  <c r="M3711" i="8"/>
  <c r="M3710" i="8"/>
  <c r="M3709" i="8"/>
  <c r="M3708" i="8"/>
  <c r="M3707" i="8"/>
  <c r="M3706" i="8"/>
  <c r="M3705" i="8"/>
  <c r="M3704" i="8"/>
  <c r="M3703" i="8"/>
  <c r="M3702" i="8"/>
  <c r="M3701" i="8"/>
  <c r="M3700" i="8"/>
  <c r="M3699" i="8"/>
  <c r="M3698" i="8"/>
  <c r="M3697" i="8"/>
  <c r="M3696" i="8"/>
  <c r="M3695" i="8"/>
  <c r="M3694" i="8"/>
  <c r="M3693" i="8"/>
  <c r="M3692" i="8"/>
  <c r="M3691" i="8"/>
  <c r="M3690" i="8"/>
  <c r="M3689" i="8"/>
  <c r="M3688" i="8"/>
  <c r="M3687" i="8"/>
  <c r="M3686" i="8"/>
  <c r="M3685" i="8"/>
  <c r="M3684" i="8"/>
  <c r="M3683" i="8"/>
  <c r="M3682" i="8"/>
  <c r="M3681" i="8"/>
  <c r="M3680" i="8"/>
  <c r="M3679" i="8"/>
  <c r="M3678" i="8"/>
  <c r="M3677" i="8"/>
  <c r="M3676" i="8"/>
  <c r="M3675" i="8"/>
  <c r="M3674" i="8"/>
  <c r="M3673" i="8"/>
  <c r="M3672" i="8"/>
  <c r="M3671" i="8"/>
  <c r="M3670" i="8"/>
  <c r="M3669" i="8"/>
  <c r="M3668" i="8"/>
  <c r="M3667" i="8"/>
  <c r="M3666" i="8"/>
  <c r="M3665" i="8"/>
  <c r="M3664" i="8"/>
  <c r="M3663" i="8"/>
  <c r="M3662" i="8"/>
  <c r="M3661" i="8"/>
  <c r="M3660" i="8"/>
  <c r="M3659" i="8"/>
  <c r="M3658" i="8"/>
  <c r="M3657" i="8"/>
  <c r="M3656" i="8"/>
  <c r="M3655" i="8"/>
  <c r="M3654" i="8"/>
  <c r="M3653" i="8"/>
  <c r="M3652" i="8"/>
  <c r="M3651" i="8"/>
  <c r="M3650" i="8"/>
  <c r="M3649" i="8"/>
  <c r="M3648" i="8"/>
  <c r="M3647" i="8"/>
  <c r="M3646" i="8"/>
  <c r="M3645" i="8"/>
  <c r="M3644" i="8"/>
  <c r="M3643" i="8"/>
  <c r="M3642" i="8"/>
  <c r="M3641" i="8"/>
  <c r="M3640" i="8"/>
  <c r="M3639" i="8"/>
  <c r="M3638" i="8"/>
  <c r="M3637" i="8"/>
  <c r="M3636" i="8"/>
  <c r="M3635" i="8"/>
  <c r="M3634" i="8"/>
  <c r="M3633" i="8"/>
  <c r="M3632" i="8"/>
  <c r="M3631" i="8"/>
  <c r="M3630" i="8"/>
  <c r="M3629" i="8"/>
  <c r="M3628" i="8"/>
  <c r="M3627" i="8"/>
  <c r="M3626" i="8"/>
  <c r="M3625" i="8"/>
  <c r="M3624" i="8"/>
  <c r="M3623" i="8"/>
  <c r="M3622" i="8"/>
  <c r="M3621" i="8"/>
  <c r="M3620" i="8"/>
  <c r="M3619" i="8"/>
  <c r="M3618" i="8"/>
  <c r="M3617" i="8"/>
  <c r="M3616" i="8"/>
  <c r="M3615" i="8"/>
  <c r="M3614" i="8"/>
  <c r="M3613" i="8"/>
  <c r="M3612" i="8"/>
  <c r="M3611" i="8"/>
  <c r="M3610" i="8"/>
  <c r="M3609" i="8"/>
  <c r="M3608" i="8"/>
  <c r="M3607" i="8"/>
  <c r="M3606" i="8"/>
  <c r="M3605" i="8"/>
  <c r="M3604" i="8"/>
  <c r="M3603" i="8"/>
  <c r="M3602" i="8"/>
  <c r="M3601" i="8"/>
  <c r="M3600" i="8"/>
  <c r="M3599" i="8"/>
  <c r="M3598" i="8"/>
  <c r="M3597" i="8"/>
  <c r="M3596" i="8"/>
  <c r="M3595" i="8"/>
  <c r="M3594" i="8"/>
  <c r="M3593" i="8"/>
  <c r="M3592" i="8"/>
  <c r="M3591" i="8"/>
  <c r="M3590" i="8"/>
  <c r="M3589" i="8"/>
  <c r="M3588" i="8"/>
  <c r="M3587" i="8"/>
  <c r="M3586" i="8"/>
  <c r="M3585" i="8"/>
  <c r="M3584" i="8"/>
  <c r="M3583" i="8"/>
  <c r="M3582" i="8"/>
  <c r="M3581" i="8"/>
  <c r="M3580" i="8"/>
  <c r="M3579" i="8"/>
  <c r="M3578" i="8"/>
  <c r="M3577" i="8"/>
  <c r="M3576" i="8"/>
  <c r="M3575" i="8"/>
  <c r="M3574" i="8"/>
  <c r="M3573" i="8"/>
  <c r="M3572" i="8"/>
  <c r="M3571" i="8"/>
  <c r="M3570" i="8"/>
  <c r="M3569" i="8"/>
  <c r="M3568" i="8"/>
  <c r="M3567" i="8"/>
  <c r="M3566" i="8"/>
  <c r="M3565" i="8"/>
  <c r="M3564" i="8"/>
  <c r="M3563" i="8"/>
  <c r="M3562" i="8"/>
  <c r="M3561" i="8"/>
  <c r="M3560" i="8"/>
  <c r="M3559" i="8"/>
  <c r="M3558" i="8"/>
  <c r="M3557" i="8"/>
  <c r="M3556" i="8"/>
  <c r="M3555" i="8"/>
  <c r="M3554" i="8"/>
  <c r="M3553" i="8"/>
  <c r="M3552" i="8"/>
  <c r="M3551" i="8"/>
  <c r="M3550" i="8"/>
  <c r="M3549" i="8"/>
  <c r="M3548" i="8"/>
  <c r="M3547" i="8"/>
  <c r="M3546" i="8"/>
  <c r="M3545" i="8"/>
  <c r="M3544" i="8"/>
  <c r="M3543" i="8"/>
  <c r="M3542" i="8"/>
  <c r="M3541" i="8"/>
  <c r="M3540" i="8"/>
  <c r="M3539" i="8"/>
  <c r="M3538" i="8"/>
  <c r="M3537" i="8"/>
  <c r="M3536" i="8"/>
  <c r="M3535" i="8"/>
  <c r="M3534" i="8"/>
  <c r="M3533" i="8"/>
  <c r="M3532" i="8"/>
  <c r="M3531" i="8"/>
  <c r="M3530" i="8"/>
  <c r="M3529" i="8"/>
  <c r="M3528" i="8"/>
  <c r="M3527" i="8"/>
  <c r="M3526" i="8"/>
  <c r="M3525" i="8"/>
  <c r="M3524" i="8"/>
  <c r="M3523" i="8"/>
  <c r="M3522" i="8"/>
  <c r="M3521" i="8"/>
  <c r="M3520" i="8"/>
  <c r="M3519" i="8"/>
  <c r="M3518" i="8"/>
  <c r="M3517" i="8"/>
  <c r="M3516" i="8"/>
  <c r="M3515" i="8"/>
  <c r="M3514" i="8"/>
  <c r="M3513" i="8"/>
  <c r="M3512" i="8"/>
  <c r="M3511" i="8"/>
  <c r="M3510" i="8"/>
  <c r="M3509" i="8"/>
  <c r="M3508" i="8"/>
  <c r="M3507" i="8"/>
  <c r="M3506" i="8"/>
  <c r="M3505" i="8"/>
  <c r="M3504" i="8"/>
  <c r="M3503" i="8"/>
  <c r="M3502" i="8"/>
  <c r="M3501" i="8"/>
  <c r="M3500" i="8"/>
  <c r="M3499" i="8"/>
  <c r="M3498" i="8"/>
  <c r="M3497" i="8"/>
  <c r="M3496" i="8"/>
  <c r="M3495" i="8"/>
  <c r="M3494" i="8"/>
  <c r="M3493" i="8"/>
  <c r="M3492" i="8"/>
  <c r="M3491" i="8"/>
  <c r="M3490" i="8"/>
  <c r="M3489" i="8"/>
  <c r="M3488" i="8"/>
  <c r="M3487" i="8"/>
  <c r="M3486" i="8"/>
  <c r="M3485" i="8"/>
  <c r="M3484" i="8"/>
  <c r="M3483" i="8"/>
  <c r="M3482" i="8"/>
  <c r="M3481" i="8"/>
  <c r="M3480" i="8"/>
  <c r="M3479" i="8"/>
  <c r="M3478" i="8"/>
  <c r="M3477" i="8"/>
  <c r="M3476" i="8"/>
  <c r="M3475" i="8"/>
  <c r="M3474" i="8"/>
  <c r="M3473" i="8"/>
  <c r="M3472" i="8"/>
  <c r="M3471" i="8"/>
  <c r="M3470" i="8"/>
  <c r="M3469" i="8"/>
  <c r="M3468" i="8"/>
  <c r="M3467" i="8"/>
  <c r="M3466" i="8"/>
  <c r="M3465" i="8"/>
  <c r="M3464" i="8"/>
  <c r="M3463" i="8"/>
  <c r="M3462" i="8"/>
  <c r="M3461" i="8"/>
  <c r="M3460" i="8"/>
  <c r="M3459" i="8"/>
  <c r="M3458" i="8"/>
  <c r="M3457" i="8"/>
  <c r="M3456" i="8"/>
  <c r="M3455" i="8"/>
  <c r="M3454" i="8"/>
  <c r="M3453" i="8"/>
  <c r="M3452" i="8"/>
  <c r="M3451" i="8"/>
  <c r="M3450" i="8"/>
  <c r="M3449" i="8"/>
  <c r="M3448" i="8"/>
  <c r="M3447" i="8"/>
  <c r="M3446" i="8"/>
  <c r="M3445" i="8"/>
  <c r="M3444" i="8"/>
  <c r="M3443" i="8"/>
  <c r="M3442" i="8"/>
  <c r="M3441" i="8"/>
  <c r="M3440" i="8"/>
  <c r="M3439" i="8"/>
  <c r="M3438" i="8"/>
  <c r="M3437" i="8"/>
  <c r="M3436" i="8"/>
  <c r="M3435" i="8"/>
  <c r="M3434" i="8"/>
  <c r="M3433" i="8"/>
  <c r="M3432" i="8"/>
  <c r="M3431" i="8"/>
  <c r="M3430" i="8"/>
  <c r="M3429" i="8"/>
  <c r="M3428" i="8"/>
  <c r="M3427" i="8"/>
  <c r="M3426" i="8"/>
  <c r="M3425" i="8"/>
  <c r="M3424" i="8"/>
  <c r="M3423" i="8"/>
  <c r="M3422" i="8"/>
  <c r="M3421" i="8"/>
  <c r="M3420" i="8"/>
  <c r="M3419" i="8"/>
  <c r="M3418" i="8"/>
  <c r="M3417" i="8"/>
  <c r="M3416" i="8"/>
  <c r="M3415" i="8"/>
  <c r="M3414" i="8"/>
  <c r="M3413" i="8"/>
  <c r="M3412" i="8"/>
  <c r="M3411" i="8"/>
  <c r="M3410" i="8"/>
  <c r="M3409" i="8"/>
  <c r="M3408" i="8"/>
  <c r="M3407" i="8"/>
  <c r="M3406" i="8"/>
  <c r="M3405" i="8"/>
  <c r="M3404" i="8"/>
  <c r="M3403" i="8"/>
  <c r="M3402" i="8"/>
  <c r="M3401" i="8"/>
  <c r="M3400" i="8"/>
  <c r="M3399" i="8"/>
  <c r="M3398" i="8"/>
  <c r="M3397" i="8"/>
  <c r="M3396" i="8"/>
  <c r="M3395" i="8"/>
  <c r="M3394" i="8"/>
  <c r="M3393" i="8"/>
  <c r="M3392" i="8"/>
  <c r="M3391" i="8"/>
  <c r="M3390" i="8"/>
  <c r="M3389" i="8"/>
  <c r="M3388" i="8"/>
  <c r="M3387" i="8"/>
  <c r="M3386" i="8"/>
  <c r="M3385" i="8"/>
  <c r="M3384" i="8"/>
  <c r="M3383" i="8"/>
  <c r="M3382" i="8"/>
  <c r="M3381" i="8"/>
  <c r="M3380" i="8"/>
  <c r="M3379" i="8"/>
  <c r="M3378" i="8"/>
  <c r="M3377" i="8"/>
  <c r="M3376" i="8"/>
  <c r="M3375" i="8"/>
  <c r="M3374" i="8"/>
  <c r="M3373" i="8"/>
  <c r="M3372" i="8"/>
  <c r="M3371" i="8"/>
  <c r="M3370" i="8"/>
  <c r="M3369" i="8"/>
  <c r="M3368" i="8"/>
  <c r="M3367" i="8"/>
  <c r="M3366" i="8"/>
  <c r="M3365" i="8"/>
  <c r="M3364" i="8"/>
  <c r="M3363" i="8"/>
  <c r="M3362" i="8"/>
  <c r="M3361" i="8"/>
  <c r="M3360" i="8"/>
  <c r="M3359" i="8"/>
  <c r="M3358" i="8"/>
  <c r="M3357" i="8"/>
  <c r="M3356" i="8"/>
  <c r="M3355" i="8"/>
  <c r="M3354" i="8"/>
  <c r="M3353" i="8"/>
  <c r="M3352" i="8"/>
  <c r="M3351" i="8"/>
  <c r="M3350" i="8"/>
  <c r="M3349" i="8"/>
  <c r="M3348" i="8"/>
  <c r="M3347" i="8"/>
  <c r="M3346" i="8"/>
  <c r="M3345" i="8"/>
  <c r="M3344" i="8"/>
  <c r="M3343" i="8"/>
  <c r="M3342" i="8"/>
  <c r="M3341" i="8"/>
  <c r="M3340" i="8"/>
  <c r="M3339" i="8"/>
  <c r="M3338" i="8"/>
  <c r="M3337" i="8"/>
  <c r="M3336" i="8"/>
  <c r="M3335" i="8"/>
  <c r="M3334" i="8"/>
  <c r="M3333" i="8"/>
  <c r="M3332" i="8"/>
  <c r="M3331" i="8"/>
  <c r="M3330" i="8"/>
  <c r="M3329" i="8"/>
  <c r="M3328" i="8"/>
  <c r="M3327" i="8"/>
  <c r="M3326" i="8"/>
  <c r="M3325" i="8"/>
  <c r="M3324" i="8"/>
  <c r="M3323" i="8"/>
  <c r="M3322" i="8"/>
  <c r="M3321" i="8"/>
  <c r="M3320" i="8"/>
  <c r="M3319" i="8"/>
  <c r="M3318" i="8"/>
  <c r="M3317" i="8"/>
  <c r="M3316" i="8"/>
  <c r="M3315" i="8"/>
  <c r="M3314" i="8"/>
  <c r="M3313" i="8"/>
  <c r="M3312" i="8"/>
  <c r="M3311" i="8"/>
  <c r="M3310" i="8"/>
  <c r="M3309" i="8"/>
  <c r="M3308" i="8"/>
  <c r="M3307" i="8"/>
  <c r="M3306" i="8"/>
  <c r="M3305" i="8"/>
  <c r="M3304" i="8"/>
  <c r="M3303" i="8"/>
  <c r="M3302" i="8"/>
  <c r="M3301" i="8"/>
  <c r="M3300" i="8"/>
  <c r="M3299" i="8"/>
  <c r="M3298" i="8"/>
  <c r="M3297" i="8"/>
  <c r="M3296" i="8"/>
  <c r="M3295" i="8"/>
  <c r="M3294" i="8"/>
  <c r="M3293" i="8"/>
  <c r="M3292" i="8"/>
  <c r="M3291" i="8"/>
  <c r="M3290" i="8"/>
  <c r="M3289" i="8"/>
  <c r="M3288" i="8"/>
  <c r="M3287" i="8"/>
  <c r="M3286" i="8"/>
  <c r="M3285" i="8"/>
  <c r="M3284" i="8"/>
  <c r="M3283" i="8"/>
  <c r="M3282" i="8"/>
  <c r="M3281" i="8"/>
  <c r="M3280" i="8"/>
  <c r="M3279" i="8"/>
  <c r="M3278" i="8"/>
  <c r="M3277" i="8"/>
  <c r="M3276" i="8"/>
  <c r="M3275" i="8"/>
  <c r="M3274" i="8"/>
  <c r="M3273" i="8"/>
  <c r="M3272" i="8"/>
  <c r="M3271" i="8"/>
  <c r="M3270" i="8"/>
  <c r="M3269" i="8"/>
  <c r="M3268" i="8"/>
  <c r="M3267" i="8"/>
  <c r="M3266" i="8"/>
  <c r="M3265" i="8"/>
  <c r="M3264" i="8"/>
  <c r="M3263" i="8"/>
  <c r="M3262" i="8"/>
  <c r="M3261" i="8"/>
  <c r="M3260" i="8"/>
  <c r="M3259" i="8"/>
  <c r="M3258" i="8"/>
  <c r="M3257" i="8"/>
  <c r="M3256" i="8"/>
  <c r="M3255" i="8"/>
  <c r="M3254" i="8"/>
  <c r="M3253" i="8"/>
  <c r="M3252" i="8"/>
  <c r="M3251" i="8"/>
  <c r="M3250" i="8"/>
  <c r="M3249" i="8"/>
  <c r="M3248" i="8"/>
  <c r="M3247" i="8"/>
  <c r="M3246" i="8"/>
  <c r="M3245" i="8"/>
  <c r="M3244" i="8"/>
  <c r="M3243" i="8"/>
  <c r="M3242" i="8"/>
  <c r="M3241" i="8"/>
  <c r="M3240" i="8"/>
  <c r="M3239" i="8"/>
  <c r="M3238" i="8"/>
  <c r="M3237" i="8"/>
  <c r="M3236" i="8"/>
  <c r="M3235" i="8"/>
  <c r="M3234" i="8"/>
  <c r="M3233" i="8"/>
  <c r="M3232" i="8"/>
  <c r="M3231" i="8"/>
  <c r="M3230" i="8"/>
  <c r="M3229" i="8"/>
  <c r="M3228" i="8"/>
  <c r="M3227" i="8"/>
  <c r="M3226" i="8"/>
  <c r="M3225" i="8"/>
  <c r="M3224" i="8"/>
  <c r="M3223" i="8"/>
  <c r="M3222" i="8"/>
  <c r="M3221" i="8"/>
  <c r="M3220" i="8"/>
  <c r="M3219" i="8"/>
  <c r="M3218" i="8"/>
  <c r="M3217" i="8"/>
  <c r="M3216" i="8"/>
  <c r="M3215" i="8"/>
  <c r="M3214" i="8"/>
  <c r="M3213" i="8"/>
  <c r="M3212" i="8"/>
  <c r="M3211" i="8"/>
  <c r="M3210" i="8"/>
  <c r="M3209" i="8"/>
  <c r="M3208" i="8"/>
  <c r="M3207" i="8"/>
  <c r="M3206" i="8"/>
  <c r="M3205" i="8"/>
  <c r="M3204" i="8"/>
  <c r="M3203" i="8"/>
  <c r="M3202" i="8"/>
  <c r="M3201" i="8"/>
  <c r="M3200" i="8"/>
  <c r="M3199" i="8"/>
  <c r="M3198" i="8"/>
  <c r="M3197" i="8"/>
  <c r="M3196" i="8"/>
  <c r="M3195" i="8"/>
  <c r="M3194" i="8"/>
  <c r="M3193" i="8"/>
  <c r="M3192" i="8"/>
  <c r="M3191" i="8"/>
  <c r="M3190" i="8"/>
  <c r="M3189" i="8"/>
  <c r="M3188" i="8"/>
  <c r="M3187" i="8"/>
  <c r="M3186" i="8"/>
  <c r="M3185" i="8"/>
  <c r="M3184" i="8"/>
  <c r="M3183" i="8"/>
  <c r="M3182" i="8"/>
  <c r="M3181" i="8"/>
  <c r="M3180" i="8"/>
  <c r="M3179" i="8"/>
  <c r="M3178" i="8"/>
  <c r="M3177" i="8"/>
  <c r="M3176" i="8"/>
  <c r="M3175" i="8"/>
  <c r="M3174" i="8"/>
  <c r="M3173" i="8"/>
  <c r="M3172" i="8"/>
  <c r="M3171" i="8"/>
  <c r="M3170" i="8"/>
  <c r="M3169" i="8"/>
  <c r="M3168" i="8"/>
  <c r="M3167" i="8"/>
  <c r="M3166" i="8"/>
  <c r="M3165" i="8"/>
  <c r="M3164" i="8"/>
  <c r="M3163" i="8"/>
  <c r="M3162" i="8"/>
  <c r="M3161" i="8"/>
  <c r="M3160" i="8"/>
  <c r="M3159" i="8"/>
  <c r="M3158" i="8"/>
  <c r="M3157" i="8"/>
  <c r="M3156" i="8"/>
  <c r="M3155" i="8"/>
  <c r="M3154" i="8"/>
  <c r="M3153" i="8"/>
  <c r="M3152" i="8"/>
  <c r="M3151" i="8"/>
  <c r="M3150" i="8"/>
  <c r="M3149" i="8"/>
  <c r="M3148" i="8"/>
  <c r="M3147" i="8"/>
  <c r="M3146" i="8"/>
  <c r="M3145" i="8"/>
  <c r="M3144" i="8"/>
  <c r="M3143" i="8"/>
  <c r="M3142" i="8"/>
  <c r="M3141" i="8"/>
  <c r="M3140" i="8"/>
  <c r="M3139" i="8"/>
  <c r="M3138" i="8"/>
  <c r="M3137" i="8"/>
  <c r="M3136" i="8"/>
  <c r="M3135" i="8"/>
  <c r="M3134" i="8"/>
  <c r="M3133" i="8"/>
  <c r="M3132" i="8"/>
  <c r="M3131" i="8"/>
  <c r="M3130" i="8"/>
  <c r="M3129" i="8"/>
  <c r="M3128" i="8"/>
  <c r="M3127" i="8"/>
  <c r="M3126" i="8"/>
  <c r="M3125" i="8"/>
  <c r="M3124" i="8"/>
  <c r="M3123" i="8"/>
  <c r="M3122" i="8"/>
  <c r="M3121" i="8"/>
  <c r="M3120" i="8"/>
  <c r="M3119" i="8"/>
  <c r="M3118" i="8"/>
  <c r="M3117" i="8"/>
  <c r="M3116" i="8"/>
  <c r="M3115" i="8"/>
  <c r="M3114" i="8"/>
  <c r="M3113" i="8"/>
  <c r="M3112" i="8"/>
  <c r="M3111" i="8"/>
  <c r="M3110" i="8"/>
  <c r="M3109" i="8"/>
  <c r="M3108" i="8"/>
  <c r="M3107" i="8"/>
  <c r="M3106" i="8"/>
  <c r="M3105" i="8"/>
  <c r="M3104" i="8"/>
  <c r="M3103" i="8"/>
  <c r="M3102" i="8"/>
  <c r="M3101" i="8"/>
  <c r="M3100" i="8"/>
  <c r="M3099" i="8"/>
  <c r="M3098" i="8"/>
  <c r="M3097" i="8"/>
  <c r="M3096" i="8"/>
  <c r="M3095" i="8"/>
  <c r="M3094" i="8"/>
  <c r="M3093" i="8"/>
  <c r="M3092" i="8"/>
  <c r="M3091" i="8"/>
  <c r="M3090" i="8"/>
  <c r="M3089" i="8"/>
  <c r="M3088" i="8"/>
  <c r="M3087" i="8"/>
  <c r="M3086" i="8"/>
  <c r="M3085" i="8"/>
  <c r="M3084" i="8"/>
  <c r="M3083" i="8"/>
  <c r="M3082" i="8"/>
  <c r="M3081" i="8"/>
  <c r="M3080" i="8"/>
  <c r="M3079" i="8"/>
  <c r="M3078" i="8"/>
  <c r="M3077" i="8"/>
  <c r="M3076" i="8"/>
  <c r="M3075" i="8"/>
  <c r="M3074" i="8"/>
  <c r="M3073" i="8"/>
  <c r="M3072" i="8"/>
  <c r="M3071" i="8"/>
  <c r="M3070" i="8"/>
  <c r="M3069" i="8"/>
  <c r="M3068" i="8"/>
  <c r="M3067" i="8"/>
  <c r="M3066" i="8"/>
  <c r="M3065" i="8"/>
  <c r="M3064" i="8"/>
  <c r="M3063" i="8"/>
  <c r="M3062" i="8"/>
  <c r="M3061" i="8"/>
  <c r="M3060" i="8"/>
  <c r="M3059" i="8"/>
  <c r="M3058" i="8"/>
  <c r="M3057" i="8"/>
  <c r="M3056" i="8"/>
  <c r="M3055" i="8"/>
  <c r="M3054" i="8"/>
  <c r="M3053" i="8"/>
  <c r="M3052" i="8"/>
  <c r="M3051" i="8"/>
  <c r="M3050" i="8"/>
  <c r="M3049" i="8"/>
  <c r="M3048" i="8"/>
  <c r="M3047" i="8"/>
  <c r="M3046" i="8"/>
  <c r="M3045" i="8"/>
  <c r="M3044" i="8"/>
  <c r="M3043" i="8"/>
  <c r="M3042" i="8"/>
  <c r="M3041" i="8"/>
  <c r="M3040" i="8"/>
  <c r="M3039" i="8"/>
  <c r="M3038" i="8"/>
  <c r="M3037" i="8"/>
  <c r="M3036" i="8"/>
  <c r="M3035" i="8"/>
  <c r="M3034" i="8"/>
  <c r="M3033" i="8"/>
  <c r="M3032" i="8"/>
  <c r="M3031" i="8"/>
  <c r="M3030" i="8"/>
  <c r="M3029" i="8"/>
  <c r="M3028" i="8"/>
  <c r="M3027" i="8"/>
  <c r="M3026" i="8"/>
  <c r="M3025" i="8"/>
  <c r="M3024" i="8"/>
  <c r="M3023" i="8"/>
  <c r="M3022" i="8"/>
  <c r="M3021" i="8"/>
  <c r="M3020" i="8"/>
  <c r="M3019" i="8"/>
  <c r="M3018" i="8"/>
  <c r="M3017" i="8"/>
  <c r="M3016" i="8"/>
  <c r="M3015" i="8"/>
  <c r="M3014" i="8"/>
  <c r="M3013" i="8"/>
  <c r="M3012" i="8"/>
  <c r="M3011" i="8"/>
  <c r="M3010" i="8"/>
  <c r="M3009" i="8"/>
  <c r="M3008" i="8"/>
  <c r="M3007" i="8"/>
  <c r="M3006" i="8"/>
  <c r="M3005" i="8"/>
  <c r="M3004" i="8"/>
  <c r="M3003" i="8"/>
  <c r="M3002" i="8"/>
  <c r="M3001" i="8"/>
  <c r="M3000" i="8"/>
  <c r="M2999" i="8"/>
  <c r="M2998" i="8"/>
  <c r="M2997" i="8"/>
  <c r="M2996" i="8"/>
  <c r="M2995" i="8"/>
  <c r="M2994" i="8"/>
  <c r="M2993" i="8"/>
  <c r="M2992" i="8"/>
  <c r="M2991" i="8"/>
  <c r="M2990" i="8"/>
  <c r="M2989" i="8"/>
  <c r="M2988" i="8"/>
  <c r="M2987" i="8"/>
  <c r="M2986" i="8"/>
  <c r="M2985" i="8"/>
  <c r="M2984" i="8"/>
  <c r="M2983" i="8"/>
  <c r="M2982" i="8"/>
  <c r="M2981" i="8"/>
  <c r="M2980" i="8"/>
  <c r="M2979" i="8"/>
  <c r="M2978" i="8"/>
  <c r="M2977" i="8"/>
  <c r="M2976" i="8"/>
  <c r="M2975" i="8"/>
  <c r="M2974" i="8"/>
  <c r="M2973" i="8"/>
  <c r="M2972" i="8"/>
  <c r="M2971" i="8"/>
  <c r="M2970" i="8"/>
  <c r="M2969" i="8"/>
  <c r="M2968" i="8"/>
  <c r="M2967" i="8"/>
  <c r="M2966" i="8"/>
  <c r="M2965" i="8"/>
  <c r="M2964" i="8"/>
  <c r="M2963" i="8"/>
  <c r="M2962" i="8"/>
  <c r="M2961" i="8"/>
  <c r="M2960" i="8"/>
  <c r="M2959" i="8"/>
  <c r="M2958" i="8"/>
  <c r="M2957" i="8"/>
  <c r="M2956" i="8"/>
  <c r="M2955" i="8"/>
  <c r="M2954" i="8"/>
  <c r="M2953" i="8"/>
  <c r="M2952" i="8"/>
  <c r="M2951" i="8"/>
  <c r="M2950" i="8"/>
  <c r="M2949" i="8"/>
  <c r="M2948" i="8"/>
  <c r="M2947" i="8"/>
  <c r="M2946" i="8"/>
  <c r="M2945" i="8"/>
  <c r="M2944" i="8"/>
  <c r="M2943" i="8"/>
  <c r="M2942" i="8"/>
  <c r="M2941" i="8"/>
  <c r="M2940" i="8"/>
  <c r="M2939" i="8"/>
  <c r="M2938" i="8"/>
  <c r="M2937" i="8"/>
  <c r="M2936" i="8"/>
  <c r="M2935" i="8"/>
  <c r="M2934" i="8"/>
  <c r="M2933" i="8"/>
  <c r="M2932" i="8"/>
  <c r="M2931" i="8"/>
  <c r="M2930" i="8"/>
  <c r="M2929" i="8"/>
  <c r="M2928" i="8"/>
  <c r="M2927" i="8"/>
  <c r="M2926" i="8"/>
  <c r="M2925" i="8"/>
  <c r="M2924" i="8"/>
  <c r="M2923" i="8"/>
  <c r="M2922" i="8"/>
  <c r="M2921" i="8"/>
  <c r="M2920" i="8"/>
  <c r="M2919" i="8"/>
  <c r="M2918" i="8"/>
  <c r="M2917" i="8"/>
  <c r="M2916" i="8"/>
  <c r="M2915" i="8"/>
  <c r="M2914" i="8"/>
  <c r="M2913" i="8"/>
  <c r="M2912" i="8"/>
  <c r="M2911" i="8"/>
  <c r="M2910" i="8"/>
  <c r="M2909" i="8"/>
  <c r="M2908" i="8"/>
  <c r="M2907" i="8"/>
  <c r="M2906" i="8"/>
  <c r="M2905" i="8"/>
  <c r="M2904" i="8"/>
  <c r="M2903" i="8"/>
  <c r="M2902" i="8"/>
  <c r="M2901" i="8"/>
  <c r="M2900" i="8"/>
  <c r="M2899" i="8"/>
  <c r="M2898" i="8"/>
  <c r="M2897" i="8"/>
  <c r="M2896" i="8"/>
  <c r="M2895" i="8"/>
  <c r="M2894" i="8"/>
  <c r="M2893" i="8"/>
  <c r="M2892" i="8"/>
  <c r="M2891" i="8"/>
  <c r="M2890" i="8"/>
  <c r="M2889" i="8"/>
  <c r="M2888" i="8"/>
  <c r="M2887" i="8"/>
  <c r="M2886" i="8"/>
  <c r="M2885" i="8"/>
  <c r="M2884" i="8"/>
  <c r="M2883" i="8"/>
  <c r="M2882" i="8"/>
  <c r="M2881" i="8"/>
  <c r="M2880" i="8"/>
  <c r="M2879" i="8"/>
  <c r="M2878" i="8"/>
  <c r="M2877" i="8"/>
  <c r="M2876" i="8"/>
  <c r="M2875" i="8"/>
  <c r="M2874" i="8"/>
  <c r="M2873" i="8"/>
  <c r="M2872" i="8"/>
  <c r="M2871" i="8"/>
  <c r="M2870" i="8"/>
  <c r="M2869" i="8"/>
  <c r="M2868" i="8"/>
  <c r="M2867" i="8"/>
  <c r="M2866" i="8"/>
  <c r="M2865" i="8"/>
  <c r="M2864" i="8"/>
  <c r="M2863" i="8"/>
  <c r="M2862" i="8"/>
  <c r="M2861" i="8"/>
  <c r="M2860" i="8"/>
  <c r="M2859" i="8"/>
  <c r="M2858" i="8"/>
  <c r="M2857" i="8"/>
  <c r="M2856" i="8"/>
  <c r="M2855" i="8"/>
  <c r="M2854" i="8"/>
  <c r="M2853" i="8"/>
  <c r="M2852" i="8"/>
  <c r="M2851" i="8"/>
  <c r="M2850" i="8"/>
  <c r="M2849" i="8"/>
  <c r="M2848" i="8"/>
  <c r="M2847" i="8"/>
  <c r="M2846" i="8"/>
  <c r="M2845" i="8"/>
  <c r="M2844" i="8"/>
  <c r="M2843" i="8"/>
  <c r="M2842" i="8"/>
  <c r="M2841" i="8"/>
  <c r="M2840" i="8"/>
  <c r="M2839" i="8"/>
  <c r="M2838" i="8"/>
  <c r="M2837" i="8"/>
  <c r="M2836" i="8"/>
  <c r="M2835" i="8"/>
  <c r="M2834" i="8"/>
  <c r="M2833" i="8"/>
  <c r="M2832" i="8"/>
  <c r="M2831" i="8"/>
  <c r="M2830" i="8"/>
  <c r="M2829" i="8"/>
  <c r="M2828" i="8"/>
  <c r="M2827" i="8"/>
  <c r="M2826" i="8"/>
  <c r="M2825" i="8"/>
  <c r="M2824" i="8"/>
  <c r="M2823" i="8"/>
  <c r="M2822" i="8"/>
  <c r="M2821" i="8"/>
  <c r="M2820" i="8"/>
  <c r="M2819" i="8"/>
  <c r="M2818" i="8"/>
  <c r="M2817" i="8"/>
  <c r="M2816" i="8"/>
  <c r="M2815" i="8"/>
  <c r="M2814" i="8"/>
  <c r="M2813" i="8"/>
  <c r="M2812" i="8"/>
  <c r="M2811" i="8"/>
  <c r="M2810" i="8"/>
  <c r="M2809" i="8"/>
  <c r="M2808" i="8"/>
  <c r="M2807" i="8"/>
  <c r="M2806" i="8"/>
  <c r="M2805" i="8"/>
  <c r="M2804" i="8"/>
  <c r="M2803" i="8"/>
  <c r="M2802" i="8"/>
  <c r="M2801" i="8"/>
  <c r="M2800" i="8"/>
  <c r="M2799" i="8"/>
  <c r="M2798" i="8"/>
  <c r="M2797" i="8"/>
  <c r="M2796" i="8"/>
  <c r="M2795" i="8"/>
  <c r="M2794" i="8"/>
  <c r="M2793" i="8"/>
  <c r="M2792" i="8"/>
  <c r="M2791" i="8"/>
  <c r="M2790" i="8"/>
  <c r="M2789" i="8"/>
  <c r="M2788" i="8"/>
  <c r="M2787" i="8"/>
  <c r="M2786" i="8"/>
  <c r="M2785" i="8"/>
  <c r="M2784" i="8"/>
  <c r="M2783" i="8"/>
  <c r="M2782" i="8"/>
  <c r="M2781" i="8"/>
  <c r="M2780" i="8"/>
  <c r="M2779" i="8"/>
  <c r="M2778" i="8"/>
  <c r="M2777" i="8"/>
  <c r="M2776" i="8"/>
  <c r="M2775" i="8"/>
  <c r="M2774" i="8"/>
  <c r="M2773" i="8"/>
  <c r="M2772" i="8"/>
  <c r="M2771" i="8"/>
  <c r="M2770" i="8"/>
  <c r="M2769" i="8"/>
  <c r="M2768" i="8"/>
  <c r="M2767" i="8"/>
  <c r="M2766" i="8"/>
  <c r="M2765" i="8"/>
  <c r="M2764" i="8"/>
  <c r="M2763" i="8"/>
  <c r="M2762" i="8"/>
  <c r="M2761" i="8"/>
  <c r="M2760" i="8"/>
  <c r="M2759" i="8"/>
  <c r="M2758" i="8"/>
  <c r="M2757" i="8"/>
  <c r="M2756" i="8"/>
  <c r="M2755" i="8"/>
  <c r="M2754" i="8"/>
  <c r="M2753" i="8"/>
  <c r="M2752" i="8"/>
  <c r="M2751" i="8"/>
  <c r="M2750" i="8"/>
  <c r="M2749" i="8"/>
  <c r="M2748" i="8"/>
  <c r="M2747" i="8"/>
  <c r="M2746" i="8"/>
  <c r="M2745" i="8"/>
  <c r="M2744" i="8"/>
  <c r="M2743" i="8"/>
  <c r="M2742" i="8"/>
  <c r="M2741" i="8"/>
  <c r="M2740" i="8"/>
  <c r="M2739" i="8"/>
  <c r="M2738" i="8"/>
  <c r="M2737" i="8"/>
  <c r="M2736" i="8"/>
  <c r="M2735" i="8"/>
  <c r="M2734" i="8"/>
  <c r="M2733" i="8"/>
  <c r="M2732" i="8"/>
  <c r="M2731" i="8"/>
  <c r="M2730" i="8"/>
  <c r="M2729" i="8"/>
  <c r="M2728" i="8"/>
  <c r="M2727" i="8"/>
  <c r="M2726" i="8"/>
  <c r="M2725" i="8"/>
  <c r="M2724" i="8"/>
  <c r="M2723" i="8"/>
  <c r="M2722" i="8"/>
  <c r="M2721" i="8"/>
  <c r="M2720" i="8"/>
  <c r="M2719" i="8"/>
  <c r="M2718" i="8"/>
  <c r="M2717" i="8"/>
  <c r="M2716" i="8"/>
  <c r="M2715" i="8"/>
  <c r="M2714" i="8"/>
  <c r="M2713" i="8"/>
  <c r="M2712" i="8"/>
  <c r="M2711" i="8"/>
  <c r="M2710" i="8"/>
  <c r="M2709" i="8"/>
  <c r="M2708" i="8"/>
  <c r="M2707" i="8"/>
  <c r="M2706" i="8"/>
  <c r="M2705" i="8"/>
  <c r="M2704" i="8"/>
  <c r="M2703" i="8"/>
  <c r="M2702" i="8"/>
  <c r="M2701" i="8"/>
  <c r="M2700" i="8"/>
  <c r="M2699" i="8"/>
  <c r="M2698" i="8"/>
  <c r="M2697" i="8"/>
  <c r="M2696" i="8"/>
  <c r="M2695" i="8"/>
  <c r="M2694" i="8"/>
  <c r="M2693" i="8"/>
  <c r="M2692" i="8"/>
  <c r="M2691" i="8"/>
  <c r="M2690" i="8"/>
  <c r="M2689" i="8"/>
  <c r="M2688" i="8"/>
  <c r="M2687" i="8"/>
  <c r="M2686" i="8"/>
  <c r="M2685" i="8"/>
  <c r="M2684" i="8"/>
  <c r="M2683" i="8"/>
  <c r="M2682" i="8"/>
  <c r="M2681" i="8"/>
  <c r="M2680" i="8"/>
  <c r="M2679" i="8"/>
  <c r="M2678" i="8"/>
  <c r="M2677" i="8"/>
  <c r="M2676" i="8"/>
  <c r="M2675" i="8"/>
  <c r="M2674" i="8"/>
  <c r="M2673" i="8"/>
  <c r="M2672" i="8"/>
  <c r="M2671" i="8"/>
  <c r="M2670" i="8"/>
  <c r="M2669" i="8"/>
  <c r="M2668" i="8"/>
  <c r="M2667" i="8"/>
  <c r="M2666" i="8"/>
  <c r="M2665" i="8"/>
  <c r="M2664" i="8"/>
  <c r="M2663" i="8"/>
  <c r="M2662" i="8"/>
  <c r="M2661" i="8"/>
  <c r="M2660" i="8"/>
  <c r="M2659" i="8"/>
  <c r="M2658" i="8"/>
  <c r="M2657" i="8"/>
  <c r="M2656" i="8"/>
  <c r="M2655" i="8"/>
  <c r="M2654" i="8"/>
  <c r="M2653" i="8"/>
  <c r="M2652" i="8"/>
  <c r="M2651" i="8"/>
  <c r="M2650" i="8"/>
  <c r="M2649" i="8"/>
  <c r="M2648" i="8"/>
  <c r="M2647" i="8"/>
  <c r="M2646" i="8"/>
  <c r="M2645" i="8"/>
  <c r="M2644" i="8"/>
  <c r="M2643" i="8"/>
  <c r="M2642" i="8"/>
  <c r="M2641" i="8"/>
  <c r="M2640" i="8"/>
  <c r="M2639" i="8"/>
  <c r="M2638" i="8"/>
  <c r="M2637" i="8"/>
  <c r="M2636" i="8"/>
  <c r="M2635" i="8"/>
  <c r="M2634" i="8"/>
  <c r="M2633" i="8"/>
  <c r="M2632" i="8"/>
  <c r="M2631" i="8"/>
  <c r="M2630" i="8"/>
  <c r="M2629" i="8"/>
  <c r="M2628" i="8"/>
  <c r="M2627" i="8"/>
  <c r="M2626" i="8"/>
  <c r="M2625" i="8"/>
  <c r="M2624" i="8"/>
  <c r="M2623" i="8"/>
  <c r="M2622" i="8"/>
  <c r="M2621" i="8"/>
  <c r="M2620" i="8"/>
  <c r="M2619" i="8"/>
  <c r="M2618" i="8"/>
  <c r="M2617" i="8"/>
  <c r="M2616" i="8"/>
  <c r="M2615" i="8"/>
  <c r="M2614" i="8"/>
  <c r="M2613" i="8"/>
  <c r="M2612" i="8"/>
  <c r="M2611" i="8"/>
  <c r="M2610" i="8"/>
  <c r="M2609" i="8"/>
  <c r="M2608" i="8"/>
  <c r="M2607" i="8"/>
  <c r="M2606" i="8"/>
  <c r="M2605" i="8"/>
  <c r="M2604" i="8"/>
  <c r="M2603" i="8"/>
  <c r="M2602" i="8"/>
  <c r="M2601" i="8"/>
  <c r="M2600" i="8"/>
  <c r="M2599" i="8"/>
  <c r="M2598" i="8"/>
  <c r="M2597" i="8"/>
  <c r="M2596" i="8"/>
  <c r="M2595" i="8"/>
  <c r="M2594" i="8"/>
  <c r="M2593" i="8"/>
  <c r="M2592" i="8"/>
  <c r="M2591" i="8"/>
  <c r="M2590" i="8"/>
  <c r="M2589" i="8"/>
  <c r="M2588" i="8"/>
  <c r="M2587" i="8"/>
  <c r="M2586" i="8"/>
  <c r="M2585" i="8"/>
  <c r="M2584" i="8"/>
  <c r="M2583" i="8"/>
  <c r="M2582" i="8"/>
  <c r="M2581" i="8"/>
  <c r="M2580" i="8"/>
  <c r="M2579" i="8"/>
  <c r="M2578" i="8"/>
  <c r="M2577" i="8"/>
  <c r="M2576" i="8"/>
  <c r="M2575" i="8"/>
  <c r="M2574" i="8"/>
  <c r="M2573" i="8"/>
  <c r="M2572" i="8"/>
  <c r="M2571" i="8"/>
  <c r="M2570" i="8"/>
  <c r="M2569" i="8"/>
  <c r="M2568" i="8"/>
  <c r="M2567" i="8"/>
  <c r="M2566" i="8"/>
  <c r="M2565" i="8"/>
  <c r="M2564" i="8"/>
  <c r="M2563" i="8"/>
  <c r="M2562" i="8"/>
  <c r="M2561" i="8"/>
  <c r="M2560" i="8"/>
  <c r="M2559" i="8"/>
  <c r="M2558" i="8"/>
  <c r="M2557" i="8"/>
  <c r="M2556" i="8"/>
  <c r="M2555" i="8"/>
  <c r="M2554" i="8"/>
  <c r="M2553" i="8"/>
  <c r="M2552" i="8"/>
  <c r="M2551" i="8"/>
  <c r="M2550" i="8"/>
  <c r="M2549" i="8"/>
  <c r="M2548" i="8"/>
  <c r="M2547" i="8"/>
  <c r="M2546" i="8"/>
  <c r="M2545" i="8"/>
  <c r="M2544" i="8"/>
  <c r="M2543" i="8"/>
  <c r="M2542" i="8"/>
  <c r="M2541" i="8"/>
  <c r="M2540" i="8"/>
  <c r="M2539" i="8"/>
  <c r="M2538" i="8"/>
  <c r="M2537" i="8"/>
  <c r="M2536" i="8"/>
  <c r="M2535" i="8"/>
  <c r="M2534" i="8"/>
  <c r="M2533" i="8"/>
  <c r="M2532" i="8"/>
  <c r="M2531" i="8"/>
  <c r="M2530" i="8"/>
  <c r="M2529" i="8"/>
  <c r="M2528" i="8"/>
  <c r="M2527" i="8"/>
  <c r="M2526" i="8"/>
  <c r="M2525" i="8"/>
  <c r="M2524" i="8"/>
  <c r="M2523" i="8"/>
  <c r="M2522" i="8"/>
  <c r="M2521" i="8"/>
  <c r="M2520" i="8"/>
  <c r="M2519" i="8"/>
  <c r="M2518" i="8"/>
  <c r="M2517" i="8"/>
  <c r="M2516" i="8"/>
  <c r="M2515" i="8"/>
  <c r="M2514" i="8"/>
  <c r="M2513" i="8"/>
  <c r="M2512" i="8"/>
  <c r="M2511" i="8"/>
  <c r="M2510" i="8"/>
  <c r="M2509" i="8"/>
  <c r="M2508" i="8"/>
  <c r="M2507" i="8"/>
  <c r="M2506" i="8"/>
  <c r="M2505" i="8"/>
  <c r="M2504" i="8"/>
  <c r="M2503" i="8"/>
  <c r="M2502" i="8"/>
  <c r="M2501" i="8"/>
  <c r="M2500" i="8"/>
  <c r="M2499" i="8"/>
  <c r="M2498" i="8"/>
  <c r="M2497" i="8"/>
  <c r="M2496" i="8"/>
  <c r="M2495" i="8"/>
  <c r="M2494" i="8"/>
  <c r="M2493" i="8"/>
  <c r="M2492" i="8"/>
  <c r="M2491" i="8"/>
  <c r="M2490" i="8"/>
  <c r="M2489" i="8"/>
  <c r="M2488" i="8"/>
  <c r="M2487" i="8"/>
  <c r="M2486" i="8"/>
  <c r="M2485" i="8"/>
  <c r="M2484" i="8"/>
  <c r="M2483" i="8"/>
  <c r="M2482" i="8"/>
  <c r="M2481" i="8"/>
  <c r="M2480" i="8"/>
  <c r="M2479" i="8"/>
  <c r="M2478" i="8"/>
  <c r="M2477" i="8"/>
  <c r="M2476" i="8"/>
  <c r="M2475" i="8"/>
  <c r="M2474" i="8"/>
  <c r="M2473" i="8"/>
  <c r="M2472" i="8"/>
  <c r="M2471" i="8"/>
  <c r="M2470" i="8"/>
  <c r="M2469" i="8"/>
  <c r="M2468" i="8"/>
  <c r="M2467" i="8"/>
  <c r="M2466" i="8"/>
  <c r="M2465" i="8"/>
  <c r="M2464" i="8"/>
  <c r="M2463" i="8"/>
  <c r="M2462" i="8"/>
  <c r="M2461" i="8"/>
  <c r="M2460" i="8"/>
  <c r="M2459" i="8"/>
  <c r="M2458" i="8"/>
  <c r="M2457" i="8"/>
  <c r="M2456" i="8"/>
  <c r="M2455" i="8"/>
  <c r="M2454" i="8"/>
  <c r="M2453" i="8"/>
  <c r="M2452" i="8"/>
  <c r="M2451" i="8"/>
  <c r="M2450" i="8"/>
  <c r="M2449" i="8"/>
  <c r="M2448" i="8"/>
  <c r="M2447" i="8"/>
  <c r="M2446" i="8"/>
  <c r="M2445" i="8"/>
  <c r="M2444" i="8"/>
  <c r="M2443" i="8"/>
  <c r="M2442" i="8"/>
  <c r="M2441" i="8"/>
  <c r="M2440" i="8"/>
  <c r="M2439" i="8"/>
  <c r="M2438" i="8"/>
  <c r="M2437" i="8"/>
  <c r="M2436" i="8"/>
  <c r="M2435" i="8"/>
  <c r="M2434" i="8"/>
  <c r="M2433" i="8"/>
  <c r="M2432" i="8"/>
  <c r="M2431" i="8"/>
  <c r="M2430" i="8"/>
  <c r="M2429" i="8"/>
  <c r="M2428" i="8"/>
  <c r="M2427" i="8"/>
  <c r="M2426" i="8"/>
  <c r="M2425" i="8"/>
  <c r="M2424" i="8"/>
  <c r="M2423" i="8"/>
  <c r="M2422" i="8"/>
  <c r="M2421" i="8"/>
  <c r="M2420" i="8"/>
  <c r="M2419" i="8"/>
  <c r="M2418" i="8"/>
  <c r="M2417" i="8"/>
  <c r="M2416" i="8"/>
  <c r="M2415" i="8"/>
  <c r="M2414" i="8"/>
  <c r="M2413" i="8"/>
  <c r="M2412" i="8"/>
  <c r="M2411" i="8"/>
  <c r="M2410" i="8"/>
  <c r="M2409" i="8"/>
  <c r="M2408" i="8"/>
  <c r="M2407" i="8"/>
  <c r="M2406" i="8"/>
  <c r="M2405" i="8"/>
  <c r="M2404" i="8"/>
  <c r="M2403" i="8"/>
  <c r="M2402" i="8"/>
  <c r="M2401" i="8"/>
  <c r="M2400" i="8"/>
  <c r="M2399" i="8"/>
  <c r="M2398" i="8"/>
  <c r="M2397" i="8"/>
  <c r="M2396" i="8"/>
  <c r="M2395" i="8"/>
  <c r="M2394" i="8"/>
  <c r="M2393" i="8"/>
  <c r="M2392" i="8"/>
  <c r="M2391" i="8"/>
  <c r="M2390" i="8"/>
  <c r="M2389" i="8"/>
  <c r="M2388" i="8"/>
  <c r="M2387" i="8"/>
  <c r="M2386" i="8"/>
  <c r="M2385" i="8"/>
  <c r="M2384" i="8"/>
  <c r="M2383" i="8"/>
  <c r="M2382" i="8"/>
  <c r="M2381" i="8"/>
  <c r="M2380" i="8"/>
  <c r="M2379" i="8"/>
  <c r="M2378" i="8"/>
  <c r="M2377" i="8"/>
  <c r="M2376" i="8"/>
  <c r="M2375" i="8"/>
  <c r="M2374" i="8"/>
  <c r="M2373" i="8"/>
  <c r="M2372" i="8"/>
  <c r="M2371" i="8"/>
  <c r="M2370" i="8"/>
  <c r="M2369" i="8"/>
  <c r="M2368" i="8"/>
  <c r="M2367" i="8"/>
  <c r="M2366" i="8"/>
  <c r="M2365" i="8"/>
  <c r="M2364" i="8"/>
  <c r="M2363" i="8"/>
  <c r="M2362" i="8"/>
  <c r="M2361" i="8"/>
  <c r="M2360" i="8"/>
  <c r="M2359" i="8"/>
  <c r="M2358" i="8"/>
  <c r="M2357" i="8"/>
  <c r="M2356" i="8"/>
  <c r="M2355" i="8"/>
  <c r="M2354" i="8"/>
  <c r="M2353" i="8"/>
  <c r="M2352" i="8"/>
  <c r="M2351" i="8"/>
  <c r="M2350" i="8"/>
  <c r="M2349" i="8"/>
  <c r="M2348" i="8"/>
  <c r="M2347" i="8"/>
  <c r="M2346" i="8"/>
  <c r="M2345" i="8"/>
  <c r="M2344" i="8"/>
  <c r="M2343" i="8"/>
  <c r="M2342" i="8"/>
  <c r="M2341" i="8"/>
  <c r="M2340" i="8"/>
  <c r="M2339" i="8"/>
  <c r="M2338" i="8"/>
  <c r="M2337" i="8"/>
  <c r="M2336" i="8"/>
  <c r="M2335" i="8"/>
  <c r="M2334" i="8"/>
  <c r="M2333" i="8"/>
  <c r="M2332" i="8"/>
  <c r="M2331" i="8"/>
  <c r="M2330" i="8"/>
  <c r="M2329" i="8"/>
  <c r="M2328" i="8"/>
  <c r="M2327" i="8"/>
  <c r="M2326" i="8"/>
  <c r="M2325" i="8"/>
  <c r="M2324" i="8"/>
  <c r="M2323" i="8"/>
  <c r="M2322" i="8"/>
  <c r="M2321" i="8"/>
  <c r="M2320" i="8"/>
  <c r="M2319" i="8"/>
  <c r="M2318" i="8"/>
  <c r="M2317" i="8"/>
  <c r="M2316" i="8"/>
  <c r="M2315" i="8"/>
  <c r="M2314" i="8"/>
  <c r="M2313" i="8"/>
  <c r="M2312" i="8"/>
  <c r="M2311" i="8"/>
  <c r="M2310" i="8"/>
  <c r="M2309" i="8"/>
  <c r="M2308" i="8"/>
  <c r="M2307" i="8"/>
  <c r="M2306" i="8"/>
  <c r="M2305" i="8"/>
  <c r="M2304" i="8"/>
  <c r="M2303" i="8"/>
  <c r="M2302" i="8"/>
  <c r="M2301" i="8"/>
  <c r="M2300" i="8"/>
  <c r="M2299" i="8"/>
  <c r="M2298" i="8"/>
  <c r="M2297" i="8"/>
  <c r="M2296" i="8"/>
  <c r="M2295" i="8"/>
  <c r="M2294" i="8"/>
  <c r="M2293" i="8"/>
  <c r="M2292" i="8"/>
  <c r="M2291" i="8"/>
  <c r="M2290" i="8"/>
  <c r="M2289" i="8"/>
  <c r="M2288" i="8"/>
  <c r="M2287" i="8"/>
  <c r="M2286" i="8"/>
  <c r="M2285" i="8"/>
  <c r="M2284" i="8"/>
  <c r="M2283" i="8"/>
  <c r="M2282" i="8"/>
  <c r="M2281" i="8"/>
  <c r="M2280" i="8"/>
  <c r="M2279" i="8"/>
  <c r="M2278" i="8"/>
  <c r="M2277" i="8"/>
  <c r="M2276" i="8"/>
  <c r="M2275" i="8"/>
  <c r="M2274" i="8"/>
  <c r="M2273" i="8"/>
  <c r="M2272" i="8"/>
  <c r="M2271" i="8"/>
  <c r="M2270" i="8"/>
  <c r="M2269" i="8"/>
  <c r="M2268" i="8"/>
  <c r="M2267" i="8"/>
  <c r="M2266" i="8"/>
  <c r="M2265" i="8"/>
  <c r="M2264" i="8"/>
  <c r="M2263" i="8"/>
  <c r="M2262" i="8"/>
  <c r="M2261" i="8"/>
  <c r="M2260" i="8"/>
  <c r="M2259" i="8"/>
  <c r="M2258" i="8"/>
  <c r="M2257" i="8"/>
  <c r="M2256" i="8"/>
  <c r="M2255" i="8"/>
  <c r="M2254" i="8"/>
  <c r="M2253" i="8"/>
  <c r="M2252" i="8"/>
  <c r="M2251" i="8"/>
  <c r="M2250" i="8"/>
  <c r="M2249" i="8"/>
  <c r="M2248" i="8"/>
  <c r="M2247" i="8"/>
  <c r="M2246" i="8"/>
  <c r="M2245" i="8"/>
  <c r="M2244" i="8"/>
  <c r="M2243" i="8"/>
  <c r="M2242" i="8"/>
  <c r="M2241" i="8"/>
  <c r="M2240" i="8"/>
  <c r="M2239" i="8"/>
  <c r="M2238" i="8"/>
  <c r="M2237" i="8"/>
  <c r="M2236" i="8"/>
  <c r="M2235" i="8"/>
  <c r="M2234" i="8"/>
  <c r="M2233" i="8"/>
  <c r="M2232" i="8"/>
  <c r="M2231" i="8"/>
  <c r="M2230" i="8"/>
  <c r="M2229" i="8"/>
  <c r="M2228" i="8"/>
  <c r="M2227" i="8"/>
  <c r="M2226" i="8"/>
  <c r="M2225" i="8"/>
  <c r="M2224" i="8"/>
  <c r="M2223" i="8"/>
  <c r="M2222" i="8"/>
  <c r="M2221" i="8"/>
  <c r="M2220" i="8"/>
  <c r="M2219" i="8"/>
  <c r="M2218" i="8"/>
  <c r="M2217" i="8"/>
  <c r="M2216" i="8"/>
  <c r="M2215" i="8"/>
  <c r="M2214" i="8"/>
  <c r="M2213" i="8"/>
  <c r="M2212" i="8"/>
  <c r="M2211" i="8"/>
  <c r="M2210" i="8"/>
  <c r="M2209" i="8"/>
  <c r="M2208" i="8"/>
  <c r="M2207" i="8"/>
  <c r="M2206" i="8"/>
  <c r="M2205" i="8"/>
  <c r="M2204" i="8"/>
  <c r="M2203" i="8"/>
  <c r="M2202" i="8"/>
  <c r="M2201" i="8"/>
  <c r="M2200" i="8"/>
  <c r="M2199" i="8"/>
  <c r="M2198" i="8"/>
  <c r="M2197" i="8"/>
  <c r="M2196" i="8"/>
  <c r="M2195" i="8"/>
  <c r="M2194" i="8"/>
  <c r="M2193" i="8"/>
  <c r="M2192" i="8"/>
  <c r="M2191" i="8"/>
  <c r="M2190" i="8"/>
  <c r="M2189" i="8"/>
  <c r="M2188" i="8"/>
  <c r="M2187" i="8"/>
  <c r="M2186" i="8"/>
  <c r="M2185" i="8"/>
  <c r="M2184" i="8"/>
  <c r="M2183" i="8"/>
  <c r="M2182" i="8"/>
  <c r="M2181" i="8"/>
  <c r="M2180" i="8"/>
  <c r="M2179" i="8"/>
  <c r="M2178" i="8"/>
  <c r="M2177" i="8"/>
  <c r="M2176" i="8"/>
  <c r="M2175" i="8"/>
  <c r="M2174" i="8"/>
  <c r="M2173" i="8"/>
  <c r="M2172" i="8"/>
  <c r="M2171" i="8"/>
  <c r="M2170" i="8"/>
  <c r="M2169" i="8"/>
  <c r="M2168" i="8"/>
  <c r="M2167" i="8"/>
  <c r="M2166" i="8"/>
  <c r="M2165" i="8"/>
  <c r="M2164" i="8"/>
  <c r="M2163" i="8"/>
  <c r="M2162" i="8"/>
  <c r="M2161" i="8"/>
  <c r="M2160" i="8"/>
  <c r="M2159" i="8"/>
  <c r="M2158" i="8"/>
  <c r="M2157" i="8"/>
  <c r="M2156" i="8"/>
  <c r="M2155" i="8"/>
  <c r="M2154" i="8"/>
  <c r="M2153" i="8"/>
  <c r="M2152" i="8"/>
  <c r="M2151" i="8"/>
  <c r="M2150" i="8"/>
  <c r="M2149" i="8"/>
  <c r="M2148" i="8"/>
  <c r="M2147" i="8"/>
  <c r="M2146" i="8"/>
  <c r="M2145" i="8"/>
  <c r="M2144" i="8"/>
  <c r="M2143" i="8"/>
  <c r="M2142" i="8"/>
  <c r="M2141" i="8"/>
  <c r="M2140" i="8"/>
  <c r="M2139" i="8"/>
  <c r="M2138" i="8"/>
  <c r="M2137" i="8"/>
  <c r="M2136" i="8"/>
  <c r="M2135" i="8"/>
  <c r="M2134" i="8"/>
  <c r="M2133" i="8"/>
  <c r="M2132" i="8"/>
  <c r="M2131" i="8"/>
  <c r="M2130" i="8"/>
  <c r="M2129" i="8"/>
  <c r="M2128" i="8"/>
  <c r="M2127" i="8"/>
  <c r="M2126" i="8"/>
  <c r="M2125" i="8"/>
  <c r="M2124" i="8"/>
  <c r="M2123" i="8"/>
  <c r="M2122" i="8"/>
  <c r="M2121" i="8"/>
  <c r="M2120" i="8"/>
  <c r="M2119" i="8"/>
  <c r="M2118" i="8"/>
  <c r="M2117" i="8"/>
  <c r="M2116" i="8"/>
  <c r="M2115" i="8"/>
  <c r="M2114" i="8"/>
  <c r="M2113" i="8"/>
  <c r="M2112" i="8"/>
  <c r="M2111" i="8"/>
  <c r="M2110" i="8"/>
  <c r="M2109" i="8"/>
  <c r="M2108" i="8"/>
  <c r="M2107" i="8"/>
  <c r="M2106" i="8"/>
  <c r="M2105" i="8"/>
  <c r="M2104" i="8"/>
  <c r="M2103" i="8"/>
  <c r="M2102" i="8"/>
  <c r="M2101" i="8"/>
  <c r="M2100" i="8"/>
  <c r="M2099" i="8"/>
  <c r="M2098" i="8"/>
  <c r="M2097" i="8"/>
  <c r="M2096" i="8"/>
  <c r="M2095" i="8"/>
  <c r="M2094" i="8"/>
  <c r="M2093" i="8"/>
  <c r="M2092" i="8"/>
  <c r="M2091" i="8"/>
  <c r="M2090" i="8"/>
  <c r="M2089" i="8"/>
  <c r="M2088" i="8"/>
  <c r="M2087" i="8"/>
  <c r="M2086" i="8"/>
  <c r="M2085" i="8"/>
  <c r="M2084" i="8"/>
  <c r="M2083" i="8"/>
  <c r="M2082" i="8"/>
  <c r="M2081" i="8"/>
  <c r="M2080" i="8"/>
  <c r="M2079" i="8"/>
  <c r="M2078" i="8"/>
  <c r="M2077" i="8"/>
  <c r="M2076" i="8"/>
  <c r="M2075" i="8"/>
  <c r="M2074" i="8"/>
  <c r="M2073" i="8"/>
  <c r="M2072" i="8"/>
  <c r="M2071" i="8"/>
  <c r="M2070" i="8"/>
  <c r="M2069" i="8"/>
  <c r="M2068" i="8"/>
  <c r="M2067" i="8"/>
  <c r="M2066" i="8"/>
  <c r="M2065" i="8"/>
  <c r="M2064" i="8"/>
  <c r="M2063" i="8"/>
  <c r="M2062" i="8"/>
  <c r="M2061" i="8"/>
  <c r="M2060" i="8"/>
  <c r="M2059" i="8"/>
  <c r="M2058" i="8"/>
  <c r="M2057" i="8"/>
  <c r="M2056" i="8"/>
  <c r="M2055" i="8"/>
  <c r="M2054" i="8"/>
  <c r="M2053" i="8"/>
  <c r="M2052" i="8"/>
  <c r="M2051" i="8"/>
  <c r="M2050" i="8"/>
  <c r="M2049" i="8"/>
  <c r="M2048" i="8"/>
  <c r="M2047" i="8"/>
  <c r="M2046" i="8"/>
  <c r="M2045" i="8"/>
  <c r="M2044" i="8"/>
  <c r="M2043" i="8"/>
  <c r="M2042" i="8"/>
  <c r="M2041" i="8"/>
  <c r="M2040" i="8"/>
  <c r="M2039" i="8"/>
  <c r="M2038" i="8"/>
  <c r="M2037" i="8"/>
  <c r="M2036" i="8"/>
  <c r="M2035" i="8"/>
  <c r="M2034" i="8"/>
  <c r="M2033" i="8"/>
  <c r="M2032" i="8"/>
  <c r="M2031" i="8"/>
  <c r="M2030" i="8"/>
  <c r="M2029" i="8"/>
  <c r="M2028" i="8"/>
  <c r="M2027" i="8"/>
  <c r="M2026" i="8"/>
  <c r="M2025" i="8"/>
  <c r="M2024" i="8"/>
  <c r="M2023" i="8"/>
  <c r="M2022" i="8"/>
  <c r="M2021" i="8"/>
  <c r="M2020" i="8"/>
  <c r="M2019" i="8"/>
  <c r="M2018" i="8"/>
  <c r="M2017" i="8"/>
  <c r="M2016" i="8"/>
  <c r="M2015" i="8"/>
  <c r="M2014" i="8"/>
  <c r="M2013" i="8"/>
  <c r="M2012" i="8"/>
  <c r="M2011" i="8"/>
  <c r="M2010" i="8"/>
  <c r="M2009" i="8"/>
  <c r="M2008" i="8"/>
  <c r="M2007" i="8"/>
  <c r="M2006" i="8"/>
  <c r="M2005" i="8"/>
  <c r="M2004" i="8"/>
  <c r="M2003" i="8"/>
  <c r="M2002" i="8"/>
  <c r="M2001" i="8"/>
  <c r="M2000" i="8"/>
  <c r="M1999" i="8"/>
  <c r="M1998" i="8"/>
  <c r="M1997" i="8"/>
  <c r="M1996" i="8"/>
  <c r="M1995" i="8"/>
  <c r="M1994" i="8"/>
  <c r="M1993" i="8"/>
  <c r="M1992" i="8"/>
  <c r="M1991" i="8"/>
  <c r="M1990" i="8"/>
  <c r="M1989" i="8"/>
  <c r="M1988" i="8"/>
  <c r="M1987" i="8"/>
  <c r="M1986" i="8"/>
  <c r="M1985" i="8"/>
  <c r="M1984" i="8"/>
  <c r="M1983" i="8"/>
  <c r="M1982" i="8"/>
  <c r="M1981" i="8"/>
  <c r="M1980" i="8"/>
  <c r="M1979" i="8"/>
  <c r="M1978" i="8"/>
  <c r="M1977" i="8"/>
  <c r="M1976" i="8"/>
  <c r="M1975" i="8"/>
  <c r="M1974" i="8"/>
  <c r="M1973" i="8"/>
  <c r="M1972" i="8"/>
  <c r="M1971" i="8"/>
  <c r="M1970" i="8"/>
  <c r="M1969" i="8"/>
  <c r="M1968" i="8"/>
  <c r="M1967" i="8"/>
  <c r="M1966" i="8"/>
  <c r="M1965" i="8"/>
  <c r="M1964" i="8"/>
  <c r="M1963" i="8"/>
  <c r="M1962" i="8"/>
  <c r="M1961" i="8"/>
  <c r="M1960" i="8"/>
  <c r="M1959" i="8"/>
  <c r="M1958" i="8"/>
  <c r="M1957" i="8"/>
  <c r="M1956" i="8"/>
  <c r="M1955" i="8"/>
  <c r="M1954" i="8"/>
  <c r="M1953" i="8"/>
  <c r="M1952" i="8"/>
  <c r="M1951" i="8"/>
  <c r="M1950" i="8"/>
  <c r="M1949" i="8"/>
  <c r="M1948" i="8"/>
  <c r="M1947" i="8"/>
  <c r="M1946" i="8"/>
  <c r="M1945" i="8"/>
  <c r="M1944" i="8"/>
  <c r="M1943" i="8"/>
  <c r="M1942" i="8"/>
  <c r="M1941" i="8"/>
  <c r="M1940" i="8"/>
  <c r="M1939" i="8"/>
  <c r="M1938" i="8"/>
  <c r="M1937" i="8"/>
  <c r="M1936" i="8"/>
  <c r="M1935" i="8"/>
  <c r="M1934" i="8"/>
  <c r="M1933" i="8"/>
  <c r="M1932" i="8"/>
  <c r="M1931" i="8"/>
  <c r="M1930" i="8"/>
  <c r="M1929" i="8"/>
  <c r="M1928" i="8"/>
  <c r="M1927" i="8"/>
  <c r="M1926" i="8"/>
  <c r="M1925" i="8"/>
  <c r="M1924" i="8"/>
  <c r="M1923" i="8"/>
  <c r="M1922" i="8"/>
  <c r="M1921" i="8"/>
  <c r="M1920" i="8"/>
  <c r="M1919" i="8"/>
  <c r="M1918" i="8"/>
  <c r="M1917" i="8"/>
  <c r="M1916" i="8"/>
  <c r="M1915" i="8"/>
  <c r="M1914" i="8"/>
  <c r="M1913" i="8"/>
  <c r="M1912" i="8"/>
  <c r="M1911" i="8"/>
  <c r="M1910" i="8"/>
  <c r="M1909" i="8"/>
  <c r="M1908" i="8"/>
  <c r="M1907" i="8"/>
  <c r="M1906" i="8"/>
  <c r="M1905" i="8"/>
  <c r="M1904" i="8"/>
  <c r="M1903" i="8"/>
  <c r="M1902" i="8"/>
  <c r="M1901" i="8"/>
  <c r="M1900" i="8"/>
  <c r="M1899" i="8"/>
  <c r="M1898" i="8"/>
  <c r="M1897" i="8"/>
  <c r="M1896" i="8"/>
  <c r="M1895" i="8"/>
  <c r="M1894" i="8"/>
  <c r="M1893" i="8"/>
  <c r="M1892" i="8"/>
  <c r="M1891" i="8"/>
  <c r="M1890" i="8"/>
  <c r="M1889" i="8"/>
  <c r="M1888" i="8"/>
  <c r="M1887" i="8"/>
  <c r="M1886" i="8"/>
  <c r="M1885" i="8"/>
  <c r="M1884" i="8"/>
  <c r="M1883" i="8"/>
  <c r="M1882" i="8"/>
  <c r="M1881" i="8"/>
  <c r="M1880" i="8"/>
  <c r="M1879" i="8"/>
  <c r="M1878" i="8"/>
  <c r="M1877" i="8"/>
  <c r="M1876" i="8"/>
  <c r="M1875" i="8"/>
  <c r="M1874" i="8"/>
  <c r="M1873" i="8"/>
  <c r="M1872" i="8"/>
  <c r="M1871" i="8"/>
  <c r="M1870" i="8"/>
  <c r="M1869" i="8"/>
  <c r="M1868" i="8"/>
  <c r="M1867" i="8"/>
  <c r="M1866" i="8"/>
  <c r="M1865" i="8"/>
  <c r="M1864" i="8"/>
  <c r="M1863" i="8"/>
  <c r="M1862" i="8"/>
  <c r="M1861" i="8"/>
  <c r="M1860" i="8"/>
  <c r="M1859" i="8"/>
  <c r="M1858" i="8"/>
  <c r="M1857" i="8"/>
  <c r="M1856" i="8"/>
  <c r="M1855" i="8"/>
  <c r="M1854" i="8"/>
  <c r="M1853" i="8"/>
  <c r="M1852" i="8"/>
  <c r="M1851" i="8"/>
  <c r="M1850" i="8"/>
  <c r="M1849" i="8"/>
  <c r="M1848" i="8"/>
  <c r="M1847" i="8"/>
  <c r="M1846" i="8"/>
  <c r="M1845" i="8"/>
  <c r="M1844" i="8"/>
  <c r="M1843" i="8"/>
  <c r="M1842" i="8"/>
  <c r="M1841" i="8"/>
  <c r="M1840" i="8"/>
  <c r="M1839" i="8"/>
  <c r="M1838" i="8"/>
  <c r="M1837" i="8"/>
  <c r="M1836" i="8"/>
  <c r="M1835" i="8"/>
  <c r="M1834" i="8"/>
  <c r="M1833" i="8"/>
  <c r="M1832" i="8"/>
  <c r="M1831" i="8"/>
  <c r="M1830" i="8"/>
  <c r="M1829" i="8"/>
  <c r="M1828" i="8"/>
  <c r="M1827" i="8"/>
  <c r="M1826" i="8"/>
  <c r="M1825" i="8"/>
  <c r="M1824" i="8"/>
  <c r="M1823" i="8"/>
  <c r="M1822" i="8"/>
  <c r="M1821" i="8"/>
  <c r="M1820" i="8"/>
  <c r="M1819" i="8"/>
  <c r="M1818" i="8"/>
  <c r="M1817" i="8"/>
  <c r="M1816" i="8"/>
  <c r="M1815" i="8"/>
  <c r="M1814" i="8"/>
  <c r="M1813" i="8"/>
  <c r="M1812" i="8"/>
  <c r="M1811" i="8"/>
  <c r="M1810" i="8"/>
  <c r="M1809" i="8"/>
  <c r="M1808" i="8"/>
  <c r="M1807" i="8"/>
  <c r="M1806" i="8"/>
  <c r="M1805" i="8"/>
  <c r="M1804" i="8"/>
  <c r="M1803" i="8"/>
  <c r="M1802" i="8"/>
  <c r="M1801" i="8"/>
  <c r="M1800" i="8"/>
  <c r="M1799" i="8"/>
  <c r="M1798" i="8"/>
  <c r="M1797" i="8"/>
  <c r="M1796" i="8"/>
  <c r="M1795" i="8"/>
  <c r="M1794" i="8"/>
  <c r="M1793" i="8"/>
  <c r="M1792" i="8"/>
  <c r="M1791" i="8"/>
  <c r="M1790" i="8"/>
  <c r="M1789" i="8"/>
  <c r="M1788" i="8"/>
  <c r="M1787" i="8"/>
  <c r="M1786" i="8"/>
  <c r="M1785" i="8"/>
  <c r="M1784" i="8"/>
  <c r="M1783" i="8"/>
  <c r="M1782" i="8"/>
  <c r="M1781" i="8"/>
  <c r="M1780" i="8"/>
  <c r="M1779" i="8"/>
  <c r="M1778" i="8"/>
  <c r="M1777" i="8"/>
  <c r="M1776" i="8"/>
  <c r="M1775" i="8"/>
  <c r="M1774" i="8"/>
  <c r="M1773" i="8"/>
  <c r="M1772" i="8"/>
  <c r="M1771" i="8"/>
  <c r="M1770" i="8"/>
  <c r="M1769" i="8"/>
  <c r="M1768" i="8"/>
  <c r="M1767" i="8"/>
  <c r="M1766" i="8"/>
  <c r="M1765" i="8"/>
  <c r="M1764" i="8"/>
  <c r="M1763" i="8"/>
  <c r="M1762" i="8"/>
  <c r="M1761" i="8"/>
  <c r="M1760" i="8"/>
  <c r="M1759" i="8"/>
  <c r="M1758" i="8"/>
  <c r="M1757" i="8"/>
  <c r="M1756" i="8"/>
  <c r="M1755" i="8"/>
  <c r="M1754" i="8"/>
  <c r="M1753" i="8"/>
  <c r="M1752" i="8"/>
  <c r="M1751" i="8"/>
  <c r="M1750" i="8"/>
  <c r="M1749" i="8"/>
  <c r="M1748" i="8"/>
  <c r="M1747" i="8"/>
  <c r="M1746" i="8"/>
  <c r="M1745" i="8"/>
  <c r="M1744" i="8"/>
  <c r="M1743" i="8"/>
  <c r="M1742" i="8"/>
  <c r="M1741" i="8"/>
  <c r="M1740" i="8"/>
  <c r="M1739" i="8"/>
  <c r="M1738" i="8"/>
  <c r="M1737" i="8"/>
  <c r="M1736" i="8"/>
  <c r="M1735" i="8"/>
  <c r="M1734" i="8"/>
  <c r="M1733" i="8"/>
  <c r="M1732" i="8"/>
  <c r="M1731" i="8"/>
  <c r="M1730" i="8"/>
  <c r="M1729" i="8"/>
  <c r="M1728" i="8"/>
  <c r="M1727" i="8"/>
  <c r="M1726" i="8"/>
  <c r="M1725" i="8"/>
  <c r="M1724" i="8"/>
  <c r="M1723" i="8"/>
  <c r="M1722" i="8"/>
  <c r="M1721" i="8"/>
  <c r="M1720" i="8"/>
  <c r="M1719" i="8"/>
  <c r="M1718" i="8"/>
  <c r="M1717" i="8"/>
  <c r="M1716" i="8"/>
  <c r="M1715" i="8"/>
  <c r="M1714" i="8"/>
  <c r="M1713" i="8"/>
  <c r="M1712" i="8"/>
  <c r="M1711" i="8"/>
  <c r="M1710" i="8"/>
  <c r="M1709" i="8"/>
  <c r="M1708" i="8"/>
  <c r="M1707" i="8"/>
  <c r="M1706" i="8"/>
  <c r="M1705" i="8"/>
  <c r="M1704" i="8"/>
  <c r="M1703" i="8"/>
  <c r="M1702" i="8"/>
  <c r="M1701" i="8"/>
  <c r="M1700" i="8"/>
  <c r="M1699" i="8"/>
  <c r="M1698" i="8"/>
  <c r="M1697" i="8"/>
  <c r="M1696" i="8"/>
  <c r="M1695" i="8"/>
  <c r="M1694" i="8"/>
  <c r="M1693" i="8"/>
  <c r="M1692" i="8"/>
  <c r="M1691" i="8"/>
  <c r="M1690" i="8"/>
  <c r="M1689" i="8"/>
  <c r="M1688" i="8"/>
  <c r="M1687" i="8"/>
  <c r="M1686" i="8"/>
  <c r="M1685" i="8"/>
  <c r="M1684" i="8"/>
  <c r="M1683" i="8"/>
  <c r="M1682" i="8"/>
  <c r="M1681" i="8"/>
  <c r="M1680" i="8"/>
  <c r="M1679" i="8"/>
  <c r="M1678" i="8"/>
  <c r="M1677" i="8"/>
  <c r="M1676" i="8"/>
  <c r="M1675" i="8"/>
  <c r="M1674" i="8"/>
  <c r="M1673" i="8"/>
  <c r="M1672" i="8"/>
  <c r="M1671" i="8"/>
  <c r="M1670" i="8"/>
  <c r="M1669" i="8"/>
  <c r="M1668" i="8"/>
  <c r="M1667" i="8"/>
  <c r="M1666" i="8"/>
  <c r="M1665" i="8"/>
  <c r="M1664" i="8"/>
  <c r="M1663" i="8"/>
  <c r="M1662" i="8"/>
  <c r="M1661" i="8"/>
  <c r="M1660" i="8"/>
  <c r="M1659" i="8"/>
  <c r="M1658" i="8"/>
  <c r="M1657" i="8"/>
  <c r="M1656" i="8"/>
  <c r="M1655" i="8"/>
  <c r="M1654" i="8"/>
  <c r="M1653" i="8"/>
  <c r="M1652" i="8"/>
  <c r="M1651" i="8"/>
  <c r="M1650" i="8"/>
  <c r="M1649" i="8"/>
  <c r="M1648" i="8"/>
  <c r="M1647" i="8"/>
  <c r="M1646" i="8"/>
  <c r="M1645" i="8"/>
  <c r="M1644" i="8"/>
  <c r="M1643" i="8"/>
  <c r="M1642" i="8"/>
  <c r="M1641" i="8"/>
  <c r="M1640" i="8"/>
  <c r="M1639" i="8"/>
  <c r="M1638" i="8"/>
  <c r="M1637" i="8"/>
  <c r="M1636" i="8"/>
  <c r="M1635" i="8"/>
  <c r="M1634" i="8"/>
  <c r="M1633" i="8"/>
  <c r="M1632" i="8"/>
  <c r="M1631" i="8"/>
  <c r="M1630" i="8"/>
  <c r="M1629" i="8"/>
  <c r="M1628" i="8"/>
  <c r="M1627" i="8"/>
  <c r="M1626" i="8"/>
  <c r="M1625" i="8"/>
  <c r="M1624" i="8"/>
  <c r="M1623" i="8"/>
  <c r="M1622" i="8"/>
  <c r="M1621" i="8"/>
  <c r="M1620" i="8"/>
  <c r="M1619" i="8"/>
  <c r="M1618" i="8"/>
  <c r="M1617" i="8"/>
  <c r="M1616" i="8"/>
  <c r="M1615" i="8"/>
  <c r="M1614" i="8"/>
  <c r="M1613" i="8"/>
  <c r="M1612" i="8"/>
  <c r="M1611" i="8"/>
  <c r="M1610" i="8"/>
  <c r="M1609" i="8"/>
  <c r="M1608" i="8"/>
  <c r="M1607" i="8"/>
  <c r="M1606" i="8"/>
  <c r="M1605" i="8"/>
  <c r="M1604" i="8"/>
  <c r="M1603" i="8"/>
  <c r="M1602" i="8"/>
  <c r="M1601" i="8"/>
  <c r="M1600" i="8"/>
  <c r="M1599" i="8"/>
  <c r="M1598" i="8"/>
  <c r="M1597" i="8"/>
  <c r="M1596" i="8"/>
  <c r="M1595" i="8"/>
  <c r="M1594" i="8"/>
  <c r="M1593" i="8"/>
  <c r="M1592" i="8"/>
  <c r="M1591" i="8"/>
  <c r="M1590" i="8"/>
  <c r="M1589" i="8"/>
  <c r="M1588" i="8"/>
  <c r="M1587" i="8"/>
  <c r="M1586" i="8"/>
  <c r="M1585" i="8"/>
  <c r="M1584" i="8"/>
  <c r="M1583" i="8"/>
  <c r="M1582" i="8"/>
  <c r="M1581" i="8"/>
  <c r="M1580" i="8"/>
  <c r="M1579" i="8"/>
  <c r="M1578" i="8"/>
  <c r="M1577" i="8"/>
  <c r="M1576" i="8"/>
  <c r="M1575" i="8"/>
  <c r="M1574" i="8"/>
  <c r="M1573" i="8"/>
  <c r="M1572" i="8"/>
  <c r="M1571" i="8"/>
  <c r="M1570" i="8"/>
  <c r="M1569" i="8"/>
  <c r="M1568" i="8"/>
  <c r="M1567" i="8"/>
  <c r="M1566" i="8"/>
  <c r="M1565" i="8"/>
  <c r="M1564" i="8"/>
  <c r="M1563" i="8"/>
  <c r="M1562" i="8"/>
  <c r="M1561" i="8"/>
  <c r="M1560" i="8"/>
  <c r="M1559" i="8"/>
  <c r="M1558" i="8"/>
  <c r="M1557" i="8"/>
  <c r="M1556" i="8"/>
  <c r="M1555" i="8"/>
  <c r="M1554" i="8"/>
  <c r="M1553" i="8"/>
  <c r="M1552" i="8"/>
  <c r="M1551" i="8"/>
  <c r="M1550" i="8"/>
  <c r="M1549" i="8"/>
  <c r="M1548" i="8"/>
  <c r="M1547" i="8"/>
  <c r="M1546" i="8"/>
  <c r="M1545" i="8"/>
  <c r="M1544" i="8"/>
  <c r="M1543" i="8"/>
  <c r="M1542" i="8"/>
  <c r="M1541" i="8"/>
  <c r="M1540" i="8"/>
  <c r="M1539" i="8"/>
  <c r="M1538" i="8"/>
  <c r="M1537" i="8"/>
  <c r="M1536" i="8"/>
  <c r="M1535" i="8"/>
  <c r="M1534" i="8"/>
  <c r="M1533" i="8"/>
  <c r="M1532" i="8"/>
  <c r="M1531" i="8"/>
  <c r="M1530" i="8"/>
  <c r="M1529" i="8"/>
  <c r="M1528" i="8"/>
  <c r="M1527" i="8"/>
  <c r="M1526" i="8"/>
  <c r="M1525" i="8"/>
  <c r="M1524" i="8"/>
  <c r="M1523" i="8"/>
  <c r="M1522" i="8"/>
  <c r="M1521" i="8"/>
  <c r="M1520" i="8"/>
  <c r="M1519" i="8"/>
  <c r="M1518" i="8"/>
  <c r="M1517" i="8"/>
  <c r="M1516" i="8"/>
  <c r="M1515" i="8"/>
  <c r="M1514" i="8"/>
  <c r="M1513" i="8"/>
  <c r="M1512" i="8"/>
  <c r="M1511" i="8"/>
  <c r="M1510" i="8"/>
  <c r="M1509" i="8"/>
  <c r="M1508" i="8"/>
  <c r="M1507" i="8"/>
  <c r="M1506" i="8"/>
  <c r="M1505" i="8"/>
  <c r="M1504" i="8"/>
  <c r="M1503" i="8"/>
  <c r="M1502" i="8"/>
  <c r="M1501" i="8"/>
  <c r="M1500" i="8"/>
  <c r="M1499" i="8"/>
  <c r="M1498" i="8"/>
  <c r="M1497" i="8"/>
  <c r="M1496" i="8"/>
  <c r="M1495" i="8"/>
  <c r="M1494" i="8"/>
  <c r="M1493" i="8"/>
  <c r="M1492" i="8"/>
  <c r="M1491" i="8"/>
  <c r="M1490" i="8"/>
  <c r="M1489" i="8"/>
  <c r="M1488" i="8"/>
  <c r="M1487" i="8"/>
  <c r="M1486" i="8"/>
  <c r="M1485" i="8"/>
  <c r="M1484" i="8"/>
  <c r="M1483" i="8"/>
  <c r="M1482" i="8"/>
  <c r="M1481" i="8"/>
  <c r="M1480" i="8"/>
  <c r="M1479" i="8"/>
  <c r="M1478" i="8"/>
  <c r="M1477" i="8"/>
  <c r="M1476" i="8"/>
  <c r="M1475" i="8"/>
  <c r="M1474" i="8"/>
  <c r="M1473" i="8"/>
  <c r="M1472" i="8"/>
  <c r="M1471" i="8"/>
  <c r="M1470" i="8"/>
  <c r="M1469" i="8"/>
  <c r="M1468" i="8"/>
  <c r="M1467" i="8"/>
  <c r="M1466" i="8"/>
  <c r="M1465" i="8"/>
  <c r="M1464" i="8"/>
  <c r="M1463" i="8"/>
  <c r="M1462" i="8"/>
  <c r="M1461" i="8"/>
  <c r="M1460" i="8"/>
  <c r="M1459" i="8"/>
  <c r="M1458" i="8"/>
  <c r="M1457" i="8"/>
  <c r="M1456" i="8"/>
  <c r="M1455" i="8"/>
  <c r="M1454" i="8"/>
  <c r="M1453" i="8"/>
  <c r="M1452" i="8"/>
  <c r="M1451" i="8"/>
  <c r="M1450" i="8"/>
  <c r="M1449" i="8"/>
  <c r="M1448" i="8"/>
  <c r="M1447" i="8"/>
  <c r="M1446" i="8"/>
  <c r="M1445" i="8"/>
  <c r="M1444" i="8"/>
  <c r="M1443" i="8"/>
  <c r="M1442" i="8"/>
  <c r="M1441" i="8"/>
  <c r="M1440" i="8"/>
  <c r="M1439" i="8"/>
  <c r="M1438" i="8"/>
  <c r="M1437" i="8"/>
  <c r="M1436" i="8"/>
  <c r="M1435" i="8"/>
  <c r="M1434" i="8"/>
  <c r="M1433" i="8"/>
  <c r="M1432" i="8"/>
  <c r="M1431" i="8"/>
  <c r="M1430" i="8"/>
  <c r="M1429" i="8"/>
  <c r="M1428" i="8"/>
  <c r="M1427" i="8"/>
  <c r="M1426" i="8"/>
  <c r="M1425" i="8"/>
  <c r="M1424" i="8"/>
  <c r="M1423" i="8"/>
  <c r="M1422" i="8"/>
  <c r="M1421" i="8"/>
  <c r="M1420" i="8"/>
  <c r="M1419" i="8"/>
  <c r="M1418" i="8"/>
  <c r="M1417" i="8"/>
  <c r="M1416" i="8"/>
  <c r="M1415" i="8"/>
  <c r="M1414" i="8"/>
  <c r="M1413" i="8"/>
  <c r="M1412" i="8"/>
  <c r="M1411" i="8"/>
  <c r="M1410" i="8"/>
  <c r="M1409" i="8"/>
  <c r="M1408" i="8"/>
  <c r="M1407" i="8"/>
  <c r="M1406" i="8"/>
  <c r="M1405" i="8"/>
  <c r="M1404" i="8"/>
  <c r="M1403" i="8"/>
  <c r="M1402" i="8"/>
  <c r="M1401" i="8"/>
  <c r="M1400" i="8"/>
  <c r="M1399" i="8"/>
  <c r="M1398" i="8"/>
  <c r="M1397" i="8"/>
  <c r="M1396" i="8"/>
  <c r="M1395" i="8"/>
  <c r="M1394" i="8"/>
  <c r="M1393" i="8"/>
  <c r="M1392" i="8"/>
  <c r="M1391" i="8"/>
  <c r="M1390" i="8"/>
  <c r="M1389" i="8"/>
  <c r="M1388" i="8"/>
  <c r="M1387" i="8"/>
  <c r="M1386" i="8"/>
  <c r="M1385" i="8"/>
  <c r="M1384" i="8"/>
  <c r="M1383" i="8"/>
  <c r="M1382" i="8"/>
  <c r="M1381" i="8"/>
  <c r="M1380" i="8"/>
  <c r="M1379" i="8"/>
  <c r="M1378" i="8"/>
  <c r="M1377" i="8"/>
  <c r="M1376" i="8"/>
  <c r="M1375" i="8"/>
  <c r="M1374" i="8"/>
  <c r="M1373" i="8"/>
  <c r="M1372" i="8"/>
  <c r="M1371" i="8"/>
  <c r="M1370" i="8"/>
  <c r="M1369" i="8"/>
  <c r="M1368" i="8"/>
  <c r="M1367" i="8"/>
  <c r="M1366" i="8"/>
  <c r="M1365" i="8"/>
  <c r="M1364" i="8"/>
  <c r="M1363" i="8"/>
  <c r="M1362" i="8"/>
  <c r="M1361" i="8"/>
  <c r="M1360" i="8"/>
  <c r="M1359" i="8"/>
  <c r="M1358" i="8"/>
  <c r="M1357" i="8"/>
  <c r="M1356" i="8"/>
  <c r="M1355" i="8"/>
  <c r="M1354" i="8"/>
  <c r="M1353" i="8"/>
  <c r="M1352" i="8"/>
  <c r="M1351" i="8"/>
  <c r="M1350" i="8"/>
  <c r="M1349" i="8"/>
  <c r="M1348" i="8"/>
  <c r="M1347" i="8"/>
  <c r="M1346" i="8"/>
  <c r="M1345" i="8"/>
  <c r="M1344" i="8"/>
  <c r="M1343" i="8"/>
  <c r="M1342" i="8"/>
  <c r="M1341" i="8"/>
  <c r="M1340" i="8"/>
  <c r="M1339" i="8"/>
  <c r="M1338" i="8"/>
  <c r="M1337" i="8"/>
  <c r="M1336" i="8"/>
  <c r="M1335" i="8"/>
  <c r="M1334" i="8"/>
  <c r="M1333" i="8"/>
  <c r="M1332" i="8"/>
  <c r="M1331" i="8"/>
  <c r="M1330" i="8"/>
  <c r="M1329" i="8"/>
  <c r="M1328" i="8"/>
  <c r="M1327" i="8"/>
  <c r="M1326" i="8"/>
  <c r="M1325" i="8"/>
  <c r="M1324" i="8"/>
  <c r="M1323" i="8"/>
  <c r="M1322" i="8"/>
  <c r="M1321" i="8"/>
  <c r="M1320" i="8"/>
  <c r="M1319" i="8"/>
  <c r="M1318" i="8"/>
  <c r="M1317" i="8"/>
  <c r="M1316" i="8"/>
  <c r="M1315" i="8"/>
  <c r="M1314" i="8"/>
  <c r="M1313" i="8"/>
  <c r="M1312" i="8"/>
  <c r="M1311" i="8"/>
  <c r="M1310" i="8"/>
  <c r="M1309" i="8"/>
  <c r="M1308" i="8"/>
  <c r="M1307" i="8"/>
  <c r="M1306" i="8"/>
  <c r="M1305" i="8"/>
  <c r="M1304" i="8"/>
  <c r="M1303" i="8"/>
  <c r="M1302" i="8"/>
  <c r="M1301" i="8"/>
  <c r="M1300" i="8"/>
  <c r="M1299" i="8"/>
  <c r="M1298" i="8"/>
  <c r="M1297" i="8"/>
  <c r="M1296" i="8"/>
  <c r="M1295" i="8"/>
  <c r="M1294" i="8"/>
  <c r="M1293" i="8"/>
  <c r="M1292" i="8"/>
  <c r="M1291" i="8"/>
  <c r="M1290" i="8"/>
  <c r="M1289" i="8"/>
  <c r="M1288" i="8"/>
  <c r="M1287" i="8"/>
  <c r="M1286" i="8"/>
  <c r="M1285" i="8"/>
  <c r="M1284" i="8"/>
  <c r="M1283" i="8"/>
  <c r="M1282" i="8"/>
  <c r="M1281" i="8"/>
  <c r="M1280" i="8"/>
  <c r="M1279" i="8"/>
  <c r="M1278" i="8"/>
  <c r="M1277" i="8"/>
  <c r="M1276" i="8"/>
  <c r="M1275" i="8"/>
  <c r="M1274" i="8"/>
  <c r="M1273" i="8"/>
  <c r="M1272" i="8"/>
  <c r="M1271" i="8"/>
  <c r="M1270" i="8"/>
  <c r="M1269" i="8"/>
  <c r="M1268" i="8"/>
  <c r="M1267" i="8"/>
  <c r="M1266" i="8"/>
  <c r="M1265" i="8"/>
  <c r="M1264" i="8"/>
  <c r="M1263" i="8"/>
  <c r="M1262" i="8"/>
  <c r="M1261" i="8"/>
  <c r="M1260" i="8"/>
  <c r="M1259" i="8"/>
  <c r="M1258" i="8"/>
  <c r="M1257" i="8"/>
  <c r="M1256" i="8"/>
  <c r="M1255" i="8"/>
  <c r="M1254" i="8"/>
  <c r="M1253" i="8"/>
  <c r="M1252" i="8"/>
  <c r="M1251" i="8"/>
  <c r="M1250" i="8"/>
  <c r="M1249" i="8"/>
  <c r="M1248" i="8"/>
  <c r="M1247" i="8"/>
  <c r="M1246" i="8"/>
  <c r="M1245" i="8"/>
  <c r="M1244" i="8"/>
  <c r="M1243" i="8"/>
  <c r="M1242" i="8"/>
  <c r="M1241" i="8"/>
  <c r="M1240" i="8"/>
  <c r="M1239" i="8"/>
  <c r="M1238" i="8"/>
  <c r="M1237" i="8"/>
  <c r="M1236" i="8"/>
  <c r="M1235" i="8"/>
  <c r="M1234" i="8"/>
  <c r="M1233" i="8"/>
  <c r="M1232" i="8"/>
  <c r="M1231" i="8"/>
  <c r="M1230" i="8"/>
  <c r="M1229" i="8"/>
  <c r="M1228" i="8"/>
  <c r="M1227" i="8"/>
  <c r="M1226" i="8"/>
  <c r="M1225" i="8"/>
  <c r="M1224" i="8"/>
  <c r="M1223" i="8"/>
  <c r="M1222" i="8"/>
  <c r="M1221" i="8"/>
  <c r="M1220" i="8"/>
  <c r="M1219" i="8"/>
  <c r="M1218" i="8"/>
  <c r="M1217" i="8"/>
  <c r="M1216" i="8"/>
  <c r="M1215" i="8"/>
  <c r="M1214" i="8"/>
  <c r="M1213" i="8"/>
  <c r="M1212" i="8"/>
  <c r="M1211" i="8"/>
  <c r="M1210" i="8"/>
  <c r="M1209" i="8"/>
  <c r="M1208" i="8"/>
  <c r="M1207" i="8"/>
  <c r="M1206" i="8"/>
  <c r="M1205" i="8"/>
  <c r="M1204" i="8"/>
  <c r="M1203" i="8"/>
  <c r="M1202" i="8"/>
  <c r="M1201" i="8"/>
  <c r="M1200" i="8"/>
  <c r="M1199" i="8"/>
  <c r="M1198" i="8"/>
  <c r="M1197" i="8"/>
  <c r="M1196" i="8"/>
  <c r="M1195" i="8"/>
  <c r="M1194" i="8"/>
  <c r="M1193" i="8"/>
  <c r="M1192" i="8"/>
  <c r="M1191" i="8"/>
  <c r="M1190" i="8"/>
  <c r="M1189" i="8"/>
  <c r="M1188" i="8"/>
  <c r="M1187" i="8"/>
  <c r="M1186" i="8"/>
  <c r="M1185" i="8"/>
  <c r="M1184" i="8"/>
  <c r="M1183" i="8"/>
  <c r="M1182" i="8"/>
  <c r="M1181" i="8"/>
  <c r="M1180" i="8"/>
  <c r="M1179" i="8"/>
  <c r="M1178" i="8"/>
  <c r="M1177" i="8"/>
  <c r="M1176" i="8"/>
  <c r="M1175" i="8"/>
  <c r="M1174" i="8"/>
  <c r="M1173" i="8"/>
  <c r="M1172" i="8"/>
  <c r="M1171" i="8"/>
  <c r="M1170" i="8"/>
  <c r="M1169" i="8"/>
  <c r="M1168" i="8"/>
  <c r="M1167" i="8"/>
  <c r="M1166" i="8"/>
  <c r="M1165" i="8"/>
  <c r="M1164" i="8"/>
  <c r="M1163" i="8"/>
  <c r="M1162" i="8"/>
  <c r="M1161" i="8"/>
  <c r="M1160" i="8"/>
  <c r="M1159" i="8"/>
  <c r="M1158" i="8"/>
  <c r="M1157" i="8"/>
  <c r="M1156" i="8"/>
  <c r="M1155" i="8"/>
  <c r="M1154" i="8"/>
  <c r="M1153" i="8"/>
  <c r="M1152" i="8"/>
  <c r="M1151" i="8"/>
  <c r="M1150" i="8"/>
  <c r="M1149" i="8"/>
  <c r="M1148" i="8"/>
  <c r="M1147" i="8"/>
  <c r="M1146" i="8"/>
  <c r="M1145" i="8"/>
  <c r="M1144" i="8"/>
  <c r="M1143" i="8"/>
  <c r="M1142" i="8"/>
  <c r="M1141" i="8"/>
  <c r="M1140" i="8"/>
  <c r="M1139" i="8"/>
  <c r="M1138" i="8"/>
  <c r="M1137" i="8"/>
  <c r="M1136" i="8"/>
  <c r="M1135" i="8"/>
  <c r="M1134" i="8"/>
  <c r="M1133" i="8"/>
  <c r="M1132" i="8"/>
  <c r="M1131" i="8"/>
  <c r="M1130" i="8"/>
  <c r="M1129" i="8"/>
  <c r="M1128" i="8"/>
  <c r="M1127" i="8"/>
  <c r="M1126" i="8"/>
  <c r="M1125" i="8"/>
  <c r="M1124" i="8"/>
  <c r="M1123" i="8"/>
  <c r="M1122" i="8"/>
  <c r="M1121" i="8"/>
  <c r="M1120" i="8"/>
  <c r="M1119" i="8"/>
  <c r="M1118" i="8"/>
  <c r="M1117" i="8"/>
  <c r="M1116" i="8"/>
  <c r="M1115" i="8"/>
  <c r="M1114" i="8"/>
  <c r="M1113" i="8"/>
  <c r="M1112" i="8"/>
  <c r="M1111" i="8"/>
  <c r="M1110" i="8"/>
  <c r="M1109" i="8"/>
  <c r="M1108" i="8"/>
  <c r="M1107" i="8"/>
  <c r="M1106" i="8"/>
  <c r="M1105" i="8"/>
  <c r="M1104" i="8"/>
  <c r="M1103" i="8"/>
  <c r="M1102" i="8"/>
  <c r="M1101" i="8"/>
  <c r="M1100" i="8"/>
  <c r="M1099" i="8"/>
  <c r="M1098" i="8"/>
  <c r="M1097" i="8"/>
  <c r="M1096" i="8"/>
  <c r="M1095" i="8"/>
  <c r="M1094" i="8"/>
  <c r="M1093" i="8"/>
  <c r="M1092" i="8"/>
  <c r="M1091" i="8"/>
  <c r="M1090" i="8"/>
  <c r="M1089" i="8"/>
  <c r="M1088" i="8"/>
  <c r="M1087" i="8"/>
  <c r="M1086" i="8"/>
  <c r="M1085" i="8"/>
  <c r="M1084" i="8"/>
  <c r="M1083" i="8"/>
  <c r="M1082" i="8"/>
  <c r="M1081" i="8"/>
  <c r="M1080" i="8"/>
  <c r="M1079" i="8"/>
  <c r="M1078" i="8"/>
  <c r="M1077" i="8"/>
  <c r="M1076" i="8"/>
  <c r="M1075" i="8"/>
  <c r="M1074" i="8"/>
  <c r="M1073" i="8"/>
  <c r="M1072" i="8"/>
  <c r="M1071" i="8"/>
  <c r="M1070" i="8"/>
  <c r="M1069" i="8"/>
  <c r="M1068" i="8"/>
  <c r="M1067" i="8"/>
  <c r="M1066" i="8"/>
  <c r="M1065" i="8"/>
  <c r="M1064" i="8"/>
  <c r="M1063" i="8"/>
  <c r="M1062" i="8"/>
  <c r="M1061" i="8"/>
  <c r="M1060" i="8"/>
  <c r="M1059" i="8"/>
  <c r="M1058" i="8"/>
  <c r="M1057" i="8"/>
  <c r="M1056" i="8"/>
  <c r="M1055" i="8"/>
  <c r="M1054" i="8"/>
  <c r="M1053" i="8"/>
  <c r="M1052" i="8"/>
  <c r="M1051" i="8"/>
  <c r="M1050" i="8"/>
  <c r="M1049" i="8"/>
  <c r="M1048" i="8"/>
  <c r="M1047" i="8"/>
  <c r="M1046" i="8"/>
  <c r="M1045" i="8"/>
  <c r="M1044" i="8"/>
  <c r="M1043" i="8"/>
  <c r="M1042" i="8"/>
  <c r="M1041" i="8"/>
  <c r="M1040" i="8"/>
  <c r="M1039" i="8"/>
  <c r="M1038" i="8"/>
  <c r="M1037" i="8"/>
  <c r="M1036" i="8"/>
  <c r="M1035" i="8"/>
  <c r="M1034" i="8"/>
  <c r="M1033" i="8"/>
  <c r="M1032" i="8"/>
  <c r="M1031" i="8"/>
  <c r="M1030" i="8"/>
  <c r="M1029" i="8"/>
  <c r="M1028" i="8"/>
  <c r="M1027" i="8"/>
  <c r="M1026" i="8"/>
  <c r="M1025" i="8"/>
  <c r="M1024" i="8"/>
  <c r="M1023" i="8"/>
  <c r="M1022" i="8"/>
  <c r="M1021" i="8"/>
  <c r="M1020" i="8"/>
  <c r="M1019" i="8"/>
  <c r="M1018" i="8"/>
  <c r="M1017" i="8"/>
  <c r="M1016" i="8"/>
  <c r="M1015" i="8"/>
  <c r="M1014" i="8"/>
  <c r="M1013" i="8"/>
  <c r="M1012" i="8"/>
  <c r="M1011" i="8"/>
  <c r="M1010" i="8"/>
  <c r="M1009" i="8"/>
  <c r="M1008" i="8"/>
  <c r="M1007" i="8"/>
  <c r="M1006" i="8"/>
  <c r="M1005" i="8"/>
  <c r="M1004" i="8"/>
  <c r="M1003" i="8"/>
  <c r="M1002" i="8"/>
  <c r="M1001" i="8"/>
  <c r="M1000" i="8"/>
  <c r="M999" i="8"/>
  <c r="M998" i="8"/>
  <c r="M997" i="8"/>
  <c r="M996" i="8"/>
  <c r="M995" i="8"/>
  <c r="M994" i="8"/>
  <c r="M993" i="8"/>
  <c r="M992" i="8"/>
  <c r="M991" i="8"/>
  <c r="M990" i="8"/>
  <c r="M989" i="8"/>
  <c r="M988" i="8"/>
  <c r="M987" i="8"/>
  <c r="M986" i="8"/>
  <c r="M985" i="8"/>
  <c r="M984" i="8"/>
  <c r="M983" i="8"/>
  <c r="M982" i="8"/>
  <c r="M981" i="8"/>
  <c r="M980" i="8"/>
  <c r="M979" i="8"/>
  <c r="M978" i="8"/>
  <c r="M977" i="8"/>
  <c r="M976" i="8"/>
  <c r="M975" i="8"/>
  <c r="M974" i="8"/>
  <c r="M973" i="8"/>
  <c r="M972" i="8"/>
  <c r="M971" i="8"/>
  <c r="M970" i="8"/>
  <c r="M969" i="8"/>
  <c r="M968" i="8"/>
  <c r="M967" i="8"/>
  <c r="M966" i="8"/>
  <c r="M965" i="8"/>
  <c r="M964" i="8"/>
  <c r="M963" i="8"/>
  <c r="M962" i="8"/>
  <c r="M961" i="8"/>
  <c r="M960" i="8"/>
  <c r="M959" i="8"/>
  <c r="M958" i="8"/>
  <c r="M957" i="8"/>
  <c r="M956" i="8"/>
  <c r="M955" i="8"/>
  <c r="M954" i="8"/>
  <c r="M953" i="8"/>
  <c r="M952" i="8"/>
  <c r="M951" i="8"/>
  <c r="M950" i="8"/>
  <c r="M949" i="8"/>
  <c r="M948" i="8"/>
  <c r="M947" i="8"/>
  <c r="M946" i="8"/>
  <c r="M945" i="8"/>
  <c r="M944" i="8"/>
  <c r="M943" i="8"/>
  <c r="M942" i="8"/>
  <c r="M941" i="8"/>
  <c r="M940" i="8"/>
  <c r="M939" i="8"/>
  <c r="M938" i="8"/>
  <c r="M937" i="8"/>
  <c r="M936" i="8"/>
  <c r="M935" i="8"/>
  <c r="M934" i="8"/>
  <c r="M933" i="8"/>
  <c r="M932" i="8"/>
  <c r="M931" i="8"/>
  <c r="M930" i="8"/>
  <c r="M929" i="8"/>
  <c r="M928" i="8"/>
  <c r="M927" i="8"/>
  <c r="M926" i="8"/>
  <c r="M925" i="8"/>
  <c r="M924" i="8"/>
  <c r="M923" i="8"/>
  <c r="M922" i="8"/>
  <c r="M921" i="8"/>
  <c r="M920" i="8"/>
  <c r="M919" i="8"/>
  <c r="M918" i="8"/>
  <c r="M917" i="8"/>
  <c r="M916" i="8"/>
  <c r="M915" i="8"/>
  <c r="M914" i="8"/>
  <c r="M913" i="8"/>
  <c r="M912" i="8"/>
  <c r="M911" i="8"/>
  <c r="M910" i="8"/>
  <c r="M909" i="8"/>
  <c r="M908" i="8"/>
  <c r="M907" i="8"/>
  <c r="M906" i="8"/>
  <c r="M905" i="8"/>
  <c r="M904" i="8"/>
  <c r="M903" i="8"/>
  <c r="M902" i="8"/>
  <c r="M901" i="8"/>
  <c r="M900" i="8"/>
  <c r="M899" i="8"/>
  <c r="M898" i="8"/>
  <c r="M897" i="8"/>
  <c r="M896" i="8"/>
  <c r="M895" i="8"/>
  <c r="M894" i="8"/>
  <c r="M893" i="8"/>
  <c r="M892" i="8"/>
  <c r="M891" i="8"/>
  <c r="M890" i="8"/>
  <c r="M889" i="8"/>
  <c r="M888" i="8"/>
  <c r="M887" i="8"/>
  <c r="M886" i="8"/>
  <c r="M885" i="8"/>
  <c r="M884" i="8"/>
  <c r="M883" i="8"/>
  <c r="M882" i="8"/>
  <c r="M881" i="8"/>
  <c r="M880" i="8"/>
  <c r="M879" i="8"/>
  <c r="M878" i="8"/>
  <c r="M877" i="8"/>
  <c r="M876" i="8"/>
  <c r="M875" i="8"/>
  <c r="M874" i="8"/>
  <c r="M873" i="8"/>
  <c r="M872" i="8"/>
  <c r="M871" i="8"/>
  <c r="M870" i="8"/>
  <c r="M869" i="8"/>
  <c r="M868" i="8"/>
  <c r="M867" i="8"/>
  <c r="M866" i="8"/>
  <c r="M865" i="8"/>
  <c r="M864" i="8"/>
  <c r="M863" i="8"/>
  <c r="M862" i="8"/>
  <c r="M861" i="8"/>
  <c r="M860" i="8"/>
  <c r="M859" i="8"/>
  <c r="M858" i="8"/>
  <c r="M857" i="8"/>
  <c r="M856" i="8"/>
  <c r="M855" i="8"/>
  <c r="M854" i="8"/>
  <c r="M853" i="8"/>
  <c r="M852" i="8"/>
  <c r="M851" i="8"/>
  <c r="M850" i="8"/>
  <c r="M849" i="8"/>
  <c r="M848" i="8"/>
  <c r="M847" i="8"/>
  <c r="M846" i="8"/>
  <c r="M845" i="8"/>
  <c r="M844" i="8"/>
  <c r="M843" i="8"/>
  <c r="M842" i="8"/>
  <c r="M841" i="8"/>
  <c r="M840" i="8"/>
  <c r="M839" i="8"/>
  <c r="M838" i="8"/>
  <c r="M837" i="8"/>
  <c r="M836" i="8"/>
  <c r="M835" i="8"/>
  <c r="M834" i="8"/>
  <c r="M833" i="8"/>
  <c r="M832" i="8"/>
  <c r="M831" i="8"/>
  <c r="M830" i="8"/>
  <c r="M829" i="8"/>
  <c r="M828" i="8"/>
  <c r="M827" i="8"/>
  <c r="M826" i="8"/>
  <c r="M825" i="8"/>
  <c r="M824" i="8"/>
  <c r="M823" i="8"/>
  <c r="M822" i="8"/>
  <c r="M821" i="8"/>
  <c r="M820" i="8"/>
  <c r="M819" i="8"/>
  <c r="M818" i="8"/>
  <c r="M817" i="8"/>
  <c r="M816" i="8"/>
  <c r="M815" i="8"/>
  <c r="M814" i="8"/>
  <c r="M813" i="8"/>
  <c r="M812" i="8"/>
  <c r="M811" i="8"/>
  <c r="M810" i="8"/>
  <c r="M809" i="8"/>
  <c r="M808" i="8"/>
  <c r="M807" i="8"/>
  <c r="M806" i="8"/>
  <c r="M805" i="8"/>
  <c r="M804" i="8"/>
  <c r="M803" i="8"/>
  <c r="M802" i="8"/>
  <c r="M801" i="8"/>
  <c r="M800" i="8"/>
  <c r="M799" i="8"/>
  <c r="M798" i="8"/>
  <c r="M797" i="8"/>
  <c r="M796" i="8"/>
  <c r="M795" i="8"/>
  <c r="M794" i="8"/>
  <c r="M793" i="8"/>
  <c r="M792" i="8"/>
  <c r="M791" i="8"/>
  <c r="M790" i="8"/>
  <c r="M789" i="8"/>
  <c r="M788" i="8"/>
  <c r="M787" i="8"/>
  <c r="M786" i="8"/>
  <c r="M785" i="8"/>
  <c r="M784" i="8"/>
  <c r="M783" i="8"/>
  <c r="M782" i="8"/>
  <c r="M781" i="8"/>
  <c r="M780" i="8"/>
  <c r="M779" i="8"/>
  <c r="M778" i="8"/>
  <c r="M777" i="8"/>
  <c r="M776" i="8"/>
  <c r="M775" i="8"/>
  <c r="M774" i="8"/>
  <c r="M773" i="8"/>
  <c r="M772" i="8"/>
  <c r="M771" i="8"/>
  <c r="M770" i="8"/>
  <c r="M769" i="8"/>
  <c r="M768" i="8"/>
  <c r="M767" i="8"/>
  <c r="M766" i="8"/>
  <c r="M765" i="8"/>
  <c r="M764" i="8"/>
  <c r="M763" i="8"/>
  <c r="M762" i="8"/>
  <c r="M761" i="8"/>
  <c r="M760" i="8"/>
  <c r="M759" i="8"/>
  <c r="M758" i="8"/>
  <c r="M757" i="8"/>
  <c r="M756" i="8"/>
  <c r="M755" i="8"/>
  <c r="M754" i="8"/>
  <c r="M753" i="8"/>
  <c r="M752" i="8"/>
  <c r="M751" i="8"/>
  <c r="M750" i="8"/>
  <c r="M749" i="8"/>
  <c r="M748" i="8"/>
  <c r="M747" i="8"/>
  <c r="M746" i="8"/>
  <c r="M745" i="8"/>
  <c r="M744" i="8"/>
  <c r="M743" i="8"/>
  <c r="M742" i="8"/>
  <c r="M741" i="8"/>
  <c r="M740" i="8"/>
  <c r="M739" i="8"/>
  <c r="M738" i="8"/>
  <c r="M737" i="8"/>
  <c r="M736" i="8"/>
  <c r="M735" i="8"/>
  <c r="M734" i="8"/>
  <c r="M733" i="8"/>
  <c r="M732" i="8"/>
  <c r="M731" i="8"/>
  <c r="M730" i="8"/>
  <c r="M729" i="8"/>
  <c r="M728" i="8"/>
  <c r="M727" i="8"/>
  <c r="M726" i="8"/>
  <c r="M725" i="8"/>
  <c r="M724" i="8"/>
  <c r="M723" i="8"/>
  <c r="M722" i="8"/>
  <c r="M721" i="8"/>
  <c r="M720" i="8"/>
  <c r="M719" i="8"/>
  <c r="M718" i="8"/>
  <c r="M717" i="8"/>
  <c r="M716" i="8"/>
  <c r="M715" i="8"/>
  <c r="M714" i="8"/>
  <c r="M713" i="8"/>
  <c r="M712" i="8"/>
  <c r="M711" i="8"/>
  <c r="M710" i="8"/>
  <c r="M709" i="8"/>
  <c r="M708" i="8"/>
  <c r="M707" i="8"/>
  <c r="M706" i="8"/>
  <c r="M705" i="8"/>
  <c r="M704" i="8"/>
  <c r="M703" i="8"/>
  <c r="M702" i="8"/>
  <c r="M701" i="8"/>
  <c r="M700" i="8"/>
  <c r="M699" i="8"/>
  <c r="M698" i="8"/>
  <c r="M697" i="8"/>
  <c r="M696" i="8"/>
  <c r="M695" i="8"/>
  <c r="M694" i="8"/>
  <c r="M693" i="8"/>
  <c r="M692" i="8"/>
  <c r="M691" i="8"/>
  <c r="M690" i="8"/>
  <c r="M689" i="8"/>
  <c r="M688" i="8"/>
  <c r="M687" i="8"/>
  <c r="M686" i="8"/>
  <c r="M685" i="8"/>
  <c r="M684" i="8"/>
  <c r="M683" i="8"/>
  <c r="M682" i="8"/>
  <c r="M681" i="8"/>
  <c r="M680" i="8"/>
  <c r="M679" i="8"/>
  <c r="M678" i="8"/>
  <c r="M677" i="8"/>
  <c r="M676" i="8"/>
  <c r="M675" i="8"/>
  <c r="M674" i="8"/>
  <c r="M673" i="8"/>
  <c r="M672" i="8"/>
  <c r="M671" i="8"/>
  <c r="M670" i="8"/>
  <c r="M669" i="8"/>
  <c r="M668" i="8"/>
  <c r="M667" i="8"/>
  <c r="M666" i="8"/>
  <c r="M665" i="8"/>
  <c r="M664" i="8"/>
  <c r="M663" i="8"/>
  <c r="M662" i="8"/>
  <c r="M661" i="8"/>
  <c r="M660" i="8"/>
  <c r="M659" i="8"/>
  <c r="M658" i="8"/>
  <c r="M657" i="8"/>
  <c r="M656" i="8"/>
  <c r="M655" i="8"/>
  <c r="M654" i="8"/>
  <c r="M653" i="8"/>
  <c r="M652" i="8"/>
  <c r="M651" i="8"/>
  <c r="M650" i="8"/>
  <c r="M649" i="8"/>
  <c r="M648" i="8"/>
  <c r="M647" i="8"/>
  <c r="M646" i="8"/>
  <c r="M645" i="8"/>
  <c r="M644" i="8"/>
  <c r="M643" i="8"/>
  <c r="M642" i="8"/>
  <c r="M641" i="8"/>
  <c r="M640" i="8"/>
  <c r="M639" i="8"/>
  <c r="M638" i="8"/>
  <c r="M637" i="8"/>
  <c r="M636" i="8"/>
  <c r="M635" i="8"/>
  <c r="M634" i="8"/>
  <c r="M633" i="8"/>
  <c r="M632" i="8"/>
  <c r="M631" i="8"/>
  <c r="M630" i="8"/>
  <c r="M629" i="8"/>
  <c r="M628" i="8"/>
  <c r="M627" i="8"/>
  <c r="M626" i="8"/>
  <c r="M625" i="8"/>
  <c r="M624" i="8"/>
  <c r="M623" i="8"/>
  <c r="M622" i="8"/>
  <c r="M621" i="8"/>
  <c r="M620" i="8"/>
  <c r="M619" i="8"/>
  <c r="M618" i="8"/>
  <c r="M617" i="8"/>
  <c r="M616" i="8"/>
  <c r="M615" i="8"/>
  <c r="M614" i="8"/>
  <c r="M613" i="8"/>
  <c r="M612" i="8"/>
  <c r="M611" i="8"/>
  <c r="M610" i="8"/>
  <c r="M609" i="8"/>
  <c r="M608" i="8"/>
  <c r="M607" i="8"/>
  <c r="M606" i="8"/>
  <c r="M605" i="8"/>
  <c r="M604" i="8"/>
  <c r="M603" i="8"/>
  <c r="M602" i="8"/>
  <c r="M601" i="8"/>
  <c r="M600" i="8"/>
  <c r="M599" i="8"/>
  <c r="M598" i="8"/>
  <c r="M597" i="8"/>
  <c r="M596" i="8"/>
  <c r="M595" i="8"/>
  <c r="M594" i="8"/>
  <c r="M593" i="8"/>
  <c r="M592" i="8"/>
  <c r="M591" i="8"/>
  <c r="M590" i="8"/>
  <c r="M589" i="8"/>
  <c r="M588" i="8"/>
  <c r="M587" i="8"/>
  <c r="M586" i="8"/>
  <c r="M585" i="8"/>
  <c r="M584" i="8"/>
  <c r="M583" i="8"/>
  <c r="M582" i="8"/>
  <c r="M581" i="8"/>
  <c r="M580" i="8"/>
  <c r="M579" i="8"/>
  <c r="M578" i="8"/>
  <c r="M577" i="8"/>
  <c r="M576" i="8"/>
  <c r="M575" i="8"/>
  <c r="M574" i="8"/>
  <c r="M573" i="8"/>
  <c r="M572" i="8"/>
  <c r="M571" i="8"/>
  <c r="M570" i="8"/>
  <c r="M569" i="8"/>
  <c r="M568" i="8"/>
  <c r="M567" i="8"/>
  <c r="M566" i="8"/>
  <c r="M565" i="8"/>
  <c r="M564" i="8"/>
  <c r="M563" i="8"/>
  <c r="M562" i="8"/>
  <c r="M561" i="8"/>
  <c r="M560" i="8"/>
  <c r="M559" i="8"/>
  <c r="M558" i="8"/>
  <c r="M557" i="8"/>
  <c r="M556" i="8"/>
  <c r="M555" i="8"/>
  <c r="M554" i="8"/>
  <c r="M553" i="8"/>
  <c r="M552" i="8"/>
  <c r="M551" i="8"/>
  <c r="M550" i="8"/>
  <c r="M549" i="8"/>
  <c r="M548" i="8"/>
  <c r="M547" i="8"/>
  <c r="M546" i="8"/>
  <c r="M545" i="8"/>
  <c r="M544" i="8"/>
  <c r="M543" i="8"/>
  <c r="M542" i="8"/>
  <c r="M541" i="8"/>
  <c r="M540" i="8"/>
  <c r="M539" i="8"/>
  <c r="M538" i="8"/>
  <c r="M537" i="8"/>
  <c r="M536" i="8"/>
  <c r="M535" i="8"/>
  <c r="M534" i="8"/>
  <c r="M533" i="8"/>
  <c r="M532" i="8"/>
  <c r="M531" i="8"/>
  <c r="M530" i="8"/>
  <c r="M529" i="8"/>
  <c r="M528" i="8"/>
  <c r="M527" i="8"/>
  <c r="M526" i="8"/>
  <c r="M525" i="8"/>
  <c r="M524" i="8"/>
  <c r="M523" i="8"/>
  <c r="M522" i="8"/>
  <c r="M521" i="8"/>
  <c r="M520" i="8"/>
  <c r="M519" i="8"/>
  <c r="M518" i="8"/>
  <c r="M517" i="8"/>
  <c r="M516" i="8"/>
  <c r="M515" i="8"/>
  <c r="M514" i="8"/>
  <c r="M513" i="8"/>
  <c r="M512" i="8"/>
  <c r="M511" i="8"/>
  <c r="M510" i="8"/>
  <c r="M509" i="8"/>
  <c r="M508" i="8"/>
  <c r="M507" i="8"/>
  <c r="M506" i="8"/>
  <c r="M505" i="8"/>
  <c r="M504" i="8"/>
  <c r="M503" i="8"/>
  <c r="M502" i="8"/>
  <c r="M501" i="8"/>
  <c r="M500" i="8"/>
  <c r="M499" i="8"/>
  <c r="M498" i="8"/>
  <c r="M497" i="8"/>
  <c r="M496" i="8"/>
  <c r="M495" i="8"/>
  <c r="M494" i="8"/>
  <c r="M493" i="8"/>
  <c r="M492" i="8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L51" i="8"/>
  <c r="M51" i="8" s="1"/>
  <c r="L50" i="8"/>
  <c r="M50" i="8" s="1"/>
  <c r="L49" i="8"/>
  <c r="M49" i="8" s="1"/>
  <c r="L48" i="8"/>
  <c r="M48" i="8" s="1"/>
  <c r="L47" i="8"/>
  <c r="M47" i="8" s="1"/>
  <c r="L46" i="8"/>
  <c r="M46" i="8" s="1"/>
  <c r="L45" i="8"/>
  <c r="M45" i="8" s="1"/>
  <c r="M44" i="8"/>
  <c r="L44" i="8"/>
  <c r="L43" i="8"/>
  <c r="M43" i="8" s="1"/>
  <c r="L42" i="8"/>
  <c r="M42" i="8" s="1"/>
  <c r="L41" i="8"/>
  <c r="M41" i="8" s="1"/>
  <c r="L40" i="8"/>
  <c r="M40" i="8" s="1"/>
  <c r="L39" i="8"/>
  <c r="M39" i="8" s="1"/>
  <c r="L38" i="8"/>
  <c r="M38" i="8" s="1"/>
  <c r="L37" i="8"/>
  <c r="M37" i="8" s="1"/>
  <c r="L36" i="8"/>
  <c r="M36" i="8" s="1"/>
  <c r="L35" i="8"/>
  <c r="M35" i="8" s="1"/>
  <c r="L34" i="8"/>
  <c r="M34" i="8" s="1"/>
  <c r="L33" i="8"/>
  <c r="M33" i="8" s="1"/>
  <c r="L32" i="8"/>
  <c r="M32" i="8" s="1"/>
  <c r="L31" i="8"/>
  <c r="M31" i="8" s="1"/>
  <c r="L30" i="8"/>
  <c r="M30" i="8" s="1"/>
  <c r="L29" i="8"/>
  <c r="M29" i="8" s="1"/>
  <c r="L28" i="8"/>
  <c r="M28" i="8" s="1"/>
  <c r="L27" i="8"/>
  <c r="M27" i="8" s="1"/>
  <c r="L26" i="8"/>
  <c r="M26" i="8" s="1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M19" i="8"/>
  <c r="L19" i="8"/>
  <c r="L18" i="8"/>
  <c r="M18" i="8" s="1"/>
  <c r="M17" i="8"/>
  <c r="L17" i="8"/>
  <c r="L16" i="8"/>
  <c r="M16" i="8" s="1"/>
  <c r="M15" i="8"/>
  <c r="L15" i="8"/>
  <c r="L14" i="8"/>
  <c r="M14" i="8" s="1"/>
  <c r="M13" i="8"/>
  <c r="L13" i="8"/>
  <c r="L12" i="8"/>
  <c r="M12" i="8" s="1"/>
  <c r="M11" i="8"/>
  <c r="L11" i="8"/>
  <c r="L10" i="8"/>
  <c r="M10" i="8" s="1"/>
  <c r="M9" i="8"/>
  <c r="L9" i="8"/>
  <c r="L8" i="8"/>
  <c r="M8" i="8" s="1"/>
  <c r="M7" i="8"/>
  <c r="L7" i="8" l="1"/>
  <c r="L6" i="8"/>
  <c r="M6" i="8" s="1"/>
  <c r="G1" i="8"/>
  <c r="D2" i="8" l="1"/>
  <c r="M5" i="8" l="1"/>
  <c r="D3" i="8" s="1"/>
  <c r="G2" i="8"/>
  <c r="F16" i="18" s="1"/>
  <c r="L16" i="18" s="1"/>
  <c r="F18" i="18" l="1"/>
  <c r="L18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Lesley Carson</author>
  </authors>
  <commentList>
    <comment ref="F1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This cell will autopopulate 
</t>
        </r>
      </text>
    </comment>
    <comment ref="L13" authorId="0" shapeId="0" xr:uid="{00000000-0006-0000-0100-000002000000}">
      <text>
        <r>
          <rPr>
            <sz val="9"/>
            <color indexed="81"/>
            <rFont val="Tahoma"/>
            <family val="2"/>
          </rPr>
          <t>this cell will autopopulate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Catherwood</author>
  </authors>
  <commentList>
    <comment ref="H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Deborah Catherwood: </t>
        </r>
        <r>
          <rPr>
            <sz val="9"/>
            <color indexed="81"/>
            <rFont val="Tahoma"/>
            <family val="2"/>
          </rPr>
          <t xml:space="preserve">See pg 14 in Costs Based Guidance Notes.
</t>
        </r>
      </text>
    </comment>
  </commentList>
</comments>
</file>

<file path=xl/sharedStrings.xml><?xml version="1.0" encoding="utf-8"?>
<sst xmlns="http://schemas.openxmlformats.org/spreadsheetml/2006/main" count="197" uniqueCount="179">
  <si>
    <t xml:space="preserve">INVOICE DATE </t>
  </si>
  <si>
    <t>PAID DATE</t>
  </si>
  <si>
    <t>CURRENCY OF INVOICE</t>
  </si>
  <si>
    <t xml:space="preserve">GROSS INVOICE AMOUNT  </t>
  </si>
  <si>
    <t>Other</t>
  </si>
  <si>
    <t>NO</t>
  </si>
  <si>
    <t>YES</t>
  </si>
  <si>
    <t>Parent</t>
  </si>
  <si>
    <t>Subsidiary</t>
  </si>
  <si>
    <t>Associate / Group Member</t>
  </si>
  <si>
    <t>Joint Control</t>
  </si>
  <si>
    <t>Rebill - Purchases</t>
  </si>
  <si>
    <t>Rebill - Internal Transfer</t>
  </si>
  <si>
    <t>EMPLOYEE NUMBER</t>
  </si>
  <si>
    <t>DATE</t>
  </si>
  <si>
    <t>EMPLOYEE REFERENCE/ NUMBER</t>
  </si>
  <si>
    <t>EXCHANGE RATE 
(£1 =)</t>
  </si>
  <si>
    <t>RP</t>
  </si>
  <si>
    <t>RS</t>
  </si>
  <si>
    <t>CH</t>
  </si>
  <si>
    <t>SH - NARRATIVE</t>
  </si>
  <si>
    <t>PROJECT HOURLY RATE</t>
  </si>
  <si>
    <t>TC</t>
  </si>
  <si>
    <t>EXPENSE REPORT</t>
  </si>
  <si>
    <t>ACCOM INV</t>
  </si>
  <si>
    <t>FLIGHT INV</t>
  </si>
  <si>
    <t>CAR HIRE INV</t>
  </si>
  <si>
    <t>OTHER INV</t>
  </si>
  <si>
    <t>ELIGIBLE COST</t>
  </si>
  <si>
    <t>LINE NUMBER</t>
  </si>
  <si>
    <t>RELATED PARTY</t>
  </si>
  <si>
    <t>INVOICE NUMBER</t>
  </si>
  <si>
    <t>INVOICE DETAILS</t>
  </si>
  <si>
    <t>PAYMENT DETAILS</t>
  </si>
  <si>
    <t>Materials</t>
  </si>
  <si>
    <t>Travel &amp; Accommodation</t>
  </si>
  <si>
    <t>TOTAL ELIGIBLE HOURS</t>
  </si>
  <si>
    <t>TRAINER HOURS</t>
  </si>
  <si>
    <t>TRAINER LABOUR COST</t>
  </si>
  <si>
    <t>ACTIVITY CODE</t>
  </si>
  <si>
    <t>TRAINER</t>
  </si>
  <si>
    <t>ELIGIBLE HOURS</t>
  </si>
  <si>
    <t>TOTAL ELIGIBLE COST</t>
  </si>
  <si>
    <t>EXPENDITURE DETAILS</t>
  </si>
  <si>
    <t>University Overheads</t>
  </si>
  <si>
    <t>Consultancy &amp; Subcontracting</t>
  </si>
  <si>
    <t>DAILY TRAINING / PROJECT HOURS</t>
  </si>
  <si>
    <t>PAY PERIOD ENDING</t>
  </si>
  <si>
    <t>Claimed Amount</t>
  </si>
  <si>
    <t>Travel</t>
  </si>
  <si>
    <t>Sub contracting</t>
  </si>
  <si>
    <t>IP</t>
  </si>
  <si>
    <t>Other 1</t>
  </si>
  <si>
    <t>Other 2</t>
  </si>
  <si>
    <t>Other 3</t>
  </si>
  <si>
    <t>Instruments &amp; Equipment/Depreciation</t>
  </si>
  <si>
    <t>Cost Category</t>
  </si>
  <si>
    <t>Trials and Testing</t>
  </si>
  <si>
    <t>Total Project Costs</t>
  </si>
  <si>
    <t>Blank</t>
  </si>
  <si>
    <t>SUBHEADING (R&amp;D GRANTS ONLY)</t>
  </si>
  <si>
    <t>HOURS</t>
  </si>
  <si>
    <t>Sunday</t>
  </si>
  <si>
    <t>Monday</t>
  </si>
  <si>
    <t>Tuesday</t>
  </si>
  <si>
    <t>Wednesday</t>
  </si>
  <si>
    <t>Thursday</t>
  </si>
  <si>
    <t xml:space="preserve">Friday </t>
  </si>
  <si>
    <t>Saturday</t>
  </si>
  <si>
    <t xml:space="preserve">JOB TITLE </t>
  </si>
  <si>
    <t>Salary Frequency</t>
  </si>
  <si>
    <t>Salary</t>
  </si>
  <si>
    <t xml:space="preserve">Monthly </t>
  </si>
  <si>
    <t>Hourly Paid</t>
  </si>
  <si>
    <t xml:space="preserve">Annual </t>
  </si>
  <si>
    <t xml:space="preserve">4-Weekly </t>
  </si>
  <si>
    <t xml:space="preserve">Fortnightly </t>
  </si>
  <si>
    <t xml:space="preserve">Weekly </t>
  </si>
  <si>
    <t>AgencyStaff</t>
  </si>
  <si>
    <t>STANDARD DAY HOURS</t>
  </si>
  <si>
    <t>COST</t>
  </si>
  <si>
    <t>TRAINER
[SKILLS ONLY]</t>
  </si>
  <si>
    <t>Weekdays</t>
  </si>
  <si>
    <t>Labour Type</t>
  </si>
  <si>
    <t>External Trial &amp; Testing</t>
  </si>
  <si>
    <t xml:space="preserve">OTHER   </t>
  </si>
  <si>
    <t xml:space="preserve">Family </t>
  </si>
  <si>
    <t>Rebill - Other</t>
  </si>
  <si>
    <t>Direct Purchases Goods / Services</t>
  </si>
  <si>
    <t>Cost Schedule Type</t>
  </si>
  <si>
    <t>PH</t>
  </si>
  <si>
    <t>FS</t>
  </si>
  <si>
    <t>Project Hours</t>
  </si>
  <si>
    <t>Full Salary</t>
  </si>
  <si>
    <t>Payroll Vouch</t>
  </si>
  <si>
    <t>Net Pay</t>
  </si>
  <si>
    <t>EE NI</t>
  </si>
  <si>
    <t>PAYE</t>
  </si>
  <si>
    <t>BANK</t>
  </si>
  <si>
    <t>RTI</t>
  </si>
  <si>
    <t>N/A</t>
  </si>
  <si>
    <t xml:space="preserve">Standard Hours </t>
  </si>
  <si>
    <t>Contract</t>
  </si>
  <si>
    <t>Handbook</t>
  </si>
  <si>
    <t>T&amp;Cs</t>
  </si>
  <si>
    <t>HR Confirmation</t>
  </si>
  <si>
    <t>JobTitle</t>
  </si>
  <si>
    <t>Job Description</t>
  </si>
  <si>
    <t>Exchange Rate</t>
  </si>
  <si>
    <t>ForEx Website</t>
  </si>
  <si>
    <t>Bank Rate</t>
  </si>
  <si>
    <t>Treasury</t>
  </si>
  <si>
    <t>Trainer</t>
  </si>
  <si>
    <t>COST CATEGORY/ ACTIVITY CODE / 
FIXED ASSET REFERENCE NUMBER</t>
  </si>
  <si>
    <t>INTERNAL REFERENCE NUMBER</t>
  </si>
  <si>
    <t>PHR
(PROJECT HOURLY RATE)</t>
  </si>
  <si>
    <t>BASIC SALARY</t>
  </si>
  <si>
    <t>Worksheet Version:</t>
  </si>
  <si>
    <t>CBSCO 1.2</t>
  </si>
  <si>
    <t>PROJECT COSTS</t>
  </si>
  <si>
    <t>LABOUR COSTS - FULL SALARY</t>
  </si>
  <si>
    <t>LABOUR COSTS - PROJECT HOURS</t>
  </si>
  <si>
    <t>INVEST NORTHERN IRELAND 
GRANT CLAIM FORM</t>
  </si>
  <si>
    <t xml:space="preserve"> CLAIMED EXPENDITURE (£)</t>
  </si>
  <si>
    <t xml:space="preserve">SKILLS GROWTH ONLY </t>
  </si>
  <si>
    <t>DAY</t>
  </si>
  <si>
    <t xml:space="preserve">LINE NUMBER </t>
  </si>
  <si>
    <t xml:space="preserve">EMPLOYEE NUMBER </t>
  </si>
  <si>
    <t xml:space="preserve">LABOUR COST TYPE </t>
  </si>
  <si>
    <t xml:space="preserve">BASIC SALARY/HOURLY RATE AMOUNT </t>
  </si>
  <si>
    <t>SALARY FREQUENCY</t>
  </si>
  <si>
    <t xml:space="preserve">STANDARD FULL-TIME WEEKLY HOURS </t>
  </si>
  <si>
    <t xml:space="preserve">CLAIM PERIOD END DATE </t>
  </si>
  <si>
    <t xml:space="preserve">EXPENDITURE CLAIMED </t>
  </si>
  <si>
    <t xml:space="preserve">GRANT RATE PERCENTAGE </t>
  </si>
  <si>
    <t xml:space="preserve">GRANT AMOUNT </t>
  </si>
  <si>
    <t xml:space="preserve">PROJECT COSTS </t>
  </si>
  <si>
    <t>TOTALS</t>
  </si>
  <si>
    <t>PLEASE READ THE GUIDANCE NOTES BEFORE COMPLETING THIS CLAIM</t>
  </si>
  <si>
    <t xml:space="preserve">
DESCRIPTION OF EXPENDITURE 
TRAVEL: PURPOSE OF TRAVEL &amp; DATES OF TRAVEL, NUMBER OF EMPLOYEES ATTENDING EVENT/ACTIVITY
TRAINING:  TRAINING DATES
 </t>
  </si>
  <si>
    <t>CONTRIBUTION TO PRODUCTION ( CTP) %</t>
  </si>
  <si>
    <t xml:space="preserve">LABOUR COSTS - 
FULL SALARY </t>
  </si>
  <si>
    <t>Grant paragraph</t>
  </si>
  <si>
    <t>SUPPLIER DETAILS</t>
  </si>
  <si>
    <t>Version 1812 CP</t>
  </si>
  <si>
    <t>Claim Form removals:
LOO date;
Claim number;
Final Claim</t>
  </si>
  <si>
    <t xml:space="preserve">Project Costs tab revisions:
 - Supplier name &amp; address - now Supplier Details
 - Description of Expenditure - see guidance notes - now Description of Expenditure-Travel: purpuse of travel &amp; dates of Travel, number of employees attending event/activity-Training: Training dates 
</t>
  </si>
  <si>
    <t>Replaced Depreciation tab</t>
  </si>
  <si>
    <t>Claim Form Additions :
added version number to top LH corner - CP1812
Automated the Claim Period dates
Updated Declarations</t>
  </si>
  <si>
    <t xml:space="preserve">CONTRACTED WEEKLY HOURS </t>
  </si>
  <si>
    <t>LAST 4 DIGITS OF ACCOUNT FROM WHICH PAYMENT HAS BEEN MADE</t>
  </si>
  <si>
    <t>Declaration</t>
  </si>
  <si>
    <t xml:space="preserve">SECTION A
LETTER OF OFFER DETAILS </t>
  </si>
  <si>
    <t xml:space="preserve">SECTION B </t>
  </si>
  <si>
    <t>Employment Headcount - number of live employees at most recent payroll</t>
  </si>
  <si>
    <t>B1.
Headcount</t>
  </si>
  <si>
    <t>B2.
Date</t>
  </si>
  <si>
    <t xml:space="preserve">A1.
CLAIMANT NAME </t>
  </si>
  <si>
    <t>A2.
PROJECT TITLE</t>
  </si>
  <si>
    <t xml:space="preserve">A3.
LoO OFFER REFERENCE </t>
  </si>
  <si>
    <t xml:space="preserve">A4. 
GRANT PARAGRAPH NUMBER </t>
  </si>
  <si>
    <t xml:space="preserve">A5. 
GRANT RATE PERCENTAGE </t>
  </si>
  <si>
    <t>SECTION C</t>
  </si>
  <si>
    <t xml:space="preserve">
CLAIM PERIOD START DATE </t>
  </si>
  <si>
    <t xml:space="preserve">COST SCHEDULES </t>
  </si>
  <si>
    <r>
      <t xml:space="preserve">SECTION D: </t>
    </r>
    <r>
      <rPr>
        <b/>
        <sz val="12"/>
        <color theme="1"/>
        <rFont val="Arial"/>
        <family val="2"/>
      </rPr>
      <t>PREFERRED CONTACT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(person in your business to be contacted regarding this claim)</t>
    </r>
  </si>
  <si>
    <t>D1.
NAME</t>
  </si>
  <si>
    <t xml:space="preserve">D2.
POSITION </t>
  </si>
  <si>
    <t xml:space="preserve">D3.
PHONE NUMBER </t>
  </si>
  <si>
    <t xml:space="preserve">D4
EMAIL ADDRESS </t>
  </si>
  <si>
    <t>THIS FIELD IS BLANK</t>
  </si>
  <si>
    <t>Consultancy</t>
  </si>
  <si>
    <t>ACTIVITY DESCRIPTION
(AS PER THE TRAINING ATTENDANCE  RECORD SHEET)</t>
  </si>
  <si>
    <t xml:space="preserve">EXPENDITURE 
</t>
  </si>
  <si>
    <t xml:space="preserve">NON-STERLING CURRENCY </t>
  </si>
  <si>
    <t xml:space="preserve"> GROSS INVOICE AMOUNT(£)
[OR STG EQUIVALENT]</t>
  </si>
  <si>
    <t xml:space="preserve">Standard Hourly Rate as per Letter of Offer </t>
  </si>
  <si>
    <t>Standard Hourly Rate</t>
  </si>
  <si>
    <t>CP2303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</si>
</sst>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F800]dddd\,\ mmmm\ dd\,\ yyyy"/>
    <numFmt numFmtId="166" formatCode="&quot;£&quot;#,##0.000"/>
    <numFmt numFmtId="167" formatCode="dd/mm/yyyy;@"/>
    <numFmt numFmtId="168" formatCode="0.0"/>
    <numFmt numFmtId="169" formatCode="#,##0.0"/>
    <numFmt numFmtId="170" formatCode="#,##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3">
    <xf numFmtId="0" fontId="0" fillId="0" borderId="0"/>
    <xf numFmtId="165" fontId="1" fillId="0" borderId="0"/>
    <xf numFmtId="165" fontId="2" fillId="0" borderId="0"/>
    <xf numFmtId="165" fontId="2" fillId="0" borderId="0"/>
    <xf numFmtId="0" fontId="2" fillId="0" borderId="0"/>
    <xf numFmtId="44" fontId="2" fillId="0" borderId="0" applyFont="0" applyFill="0" applyBorder="0" applyAlignment="0" applyProtection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1" fillId="0" borderId="0"/>
    <xf numFmtId="165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/>
    <xf numFmtId="0" fontId="4" fillId="0" borderId="0"/>
    <xf numFmtId="165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92">
    <xf numFmtId="0" fontId="0" fillId="0" borderId="0" xfId="0"/>
    <xf numFmtId="49" fontId="3" fillId="0" borderId="1" xfId="15" applyNumberFormat="1" applyFont="1" applyBorder="1" applyAlignment="1" applyProtection="1">
      <alignment horizontal="left" vertical="center" wrapText="1" shrinkToFit="1"/>
      <protection locked="0"/>
    </xf>
    <xf numFmtId="0" fontId="7" fillId="2" borderId="11" xfId="0" applyFont="1" applyFill="1" applyBorder="1"/>
    <xf numFmtId="0" fontId="7" fillId="2" borderId="36" xfId="0" applyFont="1" applyFill="1" applyBorder="1"/>
    <xf numFmtId="0" fontId="7" fillId="0" borderId="0" xfId="0" applyFont="1"/>
    <xf numFmtId="0" fontId="7" fillId="2" borderId="37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/>
    <xf numFmtId="0" fontId="0" fillId="0" borderId="26" xfId="0" applyBorder="1"/>
    <xf numFmtId="0" fontId="0" fillId="0" borderId="30" xfId="0" applyBorder="1"/>
    <xf numFmtId="0" fontId="13" fillId="0" borderId="26" xfId="0" applyFont="1" applyBorder="1"/>
    <xf numFmtId="0" fontId="13" fillId="0" borderId="43" xfId="0" applyFont="1" applyBorder="1"/>
    <xf numFmtId="0" fontId="0" fillId="0" borderId="32" xfId="0" applyBorder="1"/>
    <xf numFmtId="0" fontId="0" fillId="0" borderId="31" xfId="0" applyBorder="1"/>
    <xf numFmtId="0" fontId="0" fillId="0" borderId="56" xfId="0" applyBorder="1"/>
    <xf numFmtId="0" fontId="0" fillId="0" borderId="57" xfId="0" applyBorder="1"/>
    <xf numFmtId="0" fontId="0" fillId="0" borderId="52" xfId="0" applyBorder="1"/>
    <xf numFmtId="0" fontId="0" fillId="0" borderId="15" xfId="0" applyBorder="1"/>
    <xf numFmtId="0" fontId="0" fillId="0" borderId="36" xfId="0" applyBorder="1"/>
    <xf numFmtId="49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14" fontId="5" fillId="0" borderId="0" xfId="0" applyNumberFormat="1" applyFont="1" applyAlignment="1">
      <alignment horizontal="center" vertical="center"/>
    </xf>
    <xf numFmtId="0" fontId="6" fillId="0" borderId="55" xfId="0" applyFont="1" applyBorder="1" applyAlignment="1">
      <alignment vertical="center" wrapText="1"/>
    </xf>
    <xf numFmtId="4" fontId="14" fillId="5" borderId="28" xfId="11" applyNumberFormat="1" applyFont="1" applyFill="1" applyBorder="1" applyAlignment="1" applyProtection="1">
      <alignment horizontal="center" vertical="center" wrapText="1"/>
      <protection hidden="1"/>
    </xf>
    <xf numFmtId="1" fontId="3" fillId="5" borderId="8" xfId="26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65" fontId="1" fillId="0" borderId="0" xfId="11"/>
    <xf numFmtId="0" fontId="7" fillId="3" borderId="0" xfId="0" applyFont="1" applyFill="1"/>
    <xf numFmtId="0" fontId="7" fillId="2" borderId="43" xfId="0" applyFont="1" applyFill="1" applyBorder="1"/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/>
    <xf numFmtId="0" fontId="3" fillId="8" borderId="1" xfId="15" applyFont="1" applyFill="1" applyBorder="1" applyAlignment="1" applyProtection="1">
      <alignment horizontal="center" vertical="center" wrapText="1" shrinkToFit="1"/>
      <protection locked="0"/>
    </xf>
    <xf numFmtId="0" fontId="3" fillId="8" borderId="1" xfId="15" applyFont="1" applyFill="1" applyBorder="1" applyAlignment="1" applyProtection="1">
      <alignment horizontal="left" vertical="center" wrapText="1" shrinkToFit="1"/>
      <protection locked="0"/>
    </xf>
    <xf numFmtId="0" fontId="1" fillId="6" borderId="63" xfId="0" applyFont="1" applyFill="1" applyBorder="1" applyAlignment="1">
      <alignment vertical="center"/>
    </xf>
    <xf numFmtId="49" fontId="3" fillId="0" borderId="4" xfId="15" applyNumberFormat="1" applyFont="1" applyBorder="1" applyAlignment="1" applyProtection="1">
      <alignment horizontal="left" vertical="center" wrapText="1" shrinkToFit="1"/>
      <protection locked="0"/>
    </xf>
    <xf numFmtId="49" fontId="1" fillId="0" borderId="6" xfId="11" applyNumberFormat="1" applyBorder="1" applyAlignment="1" applyProtection="1">
      <alignment horizontal="center" vertical="center"/>
      <protection locked="0"/>
    </xf>
    <xf numFmtId="49" fontId="1" fillId="0" borderId="0" xfId="11" applyNumberFormat="1" applyAlignment="1" applyProtection="1">
      <alignment horizontal="center" vertical="center"/>
      <protection locked="0"/>
    </xf>
    <xf numFmtId="49" fontId="1" fillId="0" borderId="0" xfId="11" applyNumberFormat="1" applyAlignment="1">
      <alignment horizontal="center" vertical="center"/>
    </xf>
    <xf numFmtId="49" fontId="1" fillId="0" borderId="4" xfId="11" applyNumberFormat="1" applyBorder="1" applyAlignment="1" applyProtection="1">
      <alignment horizontal="left" vertical="center" wrapText="1"/>
      <protection locked="0"/>
    </xf>
    <xf numFmtId="49" fontId="1" fillId="0" borderId="4" xfId="11" quotePrefix="1" applyNumberFormat="1" applyBorder="1" applyAlignment="1" applyProtection="1">
      <alignment horizontal="left" vertical="center" wrapText="1"/>
      <protection locked="0"/>
    </xf>
    <xf numFmtId="49" fontId="1" fillId="0" borderId="0" xfId="11" applyNumberFormat="1" applyAlignment="1" applyProtection="1">
      <alignment horizontal="left" vertical="center" wrapText="1"/>
      <protection locked="0"/>
    </xf>
    <xf numFmtId="49" fontId="1" fillId="0" borderId="0" xfId="11" applyNumberForma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left" vertical="center" wrapText="1"/>
    </xf>
    <xf numFmtId="165" fontId="1" fillId="0" borderId="0" xfId="11" applyAlignment="1">
      <alignment wrapText="1"/>
    </xf>
    <xf numFmtId="49" fontId="1" fillId="8" borderId="22" xfId="11" applyNumberFormat="1" applyFill="1" applyBorder="1" applyAlignment="1" applyProtection="1">
      <alignment horizontal="center" vertical="center" wrapText="1"/>
      <protection locked="0"/>
    </xf>
    <xf numFmtId="2" fontId="1" fillId="0" borderId="21" xfId="11" applyNumberFormat="1" applyBorder="1" applyAlignment="1" applyProtection="1">
      <alignment horizontal="center" vertical="center" wrapText="1"/>
      <protection locked="0"/>
    </xf>
    <xf numFmtId="0" fontId="1" fillId="6" borderId="20" xfId="11" applyNumberFormat="1" applyFill="1" applyBorder="1" applyAlignment="1">
      <alignment horizontal="center" vertical="center" wrapText="1"/>
    </xf>
    <xf numFmtId="164" fontId="1" fillId="6" borderId="21" xfId="11" applyNumberFormat="1" applyFill="1" applyBorder="1" applyAlignment="1" applyProtection="1">
      <alignment horizontal="center" vertical="center" wrapText="1"/>
      <protection hidden="1"/>
    </xf>
    <xf numFmtId="168" fontId="1" fillId="6" borderId="22" xfId="11" applyNumberFormat="1" applyFill="1" applyBorder="1" applyAlignment="1">
      <alignment horizontal="center" vertical="center" wrapText="1"/>
    </xf>
    <xf numFmtId="0" fontId="1" fillId="6" borderId="21" xfId="11" applyNumberFormat="1" applyFill="1" applyBorder="1" applyAlignment="1">
      <alignment horizontal="center" vertical="center" wrapText="1"/>
    </xf>
    <xf numFmtId="4" fontId="1" fillId="6" borderId="22" xfId="11" applyNumberFormat="1" applyFill="1" applyBorder="1" applyAlignment="1">
      <alignment horizontal="right" wrapText="1"/>
    </xf>
    <xf numFmtId="0" fontId="1" fillId="6" borderId="1" xfId="11" applyNumberFormat="1" applyFill="1" applyBorder="1" applyAlignment="1">
      <alignment horizontal="center" vertical="center" wrapText="1"/>
    </xf>
    <xf numFmtId="4" fontId="1" fillId="6" borderId="4" xfId="11" applyNumberFormat="1" applyFill="1" applyBorder="1" applyAlignment="1">
      <alignment horizontal="right" wrapText="1"/>
    </xf>
    <xf numFmtId="164" fontId="1" fillId="6" borderId="46" xfId="11" applyNumberFormat="1" applyFill="1" applyBorder="1" applyAlignment="1" applyProtection="1">
      <alignment horizontal="center" vertical="center" wrapText="1"/>
      <protection hidden="1"/>
    </xf>
    <xf numFmtId="0" fontId="1" fillId="6" borderId="3" xfId="11" applyNumberFormat="1" applyFill="1" applyBorder="1" applyAlignment="1">
      <alignment horizontal="center" vertical="center" wrapText="1"/>
    </xf>
    <xf numFmtId="4" fontId="1" fillId="6" borderId="10" xfId="11" applyNumberFormat="1" applyFill="1" applyBorder="1" applyAlignment="1">
      <alignment horizontal="right" wrapText="1"/>
    </xf>
    <xf numFmtId="1" fontId="1" fillId="0" borderId="0" xfId="11" applyNumberFormat="1" applyAlignment="1" applyProtection="1">
      <alignment wrapText="1"/>
      <protection locked="0"/>
    </xf>
    <xf numFmtId="49" fontId="1" fillId="0" borderId="0" xfId="11" applyNumberFormat="1" applyAlignment="1" applyProtection="1">
      <alignment horizontal="center" vertical="center" wrapText="1"/>
      <protection locked="0"/>
    </xf>
    <xf numFmtId="2" fontId="1" fillId="0" borderId="0" xfId="11" applyNumberFormat="1" applyAlignment="1" applyProtection="1">
      <alignment horizontal="center" vertical="center" wrapText="1"/>
      <protection locked="0"/>
    </xf>
    <xf numFmtId="14" fontId="1" fillId="0" borderId="0" xfId="11" applyNumberFormat="1" applyAlignment="1">
      <alignment horizontal="center" vertical="center" wrapText="1"/>
    </xf>
    <xf numFmtId="166" fontId="1" fillId="0" borderId="0" xfId="11" applyNumberFormat="1" applyAlignment="1">
      <alignment horizontal="center" wrapText="1"/>
    </xf>
    <xf numFmtId="4" fontId="1" fillId="0" borderId="0" xfId="11" applyNumberFormat="1" applyAlignment="1">
      <alignment horizontal="right" wrapText="1"/>
    </xf>
    <xf numFmtId="49" fontId="1" fillId="8" borderId="20" xfId="11" applyNumberFormat="1" applyFill="1" applyBorder="1" applyAlignment="1" applyProtection="1">
      <alignment horizontal="center" vertical="center" wrapText="1"/>
      <protection locked="0"/>
    </xf>
    <xf numFmtId="9" fontId="1" fillId="8" borderId="21" xfId="11" applyNumberFormat="1" applyFill="1" applyBorder="1" applyAlignment="1" applyProtection="1">
      <alignment horizontal="center" vertical="center" wrapText="1"/>
      <protection locked="0"/>
    </xf>
    <xf numFmtId="167" fontId="1" fillId="0" borderId="20" xfId="11" applyNumberFormat="1" applyBorder="1" applyAlignment="1" applyProtection="1">
      <alignment horizontal="center" vertical="center" wrapText="1"/>
      <protection locked="0"/>
    </xf>
    <xf numFmtId="0" fontId="1" fillId="0" borderId="21" xfId="11" applyNumberFormat="1" applyBorder="1" applyAlignment="1" applyProtection="1">
      <alignment horizontal="center" vertical="center" wrapText="1"/>
      <protection locked="0"/>
    </xf>
    <xf numFmtId="9" fontId="1" fillId="0" borderId="0" xfId="11" applyNumberFormat="1" applyAlignment="1" applyProtection="1">
      <alignment horizontal="center" vertical="center" wrapText="1"/>
      <protection locked="0"/>
    </xf>
    <xf numFmtId="14" fontId="1" fillId="0" borderId="0" xfId="11" applyNumberFormat="1" applyAlignment="1" applyProtection="1">
      <alignment horizontal="center" vertical="center" wrapText="1"/>
      <protection locked="0"/>
    </xf>
    <xf numFmtId="0" fontId="1" fillId="0" borderId="0" xfId="11" applyNumberFormat="1" applyAlignment="1" applyProtection="1">
      <alignment horizontal="center" vertical="center" wrapText="1"/>
      <protection locked="0"/>
    </xf>
    <xf numFmtId="166" fontId="1" fillId="0" borderId="0" xfId="11" applyNumberFormat="1" applyAlignment="1" applyProtection="1">
      <alignment horizontal="left" vertical="center" wrapText="1"/>
      <protection locked="0"/>
    </xf>
    <xf numFmtId="164" fontId="1" fillId="0" borderId="0" xfId="11" applyNumberFormat="1" applyAlignment="1">
      <alignment horizontal="left" vertical="center" wrapText="1"/>
    </xf>
    <xf numFmtId="164" fontId="1" fillId="0" borderId="0" xfId="11" applyNumberFormat="1" applyAlignment="1">
      <alignment horizontal="center" vertical="center" wrapText="1"/>
    </xf>
    <xf numFmtId="0" fontId="16" fillId="0" borderId="0" xfId="0" applyFont="1" applyAlignment="1" applyProtection="1">
      <alignment wrapText="1"/>
      <protection hidden="1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15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2" fontId="1" fillId="6" borderId="21" xfId="11" applyNumberFormat="1" applyFill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0" fontId="7" fillId="6" borderId="41" xfId="0" applyFont="1" applyFill="1" applyBorder="1" applyAlignment="1">
      <alignment horizontal="center"/>
    </xf>
    <xf numFmtId="1" fontId="19" fillId="5" borderId="26" xfId="26" applyNumberFormat="1" applyFont="1" applyFill="1" applyBorder="1" applyAlignment="1">
      <alignment horizontal="center" vertical="center" wrapText="1"/>
    </xf>
    <xf numFmtId="49" fontId="19" fillId="5" borderId="25" xfId="15" applyNumberFormat="1" applyFont="1" applyFill="1" applyBorder="1" applyAlignment="1">
      <alignment horizontal="center" vertical="center" wrapText="1"/>
    </xf>
    <xf numFmtId="1" fontId="19" fillId="5" borderId="8" xfId="26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169" fontId="21" fillId="6" borderId="21" xfId="11" applyNumberFormat="1" applyFont="1" applyFill="1" applyBorder="1" applyAlignment="1" applyProtection="1">
      <alignment horizontal="center" vertical="center" wrapText="1"/>
      <protection hidden="1"/>
    </xf>
    <xf numFmtId="164" fontId="21" fillId="6" borderId="10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24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24" xfId="11" applyNumberFormat="1" applyFont="1" applyFill="1" applyBorder="1" applyAlignment="1" applyProtection="1">
      <alignment horizontal="center" vertical="center" wrapText="1"/>
      <protection hidden="1"/>
    </xf>
    <xf numFmtId="9" fontId="19" fillId="4" borderId="25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28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25" xfId="11" applyNumberFormat="1" applyFont="1" applyFill="1" applyBorder="1" applyAlignment="1" applyProtection="1">
      <alignment horizontal="center" vertical="center" wrapText="1"/>
      <protection hidden="1"/>
    </xf>
    <xf numFmtId="49" fontId="20" fillId="5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64" fontId="0" fillId="0" borderId="21" xfId="0" applyNumberFormat="1" applyBorder="1" applyAlignment="1" applyProtection="1">
      <alignment horizontal="center" vertical="center" wrapText="1"/>
      <protection locked="0"/>
    </xf>
    <xf numFmtId="49" fontId="19" fillId="5" borderId="24" xfId="15" applyNumberFormat="1" applyFont="1" applyFill="1" applyBorder="1" applyAlignment="1">
      <alignment horizontal="center" vertical="center" wrapText="1"/>
    </xf>
    <xf numFmtId="14" fontId="19" fillId="5" borderId="25" xfId="15" applyNumberFormat="1" applyFont="1" applyFill="1" applyBorder="1" applyAlignment="1">
      <alignment horizontal="center" vertical="center" wrapText="1"/>
    </xf>
    <xf numFmtId="164" fontId="19" fillId="5" borderId="28" xfId="15" applyNumberFormat="1" applyFont="1" applyFill="1" applyBorder="1" applyAlignment="1">
      <alignment horizontal="center" vertical="center" wrapText="1"/>
    </xf>
    <xf numFmtId="49" fontId="14" fillId="5" borderId="35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28" xfId="11" applyNumberFormat="1" applyFont="1" applyFill="1" applyBorder="1" applyAlignment="1" applyProtection="1">
      <alignment horizontal="center" vertical="center" wrapText="1"/>
      <protection hidden="1"/>
    </xf>
    <xf numFmtId="164" fontId="10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19" xfId="11" applyNumberFormat="1" applyBorder="1" applyAlignment="1" applyProtection="1">
      <alignment horizontal="center" vertical="center"/>
      <protection locked="0"/>
    </xf>
    <xf numFmtId="49" fontId="1" fillId="0" borderId="22" xfId="11" applyNumberFormat="1" applyBorder="1" applyAlignment="1" applyProtection="1">
      <alignment horizontal="left" vertical="center" wrapText="1"/>
      <protection locked="0"/>
    </xf>
    <xf numFmtId="49" fontId="19" fillId="5" borderId="24" xfId="11" applyNumberFormat="1" applyFont="1" applyFill="1" applyBorder="1" applyAlignment="1">
      <alignment horizontal="center" vertical="center" wrapText="1"/>
    </xf>
    <xf numFmtId="49" fontId="19" fillId="5" borderId="28" xfId="11" applyNumberFormat="1" applyFont="1" applyFill="1" applyBorder="1" applyAlignment="1">
      <alignment horizontal="center" vertical="center" wrapText="1"/>
    </xf>
    <xf numFmtId="49" fontId="19" fillId="5" borderId="65" xfId="26" applyNumberFormat="1" applyFont="1" applyFill="1" applyBorder="1" applyAlignment="1">
      <alignment horizontal="center" vertical="center" wrapText="1"/>
    </xf>
    <xf numFmtId="49" fontId="19" fillId="5" borderId="66" xfId="26" applyNumberFormat="1" applyFont="1" applyFill="1" applyBorder="1" applyAlignment="1">
      <alignment horizontal="center" vertical="center" wrapText="1"/>
    </xf>
    <xf numFmtId="49" fontId="19" fillId="5" borderId="66" xfId="15" applyNumberFormat="1" applyFont="1" applyFill="1" applyBorder="1" applyAlignment="1">
      <alignment horizontal="center" vertical="center" wrapText="1"/>
    </xf>
    <xf numFmtId="14" fontId="19" fillId="5" borderId="49" xfId="26" applyNumberFormat="1" applyFont="1" applyFill="1" applyBorder="1" applyAlignment="1">
      <alignment horizontal="center" vertical="center" wrapText="1"/>
    </xf>
    <xf numFmtId="49" fontId="19" fillId="4" borderId="65" xfId="11" applyNumberFormat="1" applyFont="1" applyFill="1" applyBorder="1" applyAlignment="1">
      <alignment horizontal="center" vertical="center" wrapText="1"/>
    </xf>
    <xf numFmtId="49" fontId="19" fillId="5" borderId="50" xfId="26" applyNumberFormat="1" applyFont="1" applyFill="1" applyBorder="1" applyAlignment="1">
      <alignment horizontal="center" vertical="center" wrapText="1"/>
    </xf>
    <xf numFmtId="14" fontId="19" fillId="5" borderId="66" xfId="26" applyNumberFormat="1" applyFont="1" applyFill="1" applyBorder="1" applyAlignment="1">
      <alignment horizontal="center" vertical="center" wrapText="1"/>
    </xf>
    <xf numFmtId="14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15" applyNumberFormat="1" applyFont="1" applyBorder="1" applyAlignment="1" applyProtection="1">
      <alignment horizontal="left" vertical="center" wrapText="1"/>
      <protection locked="0"/>
    </xf>
    <xf numFmtId="14" fontId="3" fillId="0" borderId="1" xfId="15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/>
      <protection hidden="1"/>
    </xf>
    <xf numFmtId="164" fontId="24" fillId="0" borderId="0" xfId="0" applyNumberFormat="1" applyFont="1" applyAlignment="1" applyProtection="1">
      <alignment horizontal="left" vertical="center"/>
      <protection hidden="1"/>
    </xf>
    <xf numFmtId="0" fontId="23" fillId="0" borderId="0" xfId="0" applyFont="1" applyAlignment="1">
      <alignment horizontal="left"/>
    </xf>
    <xf numFmtId="0" fontId="23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10" fillId="5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5" fillId="2" borderId="5" xfId="0" applyFont="1" applyFill="1" applyBorder="1"/>
    <xf numFmtId="0" fontId="7" fillId="2" borderId="0" xfId="0" applyFont="1" applyFill="1" applyAlignment="1">
      <alignment horizontal="center"/>
    </xf>
    <xf numFmtId="0" fontId="10" fillId="6" borderId="42" xfId="0" applyFont="1" applyFill="1" applyBorder="1" applyAlignment="1">
      <alignment vertical="center" wrapText="1"/>
    </xf>
    <xf numFmtId="0" fontId="10" fillId="6" borderId="0" xfId="0" applyFont="1" applyFill="1" applyAlignment="1">
      <alignment vertical="center" wrapText="1"/>
    </xf>
    <xf numFmtId="8" fontId="19" fillId="5" borderId="65" xfId="15" applyNumberFormat="1" applyFont="1" applyFill="1" applyBorder="1" applyAlignment="1">
      <alignment horizontal="center" vertical="center" wrapText="1"/>
    </xf>
    <xf numFmtId="8" fontId="3" fillId="0" borderId="1" xfId="15" applyNumberFormat="1" applyFont="1" applyBorder="1" applyAlignment="1" applyProtection="1">
      <alignment horizontal="center" vertical="center" wrapText="1"/>
      <protection locked="0"/>
    </xf>
    <xf numFmtId="8" fontId="5" fillId="0" borderId="0" xfId="0" applyNumberFormat="1" applyFont="1" applyAlignment="1">
      <alignment horizontal="center" vertical="center"/>
    </xf>
    <xf numFmtId="8" fontId="19" fillId="5" borderId="34" xfId="15" applyNumberFormat="1" applyFont="1" applyFill="1" applyBorder="1" applyAlignment="1">
      <alignment horizontal="center" vertical="center" wrapText="1"/>
    </xf>
    <xf numFmtId="40" fontId="19" fillId="4" borderId="65" xfId="11" applyNumberFormat="1" applyFont="1" applyFill="1" applyBorder="1" applyAlignment="1">
      <alignment horizontal="center" vertical="center" wrapText="1"/>
    </xf>
    <xf numFmtId="40" fontId="19" fillId="4" borderId="66" xfId="11" applyNumberFormat="1" applyFont="1" applyFill="1" applyBorder="1" applyAlignment="1">
      <alignment horizontal="center" vertical="center" wrapText="1"/>
    </xf>
    <xf numFmtId="40" fontId="3" fillId="8" borderId="1" xfId="15" applyNumberFormat="1" applyFont="1" applyFill="1" applyBorder="1" applyAlignment="1" applyProtection="1">
      <alignment horizontal="center" vertical="center" wrapText="1" shrinkToFit="1"/>
      <protection locked="0"/>
    </xf>
    <xf numFmtId="40" fontId="3" fillId="8" borderId="1" xfId="15" applyNumberFormat="1" applyFont="1" applyFill="1" applyBorder="1" applyAlignment="1" applyProtection="1">
      <alignment horizontal="center" vertical="center" wrapText="1"/>
      <protection locked="0"/>
    </xf>
    <xf numFmtId="40" fontId="1" fillId="0" borderId="0" xfId="11" applyNumberFormat="1" applyAlignment="1">
      <alignment horizontal="center" vertical="center"/>
    </xf>
    <xf numFmtId="40" fontId="3" fillId="0" borderId="0" xfId="15" applyNumberFormat="1" applyFont="1" applyAlignment="1">
      <alignment horizontal="center" vertical="center" wrapText="1"/>
    </xf>
    <xf numFmtId="170" fontId="19" fillId="4" borderId="49" xfId="11" applyNumberFormat="1" applyFont="1" applyFill="1" applyBorder="1" applyAlignment="1">
      <alignment horizontal="center" vertical="center" wrapText="1"/>
    </xf>
    <xf numFmtId="170" fontId="3" fillId="8" borderId="1" xfId="15" applyNumberFormat="1" applyFont="1" applyFill="1" applyBorder="1" applyAlignment="1" applyProtection="1">
      <alignment horizontal="center" vertical="center" wrapText="1"/>
      <protection locked="0"/>
    </xf>
    <xf numFmtId="170" fontId="3" fillId="0" borderId="0" xfId="15" applyNumberFormat="1" applyFont="1" applyAlignment="1">
      <alignment horizontal="center" vertical="center" wrapText="1"/>
    </xf>
    <xf numFmtId="1" fontId="19" fillId="5" borderId="49" xfId="26" applyNumberFormat="1" applyFont="1" applyFill="1" applyBorder="1" applyAlignment="1">
      <alignment horizontal="center" vertical="center" wrapText="1"/>
    </xf>
    <xf numFmtId="1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1" fontId="5" fillId="0" borderId="0" xfId="0" applyNumberFormat="1" applyFont="1" applyAlignment="1">
      <alignment horizontal="center" vertical="center"/>
    </xf>
    <xf numFmtId="0" fontId="3" fillId="8" borderId="1" xfId="15" applyFont="1" applyFill="1" applyBorder="1" applyAlignment="1" applyProtection="1">
      <alignment horizontal="center" vertical="center" wrapText="1"/>
      <protection locked="0"/>
    </xf>
    <xf numFmtId="49" fontId="19" fillId="5" borderId="28" xfId="11" applyNumberFormat="1" applyFont="1" applyFill="1" applyBorder="1" applyAlignment="1" applyProtection="1">
      <alignment horizontal="center" wrapText="1"/>
      <protection hidden="1"/>
    </xf>
    <xf numFmtId="44" fontId="15" fillId="6" borderId="1" xfId="102" applyFont="1" applyFill="1" applyBorder="1" applyAlignment="1" applyProtection="1">
      <alignment horizontal="center" vertical="center" wrapText="1"/>
      <protection hidden="1"/>
    </xf>
    <xf numFmtId="164" fontId="23" fillId="0" borderId="0" xfId="0" applyNumberFormat="1" applyFont="1" applyAlignment="1" applyProtection="1">
      <alignment horizontal="left"/>
      <protection hidden="1"/>
    </xf>
    <xf numFmtId="49" fontId="19" fillId="5" borderId="26" xfId="11" applyNumberFormat="1" applyFont="1" applyFill="1" applyBorder="1" applyAlignment="1" applyProtection="1">
      <alignment horizontal="center" vertical="center" wrapText="1"/>
      <protection hidden="1"/>
    </xf>
    <xf numFmtId="1" fontId="3" fillId="5" borderId="30" xfId="11" applyNumberFormat="1" applyFont="1" applyFill="1" applyBorder="1" applyAlignment="1">
      <alignment horizontal="center" vertical="center" wrapText="1"/>
    </xf>
    <xf numFmtId="1" fontId="3" fillId="5" borderId="31" xfId="11" applyNumberFormat="1" applyFont="1" applyFill="1" applyBorder="1" applyAlignment="1">
      <alignment horizontal="center" vertical="center" wrapText="1"/>
    </xf>
    <xf numFmtId="1" fontId="3" fillId="5" borderId="33" xfId="11" applyNumberFormat="1" applyFont="1" applyFill="1" applyBorder="1" applyAlignment="1">
      <alignment horizontal="center" vertical="center" wrapText="1"/>
    </xf>
    <xf numFmtId="164" fontId="29" fillId="2" borderId="26" xfId="102" applyNumberFormat="1" applyFont="1" applyFill="1" applyBorder="1" applyAlignment="1" applyProtection="1">
      <alignment horizontal="center" wrapText="1"/>
      <protection locked="0"/>
    </xf>
    <xf numFmtId="0" fontId="22" fillId="2" borderId="1" xfId="55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>
      <alignment horizontal="left" vertical="center" wrapText="1"/>
    </xf>
    <xf numFmtId="9" fontId="7" fillId="0" borderId="67" xfId="0" applyNumberFormat="1" applyFont="1" applyBorder="1" applyAlignment="1" applyProtection="1">
      <alignment horizontal="center" vertical="center"/>
      <protection locked="0"/>
    </xf>
    <xf numFmtId="9" fontId="7" fillId="0" borderId="69" xfId="0" applyNumberFormat="1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5" borderId="5" xfId="0" applyFont="1" applyFill="1" applyBorder="1" applyAlignment="1">
      <alignment horizontal="center" textRotation="90"/>
    </xf>
    <xf numFmtId="0" fontId="10" fillId="5" borderId="43" xfId="0" applyFont="1" applyFill="1" applyBorder="1" applyAlignment="1">
      <alignment horizontal="center" textRotation="90"/>
    </xf>
    <xf numFmtId="0" fontId="10" fillId="5" borderId="14" xfId="0" applyFont="1" applyFill="1" applyBorder="1" applyAlignment="1">
      <alignment horizontal="left" vertical="center" wrapText="1"/>
    </xf>
    <xf numFmtId="165" fontId="7" fillId="6" borderId="14" xfId="0" applyNumberFormat="1" applyFont="1" applyFill="1" applyBorder="1" applyAlignment="1">
      <alignment horizontal="center" vertical="center" wrapText="1"/>
    </xf>
    <xf numFmtId="0" fontId="10" fillId="5" borderId="65" xfId="0" applyFont="1" applyFill="1" applyBorder="1" applyAlignment="1">
      <alignment horizontal="center" vertical="center" textRotation="90" wrapText="1"/>
    </xf>
    <xf numFmtId="0" fontId="10" fillId="5" borderId="70" xfId="0" applyFont="1" applyFill="1" applyBorder="1" applyAlignment="1">
      <alignment horizontal="center" vertical="center" textRotation="90" wrapText="1"/>
    </xf>
    <xf numFmtId="0" fontId="10" fillId="5" borderId="71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47" xfId="0" applyFont="1" applyFill="1" applyBorder="1" applyAlignment="1">
      <alignment horizontal="left" vertical="center" wrapText="1"/>
    </xf>
    <xf numFmtId="0" fontId="10" fillId="5" borderId="46" xfId="0" applyFont="1" applyFill="1" applyBorder="1" applyAlignment="1">
      <alignment horizontal="left" vertical="center" wrapText="1"/>
    </xf>
    <xf numFmtId="3" fontId="7" fillId="2" borderId="54" xfId="0" applyNumberFormat="1" applyFont="1" applyFill="1" applyBorder="1" applyAlignment="1" applyProtection="1">
      <alignment horizontal="center" vertical="center"/>
      <protection locked="0"/>
    </xf>
    <xf numFmtId="3" fontId="7" fillId="2" borderId="44" xfId="0" applyNumberFormat="1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>
      <alignment horizontal="left" vertical="center" wrapText="1"/>
    </xf>
    <xf numFmtId="0" fontId="10" fillId="5" borderId="44" xfId="0" applyFont="1" applyFill="1" applyBorder="1" applyAlignment="1">
      <alignment horizontal="left" vertical="center" wrapText="1"/>
    </xf>
    <xf numFmtId="9" fontId="11" fillId="6" borderId="39" xfId="0" applyNumberFormat="1" applyFont="1" applyFill="1" applyBorder="1" applyAlignment="1">
      <alignment horizontal="center" vertical="center" wrapText="1"/>
    </xf>
    <xf numFmtId="9" fontId="11" fillId="6" borderId="38" xfId="0" applyNumberFormat="1" applyFont="1" applyFill="1" applyBorder="1" applyAlignment="1">
      <alignment horizontal="center" vertical="center" wrapText="1"/>
    </xf>
    <xf numFmtId="9" fontId="11" fillId="6" borderId="40" xfId="0" applyNumberFormat="1" applyFont="1" applyFill="1" applyBorder="1" applyAlignment="1">
      <alignment horizontal="center" vertical="center" wrapText="1"/>
    </xf>
    <xf numFmtId="9" fontId="11" fillId="6" borderId="41" xfId="0" applyNumberFormat="1" applyFont="1" applyFill="1" applyBorder="1" applyAlignment="1">
      <alignment horizontal="center" vertical="center" wrapText="1"/>
    </xf>
    <xf numFmtId="9" fontId="11" fillId="6" borderId="0" xfId="0" applyNumberFormat="1" applyFont="1" applyFill="1" applyAlignment="1">
      <alignment horizontal="center" vertical="center" wrapText="1"/>
    </xf>
    <xf numFmtId="9" fontId="11" fillId="6" borderId="42" xfId="0" applyNumberFormat="1" applyFont="1" applyFill="1" applyBorder="1" applyAlignment="1">
      <alignment horizontal="center" vertical="center" wrapText="1"/>
    </xf>
    <xf numFmtId="9" fontId="11" fillId="6" borderId="54" xfId="0" applyNumberFormat="1" applyFont="1" applyFill="1" applyBorder="1" applyAlignment="1">
      <alignment horizontal="center" vertical="center" wrapText="1"/>
    </xf>
    <xf numFmtId="9" fontId="11" fillId="6" borderId="44" xfId="0" applyNumberFormat="1" applyFont="1" applyFill="1" applyBorder="1" applyAlignment="1">
      <alignment horizontal="center" vertical="center" wrapText="1"/>
    </xf>
    <xf numFmtId="9" fontId="11" fillId="6" borderId="5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37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5" borderId="58" xfId="0" applyFont="1" applyFill="1" applyBorder="1" applyAlignment="1">
      <alignment horizontal="center" vertical="center" textRotation="90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5" borderId="13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165" fontId="7" fillId="6" borderId="47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2" fillId="6" borderId="4" xfId="0" applyNumberFormat="1" applyFont="1" applyFill="1" applyBorder="1" applyAlignment="1">
      <alignment horizontal="center" vertical="center" wrapText="1"/>
    </xf>
    <xf numFmtId="167" fontId="7" fillId="2" borderId="68" xfId="0" applyNumberFormat="1" applyFont="1" applyFill="1" applyBorder="1" applyAlignment="1" applyProtection="1">
      <alignment horizontal="center" vertical="center"/>
      <protection locked="0"/>
    </xf>
    <xf numFmtId="167" fontId="7" fillId="2" borderId="69" xfId="0" applyNumberFormat="1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42" xfId="0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 vertical="center" wrapText="1"/>
    </xf>
    <xf numFmtId="164" fontId="12" fillId="6" borderId="3" xfId="0" applyNumberFormat="1" applyFont="1" applyFill="1" applyBorder="1" applyAlignment="1">
      <alignment horizontal="center" vertical="center" wrapText="1"/>
    </xf>
    <xf numFmtId="164" fontId="12" fillId="6" borderId="10" xfId="0" applyNumberFormat="1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53" xfId="15" applyFont="1" applyFill="1" applyBorder="1" applyAlignment="1">
      <alignment horizontal="center" vertical="center" wrapText="1"/>
    </xf>
    <xf numFmtId="0" fontId="28" fillId="7" borderId="55" xfId="15" applyFont="1" applyFill="1" applyBorder="1" applyAlignment="1">
      <alignment horizontal="center" vertical="center" wrapText="1"/>
    </xf>
    <xf numFmtId="0" fontId="28" fillId="7" borderId="7" xfId="15" applyFont="1" applyFill="1" applyBorder="1" applyAlignment="1">
      <alignment horizontal="center" vertical="center" wrapText="1"/>
    </xf>
    <xf numFmtId="49" fontId="28" fillId="5" borderId="53" xfId="0" applyNumberFormat="1" applyFont="1" applyFill="1" applyBorder="1" applyAlignment="1">
      <alignment horizontal="center" vertical="center"/>
    </xf>
    <xf numFmtId="49" fontId="28" fillId="5" borderId="55" xfId="0" applyNumberFormat="1" applyFont="1" applyFill="1" applyBorder="1" applyAlignment="1">
      <alignment horizontal="center" vertical="center"/>
    </xf>
    <xf numFmtId="49" fontId="28" fillId="5" borderId="7" xfId="0" applyNumberFormat="1" applyFont="1" applyFill="1" applyBorder="1" applyAlignment="1">
      <alignment horizontal="center" vertical="center"/>
    </xf>
    <xf numFmtId="49" fontId="28" fillId="5" borderId="43" xfId="0" applyNumberFormat="1" applyFont="1" applyFill="1" applyBorder="1" applyAlignment="1">
      <alignment horizontal="center" vertical="center"/>
    </xf>
    <xf numFmtId="49" fontId="28" fillId="5" borderId="44" xfId="0" applyNumberFormat="1" applyFont="1" applyFill="1" applyBorder="1" applyAlignment="1">
      <alignment horizontal="center" vertical="center"/>
    </xf>
    <xf numFmtId="49" fontId="28" fillId="5" borderId="45" xfId="0" applyNumberFormat="1" applyFont="1" applyFill="1" applyBorder="1" applyAlignment="1">
      <alignment horizontal="center" vertical="center"/>
    </xf>
    <xf numFmtId="1" fontId="19" fillId="5" borderId="61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60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29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5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0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36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42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43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1" xfId="11" applyNumberFormat="1" applyFont="1" applyFill="1" applyBorder="1" applyAlignment="1" applyProtection="1">
      <alignment horizontal="left" vertical="center" wrapText="1"/>
      <protection hidden="1"/>
    </xf>
    <xf numFmtId="0" fontId="21" fillId="6" borderId="49" xfId="0" applyFont="1" applyFill="1" applyBorder="1" applyAlignment="1" applyProtection="1">
      <alignment horizontal="center" vertical="center" wrapText="1"/>
      <protection hidden="1"/>
    </xf>
    <xf numFmtId="0" fontId="21" fillId="6" borderId="64" xfId="0" applyFont="1" applyFill="1" applyBorder="1" applyAlignment="1" applyProtection="1">
      <alignment horizontal="center" vertical="center" wrapText="1"/>
      <protection hidden="1"/>
    </xf>
    <xf numFmtId="0" fontId="21" fillId="6" borderId="62" xfId="0" applyFont="1" applyFill="1" applyBorder="1" applyAlignment="1" applyProtection="1">
      <alignment horizontal="center" vertical="center" wrapText="1"/>
      <protection hidden="1"/>
    </xf>
    <xf numFmtId="49" fontId="3" fillId="5" borderId="38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40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0" xfId="11" applyNumberFormat="1" applyFont="1" applyFill="1" applyAlignment="1" applyProtection="1">
      <alignment horizontal="center" vertical="center" wrapText="1"/>
      <protection hidden="1"/>
    </xf>
    <xf numFmtId="49" fontId="3" fillId="5" borderId="42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23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20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5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7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6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52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2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48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18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3" xfId="11" applyNumberFormat="1" applyFont="1" applyFill="1" applyBorder="1" applyAlignment="1" applyProtection="1">
      <alignment vertical="center" wrapText="1"/>
      <protection hidden="1"/>
    </xf>
    <xf numFmtId="49" fontId="19" fillId="5" borderId="35" xfId="11" applyNumberFormat="1" applyFont="1" applyFill="1" applyBorder="1" applyAlignment="1" applyProtection="1">
      <alignment vertical="center" wrapText="1"/>
      <protection hidden="1"/>
    </xf>
    <xf numFmtId="169" fontId="10" fillId="6" borderId="59" xfId="0" applyNumberFormat="1" applyFont="1" applyFill="1" applyBorder="1" applyAlignment="1" applyProtection="1">
      <alignment horizontal="center" vertical="center" wrapText="1"/>
      <protection hidden="1"/>
    </xf>
    <xf numFmtId="169" fontId="10" fillId="6" borderId="55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65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70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71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34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41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46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66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72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66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72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46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66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72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46" xfId="1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left"/>
      <protection hidden="1"/>
    </xf>
  </cellXfs>
  <cellStyles count="103">
    <cellStyle name="_x000d__x000a_JournalTemplate=C:\COMFO\CTALK\JOURSTD.TPL_x000d__x000a_LbStateAddress=3 3 0 251 1 89 2 311_x000d__x000a_LbStateJou" xfId="2" xr:uid="{00000000-0005-0000-0000-000000000000}"/>
    <cellStyle name="_x000d__x000a_JournalTemplate=C:\COMFO\CTALK\JOURSTD.TPL_x000d__x000a_LbStateAddress=3 3 0 251 1 89 2 311_x000d__x000a_LbStateJou 2" xfId="3" xr:uid="{00000000-0005-0000-0000-000001000000}"/>
    <cellStyle name="_x000d__x000a_JournalTemplate=C:\COMFO\CTALK\JOURSTD.TPL_x000d__x000a_LbStateAddress=3 3 0 251 1 89 2 311_x000d__x000a_LbStateJou 2 2" xfId="4" xr:uid="{00000000-0005-0000-0000-000002000000}"/>
    <cellStyle name="_x000d__x000a_JournalTemplate=C:\COMFO\CTALK\JOURSTD.TPL_x000d__x000a_LbStateAddress=3 3 0 251 1 89 2 311_x000d__x000a_LbStateJou 2 2 2" xfId="27" xr:uid="{00000000-0005-0000-0000-000003000000}"/>
    <cellStyle name="_x000d__x000a_JournalTemplate=C:\COMFO\CTALK\JOURSTD.TPL_x000d__x000a_LbStateAddress=3 3 0 251 1 89 2 311_x000d__x000a_LbStateJou 2 3" xfId="18" xr:uid="{00000000-0005-0000-0000-000004000000}"/>
    <cellStyle name="_x000d__x000a_JournalTemplate=C:\COMFO\CTALK\JOURSTD.TPL_x000d__x000a_LbStateAddress=3 3 0 251 1 89 2 311_x000d__x000a_LbStateJou 3" xfId="19" xr:uid="{00000000-0005-0000-0000-000005000000}"/>
    <cellStyle name="Comma 2" xfId="20" xr:uid="{00000000-0005-0000-0000-000006000000}"/>
    <cellStyle name="Comma 2 2" xfId="30" xr:uid="{00000000-0005-0000-0000-000007000000}"/>
    <cellStyle name="Comma 2 2 2" xfId="47" xr:uid="{00000000-0005-0000-0000-000008000000}"/>
    <cellStyle name="Comma 2 2 2 2" xfId="94" xr:uid="{00000000-0005-0000-0000-000009000000}"/>
    <cellStyle name="Comma 2 2 2 3" xfId="71" xr:uid="{00000000-0005-0000-0000-00000A000000}"/>
    <cellStyle name="Comma 2 2 3" xfId="83" xr:uid="{00000000-0005-0000-0000-00000B000000}"/>
    <cellStyle name="Comma 2 2 4" xfId="60" xr:uid="{00000000-0005-0000-0000-00000C000000}"/>
    <cellStyle name="Comma 2 3" xfId="33" xr:uid="{00000000-0005-0000-0000-00000D000000}"/>
    <cellStyle name="Comma 2 3 2" xfId="50" xr:uid="{00000000-0005-0000-0000-00000E000000}"/>
    <cellStyle name="Comma 2 3 2 2" xfId="97" xr:uid="{00000000-0005-0000-0000-00000F000000}"/>
    <cellStyle name="Comma 2 3 2 3" xfId="74" xr:uid="{00000000-0005-0000-0000-000010000000}"/>
    <cellStyle name="Comma 2 3 3" xfId="86" xr:uid="{00000000-0005-0000-0000-000011000000}"/>
    <cellStyle name="Comma 2 3 4" xfId="63" xr:uid="{00000000-0005-0000-0000-000012000000}"/>
    <cellStyle name="Comma 2 4" xfId="44" xr:uid="{00000000-0005-0000-0000-000013000000}"/>
    <cellStyle name="Comma 2 4 2" xfId="91" xr:uid="{00000000-0005-0000-0000-000014000000}"/>
    <cellStyle name="Comma 2 4 3" xfId="68" xr:uid="{00000000-0005-0000-0000-000015000000}"/>
    <cellStyle name="Comma 2 5" xfId="80" xr:uid="{00000000-0005-0000-0000-000016000000}"/>
    <cellStyle name="Comma 2 6" xfId="57" xr:uid="{00000000-0005-0000-0000-000017000000}"/>
    <cellStyle name="Comma 3" xfId="54" xr:uid="{00000000-0005-0000-0000-000018000000}"/>
    <cellStyle name="Comma 3 2" xfId="101" xr:uid="{00000000-0005-0000-0000-000019000000}"/>
    <cellStyle name="Comma 3 3" xfId="78" xr:uid="{00000000-0005-0000-0000-00001A000000}"/>
    <cellStyle name="Currency" xfId="102" builtinId="4"/>
    <cellStyle name="Currency 2" xfId="5" xr:uid="{00000000-0005-0000-0000-00001C000000}"/>
    <cellStyle name="Currency 2 2" xfId="28" xr:uid="{00000000-0005-0000-0000-00001D000000}"/>
    <cellStyle name="Currency 2 2 2" xfId="31" xr:uid="{00000000-0005-0000-0000-00001E000000}"/>
    <cellStyle name="Currency 2 2 2 2" xfId="48" xr:uid="{00000000-0005-0000-0000-00001F000000}"/>
    <cellStyle name="Currency 2 2 2 2 2" xfId="95" xr:uid="{00000000-0005-0000-0000-000020000000}"/>
    <cellStyle name="Currency 2 2 2 2 3" xfId="72" xr:uid="{00000000-0005-0000-0000-000021000000}"/>
    <cellStyle name="Currency 2 2 2 3" xfId="84" xr:uid="{00000000-0005-0000-0000-000022000000}"/>
    <cellStyle name="Currency 2 2 2 4" xfId="61" xr:uid="{00000000-0005-0000-0000-000023000000}"/>
    <cellStyle name="Currency 2 2 3" xfId="34" xr:uid="{00000000-0005-0000-0000-000024000000}"/>
    <cellStyle name="Currency 2 2 3 2" xfId="51" xr:uid="{00000000-0005-0000-0000-000025000000}"/>
    <cellStyle name="Currency 2 2 3 2 2" xfId="98" xr:uid="{00000000-0005-0000-0000-000026000000}"/>
    <cellStyle name="Currency 2 2 3 2 3" xfId="75" xr:uid="{00000000-0005-0000-0000-000027000000}"/>
    <cellStyle name="Currency 2 2 3 3" xfId="87" xr:uid="{00000000-0005-0000-0000-000028000000}"/>
    <cellStyle name="Currency 2 2 3 4" xfId="64" xr:uid="{00000000-0005-0000-0000-000029000000}"/>
    <cellStyle name="Currency 2 2 4" xfId="38" xr:uid="{00000000-0005-0000-0000-00002A000000}"/>
    <cellStyle name="Currency 2 2 4 2" xfId="53" xr:uid="{00000000-0005-0000-0000-00002B000000}"/>
    <cellStyle name="Currency 2 2 4 2 2" xfId="100" xr:uid="{00000000-0005-0000-0000-00002C000000}"/>
    <cellStyle name="Currency 2 2 4 2 3" xfId="77" xr:uid="{00000000-0005-0000-0000-00002D000000}"/>
    <cellStyle name="Currency 2 2 4 3" xfId="89" xr:uid="{00000000-0005-0000-0000-00002E000000}"/>
    <cellStyle name="Currency 2 2 4 4" xfId="66" xr:uid="{00000000-0005-0000-0000-00002F000000}"/>
    <cellStyle name="Currency 2 2 5" xfId="45" xr:uid="{00000000-0005-0000-0000-000030000000}"/>
    <cellStyle name="Currency 2 2 5 2" xfId="92" xr:uid="{00000000-0005-0000-0000-000031000000}"/>
    <cellStyle name="Currency 2 2 5 3" xfId="69" xr:uid="{00000000-0005-0000-0000-000032000000}"/>
    <cellStyle name="Currency 2 2 6" xfId="81" xr:uid="{00000000-0005-0000-0000-000033000000}"/>
    <cellStyle name="Currency 2 2 7" xfId="58" xr:uid="{00000000-0005-0000-0000-000034000000}"/>
    <cellStyle name="Currency 2 3" xfId="29" xr:uid="{00000000-0005-0000-0000-000035000000}"/>
    <cellStyle name="Currency 2 3 2" xfId="46" xr:uid="{00000000-0005-0000-0000-000036000000}"/>
    <cellStyle name="Currency 2 3 2 2" xfId="93" xr:uid="{00000000-0005-0000-0000-000037000000}"/>
    <cellStyle name="Currency 2 3 2 3" xfId="70" xr:uid="{00000000-0005-0000-0000-000038000000}"/>
    <cellStyle name="Currency 2 3 3" xfId="82" xr:uid="{00000000-0005-0000-0000-000039000000}"/>
    <cellStyle name="Currency 2 3 4" xfId="59" xr:uid="{00000000-0005-0000-0000-00003A000000}"/>
    <cellStyle name="Currency 2 4" xfId="32" xr:uid="{00000000-0005-0000-0000-00003B000000}"/>
    <cellStyle name="Currency 2 4 2" xfId="49" xr:uid="{00000000-0005-0000-0000-00003C000000}"/>
    <cellStyle name="Currency 2 4 2 2" xfId="96" xr:uid="{00000000-0005-0000-0000-00003D000000}"/>
    <cellStyle name="Currency 2 4 2 3" xfId="73" xr:uid="{00000000-0005-0000-0000-00003E000000}"/>
    <cellStyle name="Currency 2 4 3" xfId="85" xr:uid="{00000000-0005-0000-0000-00003F000000}"/>
    <cellStyle name="Currency 2 4 4" xfId="62" xr:uid="{00000000-0005-0000-0000-000040000000}"/>
    <cellStyle name="Currency 2 5" xfId="35" xr:uid="{00000000-0005-0000-0000-000041000000}"/>
    <cellStyle name="Currency 2 5 2" xfId="52" xr:uid="{00000000-0005-0000-0000-000042000000}"/>
    <cellStyle name="Currency 2 5 2 2" xfId="99" xr:uid="{00000000-0005-0000-0000-000043000000}"/>
    <cellStyle name="Currency 2 5 2 3" xfId="76" xr:uid="{00000000-0005-0000-0000-000044000000}"/>
    <cellStyle name="Currency 2 5 3" xfId="88" xr:uid="{00000000-0005-0000-0000-000045000000}"/>
    <cellStyle name="Currency 2 5 4" xfId="65" xr:uid="{00000000-0005-0000-0000-000046000000}"/>
    <cellStyle name="Currency 2 6" xfId="43" xr:uid="{00000000-0005-0000-0000-000047000000}"/>
    <cellStyle name="Currency 2 6 2" xfId="90" xr:uid="{00000000-0005-0000-0000-000048000000}"/>
    <cellStyle name="Currency 2 6 3" xfId="67" xr:uid="{00000000-0005-0000-0000-000049000000}"/>
    <cellStyle name="Currency 2 7" xfId="79" xr:uid="{00000000-0005-0000-0000-00004A000000}"/>
    <cellStyle name="Currency 2 8" xfId="56" xr:uid="{00000000-0005-0000-0000-00004B000000}"/>
    <cellStyle name="Hyperlink" xfId="55" builtinId="8"/>
    <cellStyle name="Normal" xfId="0" builtinId="0"/>
    <cellStyle name="Normal 2" xfId="6" xr:uid="{00000000-0005-0000-0000-00004E000000}"/>
    <cellStyle name="Normal 2 2" xfId="7" xr:uid="{00000000-0005-0000-0000-00004F000000}"/>
    <cellStyle name="Normal 2 2 2" xfId="15" xr:uid="{00000000-0005-0000-0000-000050000000}"/>
    <cellStyle name="Normal 2 2 2 2" xfId="42" xr:uid="{00000000-0005-0000-0000-000051000000}"/>
    <cellStyle name="Normal 2 3" xfId="11" xr:uid="{00000000-0005-0000-0000-000052000000}"/>
    <cellStyle name="Normal 2 3 2" xfId="41" xr:uid="{00000000-0005-0000-0000-000053000000}"/>
    <cellStyle name="Normal 3" xfId="8" xr:uid="{00000000-0005-0000-0000-000054000000}"/>
    <cellStyle name="Normal 3 2" xfId="21" xr:uid="{00000000-0005-0000-0000-000055000000}"/>
    <cellStyle name="Normal 3 3" xfId="22" xr:uid="{00000000-0005-0000-0000-000056000000}"/>
    <cellStyle name="Normal 3 4" xfId="23" xr:uid="{00000000-0005-0000-0000-000057000000}"/>
    <cellStyle name="Normal 4" xfId="9" xr:uid="{00000000-0005-0000-0000-000058000000}"/>
    <cellStyle name="Normal 4 2" xfId="10" xr:uid="{00000000-0005-0000-0000-000059000000}"/>
    <cellStyle name="Normal 4 2 2" xfId="26" xr:uid="{00000000-0005-0000-0000-00005A000000}"/>
    <cellStyle name="Normal 4 3" xfId="17" xr:uid="{00000000-0005-0000-0000-00005B000000}"/>
    <cellStyle name="Normal 5" xfId="1" xr:uid="{00000000-0005-0000-0000-00005C000000}"/>
    <cellStyle name="Normal 5 2" xfId="12" xr:uid="{00000000-0005-0000-0000-00005D000000}"/>
    <cellStyle name="Normal 6" xfId="13" xr:uid="{00000000-0005-0000-0000-00005E000000}"/>
    <cellStyle name="Normal 6 2" xfId="14" xr:uid="{00000000-0005-0000-0000-00005F000000}"/>
    <cellStyle name="Normal 6 2 2" xfId="40" xr:uid="{00000000-0005-0000-0000-000060000000}"/>
    <cellStyle name="Normal 6 3" xfId="39" xr:uid="{00000000-0005-0000-0000-000061000000}"/>
    <cellStyle name="Normal 7" xfId="16" xr:uid="{00000000-0005-0000-0000-000062000000}"/>
    <cellStyle name="Normal 7 2" xfId="37" xr:uid="{00000000-0005-0000-0000-000063000000}"/>
    <cellStyle name="Normal 8" xfId="24" xr:uid="{00000000-0005-0000-0000-000064000000}"/>
    <cellStyle name="Normal 8 2" xfId="36" xr:uid="{00000000-0005-0000-0000-000065000000}"/>
    <cellStyle name="Normal 9" xfId="25" xr:uid="{00000000-0005-0000-0000-000066000000}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9AD6F"/>
      <color rgb="FFFF7C80"/>
      <color rgb="FFFF5050"/>
      <color rgb="FFFEF6F0"/>
      <color rgb="FFFFFFCC"/>
      <color rgb="FFFFFF99"/>
      <color rgb="FFE1EC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7938</xdr:colOff>
      <xdr:row>19</xdr:row>
      <xdr:rowOff>23812</xdr:rowOff>
    </xdr:from>
    <xdr:to>
      <xdr:col>12</xdr:col>
      <xdr:colOff>881063</xdr:colOff>
      <xdr:row>41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938" y="8556625"/>
          <a:ext cx="8080375" cy="4992688"/>
        </a:xfrm>
        <a:prstGeom prst="rect">
          <a:avLst/>
        </a:prstGeom>
        <a:ln w="22225" cmpd="sng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266698</xdr:colOff>
      <xdr:row>1</xdr:row>
      <xdr:rowOff>95250</xdr:rowOff>
    </xdr:from>
    <xdr:to>
      <xdr:col>12</xdr:col>
      <xdr:colOff>76200</xdr:colOff>
      <xdr:row>2</xdr:row>
      <xdr:rowOff>746637</xdr:rowOff>
    </xdr:to>
    <xdr:pic>
      <xdr:nvPicPr>
        <xdr:cNvPr id="2" name="Picture 1" descr="http://www.eucompni.gov.uk/uploads/resource_downloads/competitive_logo_jpeg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698" y="285750"/>
          <a:ext cx="657227" cy="80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200025</xdr:colOff>
      <xdr:row>1</xdr:row>
      <xdr:rowOff>95250</xdr:rowOff>
    </xdr:from>
    <xdr:to>
      <xdr:col>13</xdr:col>
      <xdr:colOff>133350</xdr:colOff>
      <xdr:row>2</xdr:row>
      <xdr:rowOff>746637</xdr:rowOff>
    </xdr:to>
    <xdr:pic>
      <xdr:nvPicPr>
        <xdr:cNvPr id="3" name="Picture 2" descr="logo_corporate_isolated_1800x166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24750" y="285750"/>
          <a:ext cx="781050" cy="803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Claimpack/SCO/XX.%20Example%20SCO%20Train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049D7/ClaimPack%20FullKit%20131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Claimpack/SCO%20FINAL/WCP%20Training%20CTP%20AD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131121%20BITP%20NEW%20LAYOUT%20CLAIMPACK%2027%2011%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MeridioContent/document17754109/MERIDIORM%201607%20WGEH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CLAIMPACK%20MASTER%20DRAF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Procedures/1707%20Published%20Ra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JENNY~1.SCH/LOCALS~1/Temp/Cla_radA0017/Claim%20Pack%20Template%20V1.4%20(Subheads)%20Final%20Draf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35592/ClaimFormDeclarationFullKit%2013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COST CATEGORY SUMMARY"/>
      <sheetName val="PROJECT COSTS"/>
      <sheetName val="LABOUR COSTS - FULL SALARY"/>
      <sheetName val="LABOUR COSTS - PROJECT HOURS"/>
      <sheetName val="List"/>
      <sheetName val="PHR"/>
      <sheetName val="ACTIVITY LIST"/>
      <sheetName val="DEPRECIATION"/>
      <sheetName val="STORES ISSUES"/>
      <sheetName val="LISTS"/>
      <sheetName val="Sheet3"/>
      <sheetName val="WGEHR"/>
    </sheetNames>
    <sheetDataSet>
      <sheetData sheetId="0"/>
      <sheetData sheetId="1">
        <row r="2">
          <cell r="A2" t="str">
            <v>Travel</v>
          </cell>
        </row>
        <row r="3">
          <cell r="A3" t="str">
            <v>Technical Consultancy</v>
          </cell>
        </row>
        <row r="4">
          <cell r="A4" t="str">
            <v>Design Consultancy</v>
          </cell>
        </row>
        <row r="5">
          <cell r="A5" t="str">
            <v>Sub contracting</v>
          </cell>
        </row>
        <row r="6">
          <cell r="A6" t="str">
            <v>Materials</v>
          </cell>
        </row>
        <row r="7">
          <cell r="A7" t="str">
            <v>Trials and Testing</v>
          </cell>
        </row>
        <row r="8">
          <cell r="A8" t="str">
            <v>IP</v>
          </cell>
        </row>
        <row r="9">
          <cell r="A9" t="str">
            <v>Instruments &amp; Equipment/Depreciation</v>
          </cell>
        </row>
        <row r="10">
          <cell r="A10" t="str">
            <v>Other 1</v>
          </cell>
        </row>
        <row r="11">
          <cell r="A11" t="str">
            <v>Other 2</v>
          </cell>
        </row>
        <row r="12">
          <cell r="A12" t="str">
            <v>Other 3</v>
          </cell>
        </row>
      </sheetData>
      <sheetData sheetId="2"/>
      <sheetData sheetId="3"/>
      <sheetData sheetId="4"/>
      <sheetData sheetId="5">
        <row r="2">
          <cell r="A2" t="str">
            <v>Salary</v>
          </cell>
        </row>
      </sheetData>
      <sheetData sheetId="6"/>
      <sheetData sheetId="7"/>
      <sheetData sheetId="8"/>
      <sheetData sheetId="9"/>
      <sheetData sheetId="10">
        <row r="2">
          <cell r="D2" t="str">
            <v>YES</v>
          </cell>
        </row>
        <row r="3">
          <cell r="D3" t="str">
            <v>NO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Schedules"/>
      <sheetName val="Attendance Summary"/>
      <sheetName val="1.ProjectLabour"/>
      <sheetName val="2. Full Salary"/>
      <sheetName val="3. 3rd PARTY EXP (2)"/>
      <sheetName val="4. RelatedParty Exp"/>
      <sheetName val="5.Employee Travel "/>
      <sheetName val="7. Depreciation"/>
      <sheetName val="8. Equipment"/>
      <sheetName val="9. Store Issues"/>
      <sheetName val="Non PAYE Labour"/>
      <sheetName val="CostSchedule List"/>
      <sheetName val="Sub Head Master"/>
      <sheetName val="Vouching Request"/>
      <sheetName val="Labour VouchingRecord"/>
      <sheetName val="External cost vouching record"/>
      <sheetName val="List"/>
      <sheetName val="LEGEND"/>
      <sheetName val="Sheet2"/>
      <sheetName val="GEHR TABLE"/>
      <sheetName val="GEHR"/>
      <sheetName val="Spend Tracker "/>
      <sheetName val="LISTS"/>
      <sheetName val="WGEHR"/>
      <sheetName val="PY Salary Costs"/>
      <sheetName val="Depreciation"/>
      <sheetName val="Inst&amp;Eqpt"/>
      <sheetName val="External costs"/>
      <sheetName val="Travel "/>
      <sheetName val="COST CATEGORY SUMMARY"/>
      <sheetName val="PROJECT COSTS"/>
    </sheetNames>
    <sheetDataSet>
      <sheetData sheetId="0"/>
      <sheetData sheetId="1"/>
      <sheetData sheetId="2">
        <row r="1">
          <cell r="E1" t="e">
            <v>#N/A</v>
          </cell>
        </row>
      </sheetData>
      <sheetData sheetId="3">
        <row r="2">
          <cell r="C2" t="str">
            <v>PLEASE SELECT</v>
          </cell>
        </row>
      </sheetData>
      <sheetData sheetId="4"/>
      <sheetData sheetId="5"/>
      <sheetData sheetId="6">
        <row r="1">
          <cell r="A1" t="str">
            <v>LINE NO.</v>
          </cell>
        </row>
      </sheetData>
      <sheetData sheetId="7">
        <row r="1">
          <cell r="A1" t="str">
            <v>LINE NO.</v>
          </cell>
        </row>
      </sheetData>
      <sheetData sheetId="8">
        <row r="1">
          <cell r="E1" t="e">
            <v>#N/A</v>
          </cell>
        </row>
        <row r="3">
          <cell r="A3" t="str">
            <v>EMPLOYEE NUMBER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CLAIM PERIOD</v>
          </cell>
          <cell r="K3" t="str">
            <v>BOOK VALUE AT END OF PERIOD</v>
          </cell>
          <cell r="L3" t="str">
            <v>EQUIPMENT (DEP) CHARGE FOR PERIOD</v>
          </cell>
        </row>
        <row r="4">
          <cell r="A4">
            <v>1</v>
          </cell>
          <cell r="E4" t="str">
            <v>HOURS</v>
          </cell>
          <cell r="F4" t="str">
            <v>HOURS</v>
          </cell>
          <cell r="G4" t="str">
            <v>HOURS</v>
          </cell>
          <cell r="H4" t="str">
            <v>HOURS</v>
          </cell>
          <cell r="I4" t="str">
            <v>HOURS</v>
          </cell>
          <cell r="J4" t="str">
            <v>HOURS</v>
          </cell>
          <cell r="K4" t="str">
            <v>HOURS</v>
          </cell>
          <cell r="L4" t="str">
            <v xml:space="preserve"> </v>
          </cell>
        </row>
        <row r="5">
          <cell r="A5">
            <v>2</v>
          </cell>
          <cell r="C5">
            <v>3</v>
          </cell>
          <cell r="D5">
            <v>25</v>
          </cell>
          <cell r="E5">
            <v>25</v>
          </cell>
          <cell r="L5" t="str">
            <v xml:space="preserve"> </v>
          </cell>
        </row>
        <row r="6">
          <cell r="A6">
            <v>3</v>
          </cell>
          <cell r="C6">
            <v>1</v>
          </cell>
          <cell r="D6">
            <v>35</v>
          </cell>
          <cell r="E6">
            <v>35</v>
          </cell>
          <cell r="L6" t="str">
            <v xml:space="preserve"> </v>
          </cell>
        </row>
        <row r="7">
          <cell r="A7">
            <v>4</v>
          </cell>
          <cell r="D7">
            <v>45</v>
          </cell>
          <cell r="E7">
            <v>45</v>
          </cell>
          <cell r="L7" t="str">
            <v xml:space="preserve"> </v>
          </cell>
        </row>
        <row r="8">
          <cell r="A8">
            <v>5</v>
          </cell>
          <cell r="D8">
            <v>66</v>
          </cell>
          <cell r="E8">
            <v>66</v>
          </cell>
          <cell r="L8" t="str">
            <v xml:space="preserve"> </v>
          </cell>
        </row>
        <row r="9">
          <cell r="A9">
            <v>6</v>
          </cell>
          <cell r="C9">
            <v>5</v>
          </cell>
          <cell r="D9">
            <v>90</v>
          </cell>
          <cell r="E9">
            <v>90</v>
          </cell>
          <cell r="L9" t="str">
            <v xml:space="preserve"> </v>
          </cell>
        </row>
        <row r="10">
          <cell r="A10">
            <v>7</v>
          </cell>
          <cell r="D10">
            <v>0</v>
          </cell>
          <cell r="L10" t="str">
            <v xml:space="preserve"> </v>
          </cell>
        </row>
        <row r="11">
          <cell r="A11">
            <v>8</v>
          </cell>
          <cell r="D11">
            <v>0</v>
          </cell>
          <cell r="L11" t="str">
            <v xml:space="preserve"> </v>
          </cell>
        </row>
        <row r="12">
          <cell r="A12">
            <v>9</v>
          </cell>
          <cell r="D12">
            <v>0</v>
          </cell>
          <cell r="L12" t="str">
            <v xml:space="preserve"> </v>
          </cell>
        </row>
        <row r="13">
          <cell r="A13">
            <v>10</v>
          </cell>
          <cell r="D13">
            <v>0</v>
          </cell>
          <cell r="L13" t="str">
            <v xml:space="preserve"> </v>
          </cell>
        </row>
        <row r="14">
          <cell r="A14">
            <v>11</v>
          </cell>
          <cell r="D14">
            <v>0</v>
          </cell>
          <cell r="L14" t="str">
            <v xml:space="preserve"> </v>
          </cell>
        </row>
        <row r="15">
          <cell r="A15">
            <v>12</v>
          </cell>
          <cell r="D15">
            <v>0</v>
          </cell>
          <cell r="L15" t="str">
            <v xml:space="preserve"> </v>
          </cell>
        </row>
        <row r="16">
          <cell r="A16">
            <v>13</v>
          </cell>
          <cell r="D16">
            <v>0</v>
          </cell>
          <cell r="L16" t="str">
            <v xml:space="preserve"> </v>
          </cell>
        </row>
        <row r="17">
          <cell r="A17">
            <v>14</v>
          </cell>
          <cell r="D17">
            <v>0</v>
          </cell>
          <cell r="L17" t="str">
            <v xml:space="preserve"> </v>
          </cell>
        </row>
        <row r="18">
          <cell r="A18">
            <v>15</v>
          </cell>
          <cell r="D18">
            <v>0</v>
          </cell>
          <cell r="L18" t="str">
            <v xml:space="preserve"> </v>
          </cell>
        </row>
        <row r="19">
          <cell r="A19">
            <v>16</v>
          </cell>
          <cell r="D19">
            <v>0</v>
          </cell>
          <cell r="L19" t="str">
            <v xml:space="preserve"> </v>
          </cell>
        </row>
        <row r="20">
          <cell r="A20">
            <v>17</v>
          </cell>
          <cell r="D20">
            <v>0</v>
          </cell>
          <cell r="L20" t="str">
            <v xml:space="preserve"> </v>
          </cell>
        </row>
        <row r="21">
          <cell r="A21">
            <v>18</v>
          </cell>
          <cell r="D21">
            <v>0</v>
          </cell>
          <cell r="L21" t="str">
            <v xml:space="preserve"> </v>
          </cell>
        </row>
        <row r="22">
          <cell r="A22">
            <v>19</v>
          </cell>
          <cell r="D22">
            <v>0</v>
          </cell>
          <cell r="L22" t="str">
            <v xml:space="preserve"> </v>
          </cell>
        </row>
        <row r="23">
          <cell r="A23">
            <v>20</v>
          </cell>
          <cell r="D23">
            <v>0</v>
          </cell>
          <cell r="L23" t="str">
            <v xml:space="preserve"> </v>
          </cell>
        </row>
        <row r="24">
          <cell r="A24">
            <v>21</v>
          </cell>
          <cell r="D24">
            <v>0</v>
          </cell>
          <cell r="L24" t="str">
            <v xml:space="preserve"> </v>
          </cell>
        </row>
        <row r="25">
          <cell r="A25">
            <v>22</v>
          </cell>
          <cell r="D25">
            <v>0</v>
          </cell>
          <cell r="L25" t="str">
            <v xml:space="preserve"> </v>
          </cell>
        </row>
        <row r="26">
          <cell r="A26">
            <v>23</v>
          </cell>
          <cell r="D26">
            <v>0</v>
          </cell>
          <cell r="L26" t="str">
            <v xml:space="preserve"> </v>
          </cell>
        </row>
        <row r="27">
          <cell r="A27">
            <v>24</v>
          </cell>
          <cell r="D27">
            <v>0</v>
          </cell>
          <cell r="L27" t="str">
            <v xml:space="preserve"> </v>
          </cell>
        </row>
        <row r="28">
          <cell r="A28">
            <v>25</v>
          </cell>
          <cell r="D28">
            <v>0</v>
          </cell>
          <cell r="L28" t="str">
            <v xml:space="preserve"> </v>
          </cell>
        </row>
        <row r="29">
          <cell r="A29">
            <v>26</v>
          </cell>
          <cell r="D29">
            <v>0</v>
          </cell>
          <cell r="L29" t="str">
            <v xml:space="preserve"> </v>
          </cell>
        </row>
        <row r="30">
          <cell r="A30">
            <v>27</v>
          </cell>
          <cell r="D30">
            <v>0</v>
          </cell>
          <cell r="L30" t="str">
            <v xml:space="preserve"> </v>
          </cell>
        </row>
        <row r="31">
          <cell r="A31">
            <v>28</v>
          </cell>
          <cell r="D31">
            <v>0</v>
          </cell>
          <cell r="L31" t="str">
            <v xml:space="preserve"> </v>
          </cell>
        </row>
        <row r="32">
          <cell r="A32">
            <v>29</v>
          </cell>
          <cell r="D32">
            <v>0</v>
          </cell>
          <cell r="L32" t="str">
            <v xml:space="preserve"> </v>
          </cell>
        </row>
        <row r="33">
          <cell r="A33">
            <v>30</v>
          </cell>
          <cell r="D33">
            <v>0</v>
          </cell>
          <cell r="L33" t="str">
            <v xml:space="preserve"> </v>
          </cell>
        </row>
        <row r="34">
          <cell r="A34">
            <v>31</v>
          </cell>
          <cell r="D34">
            <v>0</v>
          </cell>
          <cell r="L34" t="str">
            <v xml:space="preserve"> </v>
          </cell>
        </row>
        <row r="35">
          <cell r="A35">
            <v>32</v>
          </cell>
          <cell r="D35">
            <v>0</v>
          </cell>
          <cell r="L35" t="str">
            <v xml:space="preserve"> </v>
          </cell>
        </row>
        <row r="36">
          <cell r="A36">
            <v>33</v>
          </cell>
          <cell r="D36">
            <v>0</v>
          </cell>
          <cell r="L36" t="str">
            <v xml:space="preserve"> </v>
          </cell>
        </row>
        <row r="37">
          <cell r="A37">
            <v>34</v>
          </cell>
          <cell r="D37">
            <v>0</v>
          </cell>
          <cell r="L37" t="str">
            <v xml:space="preserve"> </v>
          </cell>
        </row>
        <row r="38">
          <cell r="A38">
            <v>35</v>
          </cell>
          <cell r="D38">
            <v>0</v>
          </cell>
          <cell r="L38" t="str">
            <v xml:space="preserve"> </v>
          </cell>
        </row>
        <row r="39">
          <cell r="A39">
            <v>36</v>
          </cell>
          <cell r="D39">
            <v>0</v>
          </cell>
          <cell r="L39" t="str">
            <v xml:space="preserve"> </v>
          </cell>
        </row>
        <row r="40">
          <cell r="A40">
            <v>37</v>
          </cell>
          <cell r="D40">
            <v>0</v>
          </cell>
          <cell r="L40" t="str">
            <v xml:space="preserve"> </v>
          </cell>
        </row>
        <row r="41">
          <cell r="A41">
            <v>38</v>
          </cell>
          <cell r="D41">
            <v>0</v>
          </cell>
          <cell r="L41" t="str">
            <v xml:space="preserve"> </v>
          </cell>
        </row>
        <row r="42">
          <cell r="A42">
            <v>39</v>
          </cell>
          <cell r="D42">
            <v>0</v>
          </cell>
          <cell r="L42" t="str">
            <v xml:space="preserve"> </v>
          </cell>
        </row>
        <row r="43">
          <cell r="A43">
            <v>40</v>
          </cell>
          <cell r="D43">
            <v>0</v>
          </cell>
          <cell r="L43" t="str">
            <v xml:space="preserve"> </v>
          </cell>
        </row>
        <row r="44">
          <cell r="A44">
            <v>41</v>
          </cell>
          <cell r="D44">
            <v>0</v>
          </cell>
          <cell r="L44" t="str">
            <v xml:space="preserve"> </v>
          </cell>
        </row>
        <row r="45">
          <cell r="A45">
            <v>42</v>
          </cell>
          <cell r="D45">
            <v>0</v>
          </cell>
          <cell r="L45" t="str">
            <v xml:space="preserve"> </v>
          </cell>
        </row>
        <row r="46">
          <cell r="A46">
            <v>43</v>
          </cell>
          <cell r="D46">
            <v>0</v>
          </cell>
          <cell r="L46" t="str">
            <v xml:space="preserve"> </v>
          </cell>
        </row>
        <row r="47">
          <cell r="A47">
            <v>44</v>
          </cell>
          <cell r="D47">
            <v>0</v>
          </cell>
          <cell r="L47" t="str">
            <v xml:space="preserve"> </v>
          </cell>
        </row>
        <row r="48">
          <cell r="A48">
            <v>45</v>
          </cell>
          <cell r="D48">
            <v>0</v>
          </cell>
          <cell r="L48" t="str">
            <v xml:space="preserve"> </v>
          </cell>
        </row>
        <row r="49">
          <cell r="A49">
            <v>46</v>
          </cell>
          <cell r="D49">
            <v>0</v>
          </cell>
          <cell r="L49" t="str">
            <v xml:space="preserve"> </v>
          </cell>
        </row>
        <row r="50">
          <cell r="A50">
            <v>47</v>
          </cell>
          <cell r="D50">
            <v>0</v>
          </cell>
          <cell r="L50" t="str">
            <v xml:space="preserve"> </v>
          </cell>
        </row>
        <row r="51">
          <cell r="A51">
            <v>48</v>
          </cell>
          <cell r="D51">
            <v>0</v>
          </cell>
          <cell r="L51" t="str">
            <v xml:space="preserve"> </v>
          </cell>
        </row>
        <row r="52">
          <cell r="A52">
            <v>49</v>
          </cell>
          <cell r="D52">
            <v>0</v>
          </cell>
          <cell r="L52" t="str">
            <v xml:space="preserve"> </v>
          </cell>
        </row>
        <row r="53">
          <cell r="A53">
            <v>50</v>
          </cell>
          <cell r="D53">
            <v>0</v>
          </cell>
          <cell r="L53" t="str">
            <v xml:space="preserve"> </v>
          </cell>
        </row>
        <row r="54">
          <cell r="A54">
            <v>51</v>
          </cell>
          <cell r="D54">
            <v>0</v>
          </cell>
          <cell r="L54" t="str">
            <v xml:space="preserve"> </v>
          </cell>
        </row>
        <row r="55">
          <cell r="A55">
            <v>52</v>
          </cell>
          <cell r="D55">
            <v>0</v>
          </cell>
          <cell r="L55" t="str">
            <v xml:space="preserve"> </v>
          </cell>
        </row>
        <row r="56">
          <cell r="A56">
            <v>53</v>
          </cell>
          <cell r="D56">
            <v>0</v>
          </cell>
          <cell r="L56" t="str">
            <v xml:space="preserve"> </v>
          </cell>
        </row>
        <row r="57">
          <cell r="A57">
            <v>54</v>
          </cell>
          <cell r="D57">
            <v>0</v>
          </cell>
          <cell r="L57" t="str">
            <v xml:space="preserve"> </v>
          </cell>
        </row>
        <row r="58">
          <cell r="A58">
            <v>55</v>
          </cell>
          <cell r="D58">
            <v>0</v>
          </cell>
          <cell r="L58" t="str">
            <v xml:space="preserve"> </v>
          </cell>
        </row>
        <row r="59">
          <cell r="A59">
            <v>56</v>
          </cell>
          <cell r="D59">
            <v>0</v>
          </cell>
          <cell r="L59" t="str">
            <v xml:space="preserve"> </v>
          </cell>
        </row>
        <row r="60">
          <cell r="A60">
            <v>57</v>
          </cell>
          <cell r="D60">
            <v>0</v>
          </cell>
          <cell r="L60" t="str">
            <v xml:space="preserve"> </v>
          </cell>
        </row>
        <row r="61">
          <cell r="A61">
            <v>58</v>
          </cell>
          <cell r="D61">
            <v>0</v>
          </cell>
          <cell r="L61" t="str">
            <v xml:space="preserve"> </v>
          </cell>
        </row>
        <row r="62">
          <cell r="A62">
            <v>59</v>
          </cell>
          <cell r="D62">
            <v>0</v>
          </cell>
          <cell r="L62" t="str">
            <v xml:space="preserve"> </v>
          </cell>
        </row>
        <row r="63">
          <cell r="A63">
            <v>60</v>
          </cell>
          <cell r="D63">
            <v>0</v>
          </cell>
          <cell r="L63" t="str">
            <v xml:space="preserve"> </v>
          </cell>
        </row>
        <row r="64">
          <cell r="A64">
            <v>61</v>
          </cell>
          <cell r="D64">
            <v>0</v>
          </cell>
          <cell r="L64" t="str">
            <v xml:space="preserve"> </v>
          </cell>
        </row>
        <row r="65">
          <cell r="A65">
            <v>62</v>
          </cell>
          <cell r="D65">
            <v>0</v>
          </cell>
          <cell r="L65" t="str">
            <v xml:space="preserve"> </v>
          </cell>
        </row>
        <row r="66">
          <cell r="A66">
            <v>63</v>
          </cell>
          <cell r="D66">
            <v>0</v>
          </cell>
          <cell r="L66" t="str">
            <v xml:space="preserve"> </v>
          </cell>
        </row>
        <row r="67">
          <cell r="A67">
            <v>64</v>
          </cell>
          <cell r="D67">
            <v>0</v>
          </cell>
          <cell r="L67" t="str">
            <v xml:space="preserve"> </v>
          </cell>
        </row>
        <row r="68">
          <cell r="A68">
            <v>65</v>
          </cell>
          <cell r="D68">
            <v>0</v>
          </cell>
          <cell r="L68" t="str">
            <v xml:space="preserve"> </v>
          </cell>
        </row>
        <row r="69">
          <cell r="A69">
            <v>66</v>
          </cell>
          <cell r="D69">
            <v>0</v>
          </cell>
          <cell r="L69" t="str">
            <v xml:space="preserve"> </v>
          </cell>
        </row>
        <row r="70">
          <cell r="A70">
            <v>67</v>
          </cell>
          <cell r="D70">
            <v>0</v>
          </cell>
          <cell r="L70" t="str">
            <v xml:space="preserve"> </v>
          </cell>
        </row>
        <row r="71">
          <cell r="A71">
            <v>68</v>
          </cell>
          <cell r="D71">
            <v>0</v>
          </cell>
          <cell r="L71" t="str">
            <v xml:space="preserve"> </v>
          </cell>
        </row>
        <row r="72">
          <cell r="A72">
            <v>69</v>
          </cell>
          <cell r="D72">
            <v>0</v>
          </cell>
          <cell r="L72" t="str">
            <v xml:space="preserve"> </v>
          </cell>
        </row>
        <row r="73">
          <cell r="A73">
            <v>70</v>
          </cell>
          <cell r="D73">
            <v>0</v>
          </cell>
          <cell r="L73" t="str">
            <v xml:space="preserve"> </v>
          </cell>
        </row>
        <row r="74">
          <cell r="A74">
            <v>71</v>
          </cell>
          <cell r="D74">
            <v>0</v>
          </cell>
          <cell r="L74" t="str">
            <v xml:space="preserve"> </v>
          </cell>
        </row>
        <row r="75">
          <cell r="A75">
            <v>72</v>
          </cell>
          <cell r="D75">
            <v>0</v>
          </cell>
          <cell r="L75" t="str">
            <v xml:space="preserve"> </v>
          </cell>
        </row>
        <row r="76">
          <cell r="A76">
            <v>73</v>
          </cell>
          <cell r="D76">
            <v>0</v>
          </cell>
          <cell r="L76" t="str">
            <v xml:space="preserve"> </v>
          </cell>
        </row>
        <row r="77">
          <cell r="A77">
            <v>74</v>
          </cell>
          <cell r="D77">
            <v>0</v>
          </cell>
          <cell r="L77" t="str">
            <v xml:space="preserve"> </v>
          </cell>
        </row>
        <row r="78">
          <cell r="A78">
            <v>75</v>
          </cell>
          <cell r="D78">
            <v>0</v>
          </cell>
          <cell r="L78" t="str">
            <v xml:space="preserve"> </v>
          </cell>
        </row>
        <row r="79">
          <cell r="A79">
            <v>76</v>
          </cell>
          <cell r="D79">
            <v>0</v>
          </cell>
          <cell r="L79" t="str">
            <v xml:space="preserve"> </v>
          </cell>
        </row>
        <row r="80">
          <cell r="A80">
            <v>77</v>
          </cell>
          <cell r="D80">
            <v>0</v>
          </cell>
          <cell r="L80" t="str">
            <v xml:space="preserve"> </v>
          </cell>
        </row>
        <row r="81">
          <cell r="A81">
            <v>78</v>
          </cell>
          <cell r="D81">
            <v>0</v>
          </cell>
          <cell r="L81" t="str">
            <v xml:space="preserve"> </v>
          </cell>
        </row>
        <row r="82">
          <cell r="A82">
            <v>79</v>
          </cell>
          <cell r="D82">
            <v>0</v>
          </cell>
          <cell r="L82" t="str">
            <v xml:space="preserve"> </v>
          </cell>
        </row>
        <row r="83">
          <cell r="A83">
            <v>80</v>
          </cell>
          <cell r="D83">
            <v>0</v>
          </cell>
          <cell r="L83" t="str">
            <v xml:space="preserve"> </v>
          </cell>
        </row>
        <row r="84">
          <cell r="A84">
            <v>81</v>
          </cell>
          <cell r="D84">
            <v>0</v>
          </cell>
          <cell r="L84" t="str">
            <v xml:space="preserve"> </v>
          </cell>
        </row>
        <row r="85">
          <cell r="A85">
            <v>82</v>
          </cell>
          <cell r="D85">
            <v>0</v>
          </cell>
          <cell r="L85" t="str">
            <v xml:space="preserve"> </v>
          </cell>
        </row>
        <row r="86">
          <cell r="A86">
            <v>83</v>
          </cell>
          <cell r="D86">
            <v>0</v>
          </cell>
          <cell r="L86" t="str">
            <v xml:space="preserve"> </v>
          </cell>
        </row>
        <row r="87">
          <cell r="A87">
            <v>84</v>
          </cell>
          <cell r="D87">
            <v>0</v>
          </cell>
          <cell r="L87" t="str">
            <v xml:space="preserve"> </v>
          </cell>
        </row>
        <row r="88">
          <cell r="A88">
            <v>85</v>
          </cell>
          <cell r="D88">
            <v>0</v>
          </cell>
          <cell r="L88" t="str">
            <v xml:space="preserve"> </v>
          </cell>
        </row>
        <row r="89">
          <cell r="A89">
            <v>86</v>
          </cell>
          <cell r="D89">
            <v>0</v>
          </cell>
          <cell r="L89" t="str">
            <v xml:space="preserve"> </v>
          </cell>
        </row>
        <row r="90">
          <cell r="A90">
            <v>87</v>
          </cell>
          <cell r="D90">
            <v>0</v>
          </cell>
          <cell r="L90" t="str">
            <v xml:space="preserve"> </v>
          </cell>
        </row>
        <row r="91">
          <cell r="A91">
            <v>88</v>
          </cell>
          <cell r="D91">
            <v>0</v>
          </cell>
          <cell r="L91" t="str">
            <v xml:space="preserve"> </v>
          </cell>
        </row>
        <row r="92">
          <cell r="A92">
            <v>89</v>
          </cell>
          <cell r="D92">
            <v>0</v>
          </cell>
          <cell r="L92" t="str">
            <v xml:space="preserve"> </v>
          </cell>
        </row>
        <row r="93">
          <cell r="A93">
            <v>90</v>
          </cell>
          <cell r="D93">
            <v>0</v>
          </cell>
          <cell r="L93" t="str">
            <v xml:space="preserve"> </v>
          </cell>
        </row>
        <row r="94">
          <cell r="A94">
            <v>91</v>
          </cell>
          <cell r="D94">
            <v>0</v>
          </cell>
          <cell r="L94" t="str">
            <v xml:space="preserve"> </v>
          </cell>
        </row>
        <row r="95">
          <cell r="A95">
            <v>92</v>
          </cell>
          <cell r="D95">
            <v>0</v>
          </cell>
          <cell r="L95" t="str">
            <v xml:space="preserve"> </v>
          </cell>
        </row>
        <row r="96">
          <cell r="A96">
            <v>93</v>
          </cell>
          <cell r="D96">
            <v>0</v>
          </cell>
          <cell r="L96" t="str">
            <v xml:space="preserve"> </v>
          </cell>
        </row>
        <row r="97">
          <cell r="A97">
            <v>94</v>
          </cell>
          <cell r="D97">
            <v>0</v>
          </cell>
          <cell r="L97" t="str">
            <v xml:space="preserve"> </v>
          </cell>
        </row>
        <row r="98">
          <cell r="A98">
            <v>95</v>
          </cell>
          <cell r="D98">
            <v>0</v>
          </cell>
          <cell r="L98" t="str">
            <v xml:space="preserve"> </v>
          </cell>
        </row>
        <row r="99">
          <cell r="A99">
            <v>96</v>
          </cell>
          <cell r="D99">
            <v>0</v>
          </cell>
          <cell r="L99" t="str">
            <v xml:space="preserve"> </v>
          </cell>
        </row>
        <row r="100">
          <cell r="A100">
            <v>97</v>
          </cell>
          <cell r="D100">
            <v>0</v>
          </cell>
          <cell r="L100" t="str">
            <v xml:space="preserve"> </v>
          </cell>
        </row>
        <row r="101">
          <cell r="A101">
            <v>98</v>
          </cell>
          <cell r="D101">
            <v>0</v>
          </cell>
          <cell r="L101" t="str">
            <v xml:space="preserve"> </v>
          </cell>
        </row>
        <row r="102">
          <cell r="A102">
            <v>99</v>
          </cell>
          <cell r="D102">
            <v>0</v>
          </cell>
          <cell r="L102" t="str">
            <v xml:space="preserve"> </v>
          </cell>
        </row>
        <row r="103">
          <cell r="A103">
            <v>100</v>
          </cell>
          <cell r="D103">
            <v>0</v>
          </cell>
          <cell r="L103" t="str">
            <v xml:space="preserve"> </v>
          </cell>
        </row>
      </sheetData>
      <sheetData sheetId="9">
        <row r="2">
          <cell r="C2" t="str">
            <v>PLEASE SELECT</v>
          </cell>
        </row>
        <row r="3">
          <cell r="A3" t="str">
            <v>A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EARNING PERIOD</v>
          </cell>
          <cell r="K3" t="str">
            <v xml:space="preserve">BOOK VALUE AT END OF EARNING PERIOD </v>
          </cell>
          <cell r="L3" t="str">
            <v xml:space="preserve">EQUIPMENT (DEP) CHARGE </v>
          </cell>
        </row>
        <row r="4">
          <cell r="A4">
            <v>1</v>
          </cell>
          <cell r="B4" t="str">
            <v>NO OF PAY INTERVAL PERIODS
 PER YEAR</v>
          </cell>
          <cell r="L4" t="str">
            <v xml:space="preserve"> </v>
          </cell>
        </row>
        <row r="5">
          <cell r="A5">
            <v>2</v>
          </cell>
          <cell r="B5" t="str">
            <v>CONTRACTED PAID WEEKLY HOURS</v>
          </cell>
          <cell r="L5" t="str">
            <v xml:space="preserve"> </v>
          </cell>
        </row>
        <row r="6">
          <cell r="A6">
            <v>3</v>
          </cell>
          <cell r="B6" t="str">
            <v>STATUTORY LEAVE (days)</v>
          </cell>
          <cell r="L6" t="str">
            <v xml:space="preserve"> </v>
          </cell>
        </row>
        <row r="7">
          <cell r="A7">
            <v>4</v>
          </cell>
          <cell r="B7" t="str">
            <v>ANNUAL LEAVE (days)</v>
          </cell>
          <cell r="L7" t="str">
            <v xml:space="preserve"> </v>
          </cell>
        </row>
        <row r="8">
          <cell r="A8">
            <v>5</v>
          </cell>
          <cell r="B8" t="str">
            <v>BASIC GROSS £ [BEFORE DEDUCTION OF  SALARY SACRIFICE]
(FOR EACH PAY INTERVAL PERIOD)</v>
          </cell>
          <cell r="L8" t="str">
            <v xml:space="preserve"> </v>
          </cell>
        </row>
        <row r="9">
          <cell r="A9">
            <v>6</v>
          </cell>
          <cell r="B9" t="str">
            <v>SALARY SACRIFICE £
(FOR EACH PAY INTERVAL PERIOD)</v>
          </cell>
          <cell r="L9" t="str">
            <v xml:space="preserve"> </v>
          </cell>
        </row>
        <row r="10">
          <cell r="A10">
            <v>7</v>
          </cell>
          <cell r="C10" t="str">
            <v>AMOUNT</v>
          </cell>
          <cell r="D10" t="str">
            <v>AMOUNT</v>
          </cell>
          <cell r="E10" t="str">
            <v>AMOUNT</v>
          </cell>
          <cell r="F10" t="str">
            <v>AMOUNT</v>
          </cell>
          <cell r="G10" t="str">
            <v>AMOUNT</v>
          </cell>
          <cell r="H10" t="str">
            <v>AMOUNT</v>
          </cell>
          <cell r="I10" t="str">
            <v>AMOUNT</v>
          </cell>
          <cell r="J10" t="str">
            <v>AMOUNT</v>
          </cell>
          <cell r="K10" t="str">
            <v>AMOUNT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E41" t="str">
            <v>Financial year</v>
          </cell>
          <cell r="F41" t="str">
            <v>Secondary threshold</v>
          </cell>
          <cell r="G41" t="str">
            <v xml:space="preserve">Class 1A rate on employer provided benefits - Contracted IN </v>
          </cell>
          <cell r="H41" t="str">
            <v>Class 1A rate on employer provided benefits Contracted OUT</v>
          </cell>
          <cell r="L41" t="str">
            <v xml:space="preserve"> </v>
          </cell>
        </row>
        <row r="42">
          <cell r="A42">
            <v>39</v>
          </cell>
          <cell r="C42">
            <v>39904</v>
          </cell>
          <cell r="D42">
            <v>40268</v>
          </cell>
          <cell r="E42" t="str">
            <v>2009-10</v>
          </cell>
          <cell r="F42">
            <v>110</v>
          </cell>
          <cell r="G42">
            <v>0.128</v>
          </cell>
          <cell r="H42">
            <v>9.0999999999999998E-2</v>
          </cell>
          <cell r="L42" t="str">
            <v xml:space="preserve"> </v>
          </cell>
        </row>
        <row r="43">
          <cell r="A43">
            <v>40</v>
          </cell>
          <cell r="C43">
            <v>40269</v>
          </cell>
          <cell r="D43">
            <v>40633</v>
          </cell>
          <cell r="E43" t="str">
            <v>2010-11</v>
          </cell>
          <cell r="F43">
            <v>110</v>
          </cell>
          <cell r="G43">
            <v>0.128</v>
          </cell>
          <cell r="H43">
            <v>9.0999999999999998E-2</v>
          </cell>
          <cell r="L43" t="str">
            <v xml:space="preserve"> </v>
          </cell>
        </row>
        <row r="44">
          <cell r="A44">
            <v>41</v>
          </cell>
          <cell r="C44">
            <v>40634</v>
          </cell>
          <cell r="D44">
            <v>40999</v>
          </cell>
          <cell r="E44" t="str">
            <v>2011-12</v>
          </cell>
          <cell r="F44">
            <v>136</v>
          </cell>
          <cell r="G44">
            <v>0.13800000000000001</v>
          </cell>
          <cell r="H44">
            <v>0.10100000000000001</v>
          </cell>
          <cell r="L44" t="str">
            <v xml:space="preserve"> </v>
          </cell>
        </row>
        <row r="45">
          <cell r="A45">
            <v>42</v>
          </cell>
          <cell r="C45">
            <v>41000</v>
          </cell>
          <cell r="D45">
            <v>41364</v>
          </cell>
          <cell r="E45" t="str">
            <v>2012-13</v>
          </cell>
          <cell r="F45">
            <v>144</v>
          </cell>
          <cell r="G45">
            <v>0.13800000000000001</v>
          </cell>
          <cell r="H45">
            <v>0.10100000000000001</v>
          </cell>
          <cell r="L45" t="str">
            <v xml:space="preserve"> </v>
          </cell>
        </row>
        <row r="46">
          <cell r="A46">
            <v>43</v>
          </cell>
          <cell r="C46">
            <v>41370</v>
          </cell>
          <cell r="D46">
            <v>41729</v>
          </cell>
          <cell r="E46" t="str">
            <v>2013-14</v>
          </cell>
          <cell r="F46">
            <v>148</v>
          </cell>
          <cell r="G46">
            <v>0.13800000000000001</v>
          </cell>
          <cell r="H46">
            <v>0.10100000000000001</v>
          </cell>
          <cell r="L46" t="str">
            <v xml:space="preserve"> </v>
          </cell>
        </row>
        <row r="47">
          <cell r="A47">
            <v>44</v>
          </cell>
          <cell r="C47">
            <v>41730</v>
          </cell>
          <cell r="D47">
            <v>42094</v>
          </cell>
          <cell r="E47" t="str">
            <v>2014-15</v>
          </cell>
          <cell r="L47" t="str">
            <v xml:space="preserve"> </v>
          </cell>
        </row>
        <row r="48">
          <cell r="A48">
            <v>45</v>
          </cell>
          <cell r="C48">
            <v>42095</v>
          </cell>
          <cell r="D48">
            <v>42460</v>
          </cell>
          <cell r="E48" t="str">
            <v>2015-16</v>
          </cell>
          <cell r="L48" t="str">
            <v xml:space="preserve"> </v>
          </cell>
        </row>
        <row r="49">
          <cell r="A49">
            <v>46</v>
          </cell>
          <cell r="C49">
            <v>42461</v>
          </cell>
          <cell r="D49">
            <v>42825</v>
          </cell>
          <cell r="E49" t="str">
            <v>2016-17</v>
          </cell>
          <cell r="L49" t="str">
            <v xml:space="preserve"> </v>
          </cell>
        </row>
        <row r="50">
          <cell r="A50">
            <v>47</v>
          </cell>
          <cell r="C50">
            <v>42826</v>
          </cell>
          <cell r="D50">
            <v>43190</v>
          </cell>
          <cell r="E50" t="str">
            <v>2017-18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10"/>
      <sheetData sheetId="11"/>
      <sheetData sheetId="12">
        <row r="2">
          <cell r="C2" t="str">
            <v>SFA</v>
          </cell>
        </row>
      </sheetData>
      <sheetData sheetId="13">
        <row r="2">
          <cell r="C2" t="str">
            <v>SFA</v>
          </cell>
        </row>
      </sheetData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COST CATEGORY SUMMARY"/>
      <sheetName val="VOUCHING RECORD DEFINITIONS"/>
      <sheetName val="VRQ"/>
      <sheetName val="VRQ Email template"/>
      <sheetName val="PRE VOUCH"/>
      <sheetName val="PROJECT COSTS"/>
      <sheetName val="List"/>
      <sheetName val="PHR"/>
      <sheetName val="LABOUR COSTS - PROJECT HOURS"/>
      <sheetName val="AGENCY STAFF"/>
      <sheetName val="LABOUR COSTS - FULL SALARY"/>
      <sheetName val="Payment (RTI)"/>
      <sheetName val="FS PAYMENT VOUCH"/>
      <sheetName val="STORES ISSUES"/>
      <sheetName val="DEPRECIATION"/>
      <sheetName val="ACTIVITY LIST"/>
      <sheetName val="LISTS"/>
      <sheetName val="Sheet3"/>
      <sheetName val="Attendance Summary"/>
      <sheetName val="WGEHR"/>
      <sheetName val="7. Depreciation"/>
      <sheetName val="8. Equipment"/>
    </sheetNames>
    <sheetDataSet>
      <sheetData sheetId="0"/>
      <sheetData sheetId="1">
        <row r="2">
          <cell r="A2" t="str">
            <v>Travel</v>
          </cell>
        </row>
        <row r="3">
          <cell r="A3" t="str">
            <v>Technical Consultancy</v>
          </cell>
        </row>
        <row r="4">
          <cell r="A4" t="str">
            <v>Design Consultancy</v>
          </cell>
        </row>
        <row r="5">
          <cell r="A5" t="str">
            <v>Sub contracting</v>
          </cell>
        </row>
        <row r="6">
          <cell r="A6" t="str">
            <v>Materials</v>
          </cell>
        </row>
        <row r="7">
          <cell r="A7" t="str">
            <v>Trials and Testing</v>
          </cell>
        </row>
        <row r="8">
          <cell r="A8" t="str">
            <v>IP</v>
          </cell>
        </row>
        <row r="9">
          <cell r="A9" t="str">
            <v>Instruments &amp; Equipment/Depreciation</v>
          </cell>
        </row>
        <row r="10">
          <cell r="A10" t="str">
            <v>Other 1</v>
          </cell>
        </row>
        <row r="11">
          <cell r="A11" t="str">
            <v>Other 2</v>
          </cell>
        </row>
        <row r="12">
          <cell r="A12" t="str">
            <v>Other 3</v>
          </cell>
        </row>
      </sheetData>
      <sheetData sheetId="2"/>
      <sheetData sheetId="3"/>
      <sheetData sheetId="4"/>
      <sheetData sheetId="5"/>
      <sheetData sheetId="6">
        <row r="4">
          <cell r="AF4" t="str">
            <v>BACS</v>
          </cell>
        </row>
        <row r="5">
          <cell r="AF5" t="str">
            <v>CHEQUE</v>
          </cell>
        </row>
        <row r="6">
          <cell r="AF6" t="str">
            <v>BANK - TRANS</v>
          </cell>
        </row>
        <row r="7">
          <cell r="AF7" t="str">
            <v>CREDIT CARD</v>
          </cell>
        </row>
        <row r="8">
          <cell r="AF8" t="str">
            <v>OTHER</v>
          </cell>
        </row>
        <row r="9">
          <cell r="AF9" t="str">
            <v>PAY PAL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YES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LC TRAINEE"/>
      <sheetName val="Employee Job Titles"/>
      <sheetName val="ACTIVITY LIST"/>
      <sheetName val="GEHR"/>
      <sheetName val="GEHR TABLE"/>
      <sheetName val="Attendance Summary"/>
      <sheetName val="PY Salary Costs"/>
      <sheetName val="Depreciation"/>
      <sheetName val="Inst&amp;Eqpt"/>
      <sheetName val="External costs"/>
      <sheetName val="Travel "/>
      <sheetName val="COST CATEGORY SUMMARY"/>
      <sheetName val="PROJECT COSTS"/>
      <sheetName val="LISTS"/>
      <sheetName val="7. Depreciation"/>
      <sheetName val="8. Equipment"/>
      <sheetName val="EXTERNAL COSTS VOUCHING RECORD"/>
    </sheetNames>
    <sheetDataSet>
      <sheetData sheetId="0"/>
      <sheetData sheetId="1"/>
      <sheetData sheetId="2"/>
      <sheetData sheetId="3"/>
      <sheetData sheetId="4">
        <row r="1">
          <cell r="C1" t="str">
            <v>2014-15</v>
          </cell>
        </row>
      </sheetData>
      <sheetData sheetId="5">
        <row r="2">
          <cell r="A2" t="str">
            <v>2009-10</v>
          </cell>
          <cell r="B2">
            <v>110</v>
          </cell>
          <cell r="C2">
            <v>0.128</v>
          </cell>
          <cell r="D2">
            <v>0.128</v>
          </cell>
          <cell r="E2">
            <v>0.128</v>
          </cell>
          <cell r="F2">
            <v>9.0999999999999998E-2</v>
          </cell>
          <cell r="G2">
            <v>9.0999999999999998E-2</v>
          </cell>
          <cell r="H2">
            <v>0.128</v>
          </cell>
          <cell r="I2">
            <v>9.0999999999999998E-2</v>
          </cell>
        </row>
        <row r="3">
          <cell r="A3" t="str">
            <v>2010-11</v>
          </cell>
          <cell r="B3">
            <v>110</v>
          </cell>
          <cell r="C3">
            <v>0.128</v>
          </cell>
          <cell r="D3">
            <v>0.128</v>
          </cell>
          <cell r="E3">
            <v>0.128</v>
          </cell>
          <cell r="F3">
            <v>9.0999999999999998E-2</v>
          </cell>
          <cell r="G3">
            <v>9.0999999999999998E-2</v>
          </cell>
          <cell r="H3">
            <v>0.128</v>
          </cell>
          <cell r="I3">
            <v>9.0999999999999998E-2</v>
          </cell>
        </row>
        <row r="4">
          <cell r="A4" t="str">
            <v>2011-12</v>
          </cell>
          <cell r="B4">
            <v>136</v>
          </cell>
          <cell r="C4">
            <v>0.13800000000000001</v>
          </cell>
          <cell r="D4">
            <v>0.13800000000000001</v>
          </cell>
          <cell r="E4">
            <v>0.13800000000000001</v>
          </cell>
          <cell r="F4">
            <v>0.10100000000000001</v>
          </cell>
          <cell r="G4">
            <v>0.10100000000000001</v>
          </cell>
          <cell r="H4">
            <v>0.13800000000000001</v>
          </cell>
          <cell r="I4">
            <v>0.10100000000000001</v>
          </cell>
        </row>
        <row r="5">
          <cell r="A5" t="str">
            <v>2012-13</v>
          </cell>
          <cell r="B5">
            <v>144</v>
          </cell>
          <cell r="C5">
            <v>0.13800000000000001</v>
          </cell>
          <cell r="D5">
            <v>0.13800000000000001</v>
          </cell>
          <cell r="E5">
            <v>0.13800000000000001</v>
          </cell>
          <cell r="F5">
            <v>0.104</v>
          </cell>
          <cell r="G5">
            <v>0.104</v>
          </cell>
          <cell r="H5">
            <v>0.13800000000000001</v>
          </cell>
          <cell r="I5">
            <v>0.104</v>
          </cell>
        </row>
        <row r="6">
          <cell r="A6" t="str">
            <v>2013-14</v>
          </cell>
          <cell r="B6">
            <v>148</v>
          </cell>
          <cell r="C6">
            <v>0.13800000000000001</v>
          </cell>
          <cell r="D6">
            <v>0.13800000000000001</v>
          </cell>
          <cell r="E6">
            <v>0.13800000000000001</v>
          </cell>
          <cell r="F6">
            <v>0.104</v>
          </cell>
          <cell r="G6">
            <v>0.104</v>
          </cell>
          <cell r="H6">
            <v>0.13800000000000001</v>
          </cell>
          <cell r="I6">
            <v>0.104</v>
          </cell>
        </row>
        <row r="7">
          <cell r="A7" t="str">
            <v>2014-15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2015-16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2016-17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2017-18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5">
          <cell r="A15" t="str">
            <v>2014-15</v>
          </cell>
        </row>
        <row r="16">
          <cell r="A16" t="str">
            <v>2013-14</v>
          </cell>
        </row>
        <row r="17">
          <cell r="A17" t="str">
            <v>2012-13</v>
          </cell>
        </row>
        <row r="18">
          <cell r="A18" t="str">
            <v>2011-12</v>
          </cell>
        </row>
        <row r="19">
          <cell r="A19" t="str">
            <v>2010-11</v>
          </cell>
        </row>
        <row r="20">
          <cell r="A20" t="str">
            <v>2009-10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IDIORM 1607 WGEHR"/>
      <sheetName val="WGEHR"/>
      <sheetName val="LISTS"/>
      <sheetName val="COST CATEGORY SUMMARY"/>
      <sheetName val="PROJECT COSTS"/>
      <sheetName val="EXTERNAL COSTS VOUCHING RECORD"/>
      <sheetName val="Sheet3"/>
      <sheetName val="GEHR TABLE"/>
      <sheetName val="GE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 Declaration"/>
      <sheetName val="Attendance Summary"/>
      <sheetName val="PY Salary Costs"/>
      <sheetName val="OaCMS"/>
      <sheetName val="Non PAYE Labour"/>
      <sheetName val="Travel "/>
      <sheetName val="External costs"/>
      <sheetName val="Depreciation"/>
      <sheetName val="Inst&amp;Eqpt"/>
      <sheetName val="Stock and Stores"/>
      <sheetName val="Vouching Request"/>
      <sheetName val="Labour VouchingRecord"/>
      <sheetName val="External cost vouching record"/>
      <sheetName val="List"/>
      <sheetName val="GEHR TABLE"/>
      <sheetName val="GEHR"/>
      <sheetName val="7. Depreciation"/>
      <sheetName val="8. Equipment"/>
      <sheetName val="Sheet1"/>
      <sheetName val="WGEHR"/>
    </sheetNames>
    <sheetDataSet>
      <sheetData sheetId="0"/>
      <sheetData sheetId="1">
        <row r="1">
          <cell r="C1" t="str">
            <v>Please Select</v>
          </cell>
        </row>
      </sheetData>
      <sheetData sheetId="2">
        <row r="2">
          <cell r="A2" t="str">
            <v>LINE NO</v>
          </cell>
        </row>
      </sheetData>
      <sheetData sheetId="3"/>
      <sheetData sheetId="4"/>
      <sheetData sheetId="5">
        <row r="1">
          <cell r="A1" t="str">
            <v>LINE NO.</v>
          </cell>
        </row>
      </sheetData>
      <sheetData sheetId="6">
        <row r="1">
          <cell r="A1" t="str">
            <v>LINE NO.</v>
          </cell>
        </row>
      </sheetData>
      <sheetData sheetId="7">
        <row r="3">
          <cell r="B3" t="str">
            <v>DESCRIPTION OF EQUIPMENT</v>
          </cell>
        </row>
      </sheetData>
      <sheetData sheetId="8">
        <row r="3">
          <cell r="B3" t="str">
            <v>DESCRIPTION OF EQUIPMENT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valent Rates"/>
      <sheetName val="Published List"/>
      <sheetName val="Sheet3"/>
      <sheetName val="GEHR TABLE"/>
      <sheetName val="Sheet1"/>
      <sheetName val="COST CATEGORY SUMMARY"/>
      <sheetName val="lists"/>
      <sheetName val="WGEHR"/>
      <sheetName val="PROJECT COSTS"/>
      <sheetName val="Attendance Summary"/>
    </sheetNames>
    <sheetDataSet>
      <sheetData sheetId="0"/>
      <sheetData sheetId="1"/>
      <sheetData sheetId="2">
        <row r="3">
          <cell r="A3" t="str">
            <v>Basic Annual Salary</v>
          </cell>
          <cell r="B3">
            <v>5.8139534883720929E-4</v>
          </cell>
        </row>
        <row r="4">
          <cell r="A4" t="str">
            <v>Basic Monthly Salary</v>
          </cell>
          <cell r="B4">
            <v>6.9767441860465115E-3</v>
          </cell>
        </row>
        <row r="5">
          <cell r="A5" t="str">
            <v>Basic Hourly Rate</v>
          </cell>
          <cell r="B5">
            <v>1.1206896551724137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ROJECT COSTS"/>
      <sheetName val="LABOUR COSTS - PROJECT HOURS"/>
      <sheetName val="LABOUR COSTS - FULL SALARY"/>
      <sheetName val="STORES ISSUES"/>
      <sheetName val="DEPRECIATION"/>
      <sheetName val="ACTIVITY LIST"/>
      <sheetName val="SUMMARY"/>
      <sheetName val="LISTS"/>
      <sheetName val="COST CATEGORY SUMMARY"/>
      <sheetName val="Sheet3"/>
      <sheetName val="WGEHR"/>
      <sheetName val="Attendance Summary"/>
      <sheetName val="EXTERNAL COSTS VOUCHING RECORD"/>
      <sheetName val="GEHR TABLE"/>
      <sheetName val="GE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Overheads (ERDF)</v>
          </cell>
        </row>
        <row r="3">
          <cell r="A3" t="str">
            <v>Overheads (Non ERDF)</v>
          </cell>
        </row>
        <row r="4">
          <cell r="A4" t="str">
            <v>Technical Consultancy</v>
          </cell>
        </row>
        <row r="5">
          <cell r="A5" t="str">
            <v>Design Consultancy</v>
          </cell>
        </row>
        <row r="6">
          <cell r="A6" t="str">
            <v>Sub Contracting</v>
          </cell>
        </row>
        <row r="7">
          <cell r="A7" t="str">
            <v>Equipment Depreciation</v>
          </cell>
        </row>
        <row r="8">
          <cell r="A8" t="str">
            <v>Instruments &amp; Equipment</v>
          </cell>
        </row>
        <row r="9">
          <cell r="A9" t="str">
            <v>Materials</v>
          </cell>
        </row>
        <row r="10">
          <cell r="A10" t="str">
            <v>IP</v>
          </cell>
        </row>
        <row r="11">
          <cell r="A11" t="str">
            <v>Travel &amp; Accommodation</v>
          </cell>
        </row>
        <row r="12">
          <cell r="A12" t="str">
            <v>Trials &amp;Testing</v>
          </cell>
        </row>
        <row r="13">
          <cell r="A13" t="str">
            <v xml:space="preserve">Other 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Expenditur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15"/>
  <sheetViews>
    <sheetView workbookViewId="0">
      <selection activeCell="I8" sqref="I8"/>
    </sheetView>
  </sheetViews>
  <sheetFormatPr defaultRowHeight="14.5" x14ac:dyDescent="0.35"/>
  <cols>
    <col min="1" max="1" width="35.81640625" customWidth="1"/>
  </cols>
  <sheetData>
    <row r="1" spans="1:2" ht="31" customHeight="1" x14ac:dyDescent="0.35">
      <c r="A1" s="134" t="s">
        <v>144</v>
      </c>
      <c r="B1" s="135"/>
    </row>
    <row r="2" spans="1:2" ht="58" x14ac:dyDescent="0.35">
      <c r="A2" s="136" t="s">
        <v>145</v>
      </c>
      <c r="B2" s="135"/>
    </row>
    <row r="3" spans="1:2" ht="72.5" x14ac:dyDescent="0.35">
      <c r="A3" s="136" t="s">
        <v>148</v>
      </c>
      <c r="B3" s="135"/>
    </row>
    <row r="4" spans="1:2" ht="145" x14ac:dyDescent="0.35">
      <c r="A4" s="136" t="s">
        <v>146</v>
      </c>
      <c r="B4" s="135"/>
    </row>
    <row r="5" spans="1:2" x14ac:dyDescent="0.35">
      <c r="A5" s="135" t="s">
        <v>147</v>
      </c>
      <c r="B5" s="135"/>
    </row>
    <row r="6" spans="1:2" x14ac:dyDescent="0.35">
      <c r="A6" s="135"/>
      <c r="B6" s="135"/>
    </row>
    <row r="7" spans="1:2" x14ac:dyDescent="0.35">
      <c r="A7" s="135"/>
      <c r="B7" s="135"/>
    </row>
    <row r="8" spans="1:2" x14ac:dyDescent="0.35">
      <c r="A8" s="135"/>
      <c r="B8" s="135"/>
    </row>
    <row r="9" spans="1:2" x14ac:dyDescent="0.35">
      <c r="A9" s="135"/>
      <c r="B9" s="135"/>
    </row>
    <row r="10" spans="1:2" x14ac:dyDescent="0.35">
      <c r="A10" s="135"/>
      <c r="B10" s="135"/>
    </row>
    <row r="11" spans="1:2" x14ac:dyDescent="0.35">
      <c r="A11" s="135"/>
      <c r="B11" s="135"/>
    </row>
    <row r="12" spans="1:2" x14ac:dyDescent="0.35">
      <c r="A12" s="135"/>
      <c r="B12" s="135"/>
    </row>
    <row r="13" spans="1:2" x14ac:dyDescent="0.35">
      <c r="A13" s="135"/>
      <c r="B13" s="135"/>
    </row>
    <row r="14" spans="1:2" x14ac:dyDescent="0.35">
      <c r="A14" s="135"/>
      <c r="B14" s="135"/>
    </row>
    <row r="15" spans="1:2" x14ac:dyDescent="0.35">
      <c r="A15" s="135"/>
      <c r="B15" s="13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>
    <tabColor rgb="FFFFFF00"/>
    <pageSetUpPr fitToPage="1"/>
  </sheetPr>
  <dimension ref="A1:C630"/>
  <sheetViews>
    <sheetView showGridLines="0" showZeros="0" workbookViewId="0">
      <pane ySplit="1" topLeftCell="A2" activePane="bottomLeft" state="frozen"/>
      <selection pane="bottomLeft" activeCell="B2" sqref="B2"/>
    </sheetView>
  </sheetViews>
  <sheetFormatPr defaultColWidth="9.26953125" defaultRowHeight="12.5" x14ac:dyDescent="0.25"/>
  <cols>
    <col min="1" max="1" width="11.453125" style="39" customWidth="1"/>
    <col min="2" max="2" width="19.26953125" style="43" customWidth="1"/>
    <col min="3" max="3" width="125.1796875" style="28" customWidth="1"/>
    <col min="4" max="16384" width="9.26953125" style="28"/>
  </cols>
  <sheetData>
    <row r="1" spans="1:3" ht="34.5" customHeight="1" thickBot="1" x14ac:dyDescent="0.3">
      <c r="A1" s="93" t="s">
        <v>29</v>
      </c>
      <c r="B1" s="117" t="s">
        <v>39</v>
      </c>
      <c r="C1" s="118" t="s">
        <v>172</v>
      </c>
    </row>
    <row r="2" spans="1:3" ht="14" x14ac:dyDescent="0.25">
      <c r="A2" s="95">
        <v>1</v>
      </c>
      <c r="B2" s="115"/>
      <c r="C2" s="116"/>
    </row>
    <row r="3" spans="1:3" ht="14" x14ac:dyDescent="0.25">
      <c r="A3" s="95">
        <v>2</v>
      </c>
      <c r="B3" s="37"/>
      <c r="C3" s="40"/>
    </row>
    <row r="4" spans="1:3" ht="14" x14ac:dyDescent="0.25">
      <c r="A4" s="95">
        <v>3</v>
      </c>
      <c r="B4" s="37"/>
      <c r="C4" s="40"/>
    </row>
    <row r="5" spans="1:3" ht="14" x14ac:dyDescent="0.25">
      <c r="A5" s="95">
        <v>4</v>
      </c>
      <c r="B5" s="37"/>
      <c r="C5" s="40"/>
    </row>
    <row r="6" spans="1:3" ht="14" x14ac:dyDescent="0.25">
      <c r="A6" s="95">
        <v>5</v>
      </c>
      <c r="B6" s="37"/>
      <c r="C6" s="40"/>
    </row>
    <row r="7" spans="1:3" ht="14" x14ac:dyDescent="0.25">
      <c r="A7" s="95">
        <v>6</v>
      </c>
      <c r="B7" s="37"/>
      <c r="C7" s="40"/>
    </row>
    <row r="8" spans="1:3" ht="14" x14ac:dyDescent="0.25">
      <c r="A8" s="95">
        <v>7</v>
      </c>
      <c r="B8" s="37"/>
      <c r="C8" s="40"/>
    </row>
    <row r="9" spans="1:3" ht="14" x14ac:dyDescent="0.25">
      <c r="A9" s="95">
        <v>8</v>
      </c>
      <c r="B9" s="37"/>
      <c r="C9" s="40"/>
    </row>
    <row r="10" spans="1:3" ht="14" x14ac:dyDescent="0.25">
      <c r="A10" s="95">
        <v>9</v>
      </c>
      <c r="B10" s="37"/>
      <c r="C10" s="40"/>
    </row>
    <row r="11" spans="1:3" ht="14" x14ac:dyDescent="0.25">
      <c r="A11" s="95">
        <v>10</v>
      </c>
      <c r="B11" s="37"/>
      <c r="C11" s="41"/>
    </row>
    <row r="12" spans="1:3" ht="14" x14ac:dyDescent="0.25">
      <c r="A12" s="95">
        <v>11</v>
      </c>
      <c r="B12" s="37"/>
      <c r="C12" s="40"/>
    </row>
    <row r="13" spans="1:3" ht="14" x14ac:dyDescent="0.25">
      <c r="A13" s="95">
        <v>12</v>
      </c>
      <c r="B13" s="37"/>
      <c r="C13" s="40"/>
    </row>
    <row r="14" spans="1:3" ht="14" x14ac:dyDescent="0.25">
      <c r="A14" s="95">
        <v>13</v>
      </c>
      <c r="B14" s="37"/>
      <c r="C14" s="36"/>
    </row>
    <row r="15" spans="1:3" ht="14" x14ac:dyDescent="0.25">
      <c r="A15" s="95">
        <v>14</v>
      </c>
      <c r="B15" s="37"/>
      <c r="C15" s="36"/>
    </row>
    <row r="16" spans="1:3" ht="14" x14ac:dyDescent="0.25">
      <c r="A16" s="95">
        <v>15</v>
      </c>
      <c r="B16" s="37"/>
      <c r="C16" s="36"/>
    </row>
    <row r="17" spans="1:3" ht="14" x14ac:dyDescent="0.25">
      <c r="A17" s="95">
        <v>16</v>
      </c>
      <c r="B17" s="37"/>
      <c r="C17" s="36"/>
    </row>
    <row r="18" spans="1:3" ht="14" x14ac:dyDescent="0.25">
      <c r="A18" s="95">
        <v>17</v>
      </c>
      <c r="B18" s="37"/>
      <c r="C18" s="40"/>
    </row>
    <row r="19" spans="1:3" ht="14" x14ac:dyDescent="0.25">
      <c r="A19" s="95">
        <v>18</v>
      </c>
      <c r="B19" s="37"/>
      <c r="C19" s="40"/>
    </row>
    <row r="20" spans="1:3" ht="14" x14ac:dyDescent="0.25">
      <c r="A20" s="95">
        <v>19</v>
      </c>
      <c r="B20" s="37"/>
      <c r="C20" s="40"/>
    </row>
    <row r="21" spans="1:3" ht="14" x14ac:dyDescent="0.25">
      <c r="A21" s="95">
        <v>20</v>
      </c>
      <c r="B21" s="37"/>
      <c r="C21" s="40"/>
    </row>
    <row r="22" spans="1:3" ht="14" x14ac:dyDescent="0.25">
      <c r="A22" s="95">
        <v>21</v>
      </c>
      <c r="B22" s="37"/>
      <c r="C22" s="40"/>
    </row>
    <row r="23" spans="1:3" ht="14" x14ac:dyDescent="0.25">
      <c r="A23" s="95">
        <v>22</v>
      </c>
      <c r="B23" s="37"/>
      <c r="C23" s="40"/>
    </row>
    <row r="24" spans="1:3" ht="14" x14ac:dyDescent="0.25">
      <c r="A24" s="95">
        <v>23</v>
      </c>
      <c r="B24" s="37"/>
      <c r="C24" s="40"/>
    </row>
    <row r="25" spans="1:3" ht="14" x14ac:dyDescent="0.25">
      <c r="A25" s="95">
        <v>24</v>
      </c>
      <c r="B25" s="37"/>
      <c r="C25" s="40"/>
    </row>
    <row r="26" spans="1:3" ht="14" x14ac:dyDescent="0.25">
      <c r="A26" s="95">
        <v>25</v>
      </c>
      <c r="B26" s="37"/>
      <c r="C26" s="40"/>
    </row>
    <row r="27" spans="1:3" ht="14" x14ac:dyDescent="0.25">
      <c r="A27" s="95">
        <v>26</v>
      </c>
      <c r="B27" s="37"/>
      <c r="C27" s="40"/>
    </row>
    <row r="28" spans="1:3" ht="14" x14ac:dyDescent="0.25">
      <c r="A28" s="95">
        <v>27</v>
      </c>
      <c r="B28" s="37"/>
      <c r="C28" s="40"/>
    </row>
    <row r="29" spans="1:3" ht="14" x14ac:dyDescent="0.25">
      <c r="A29" s="95">
        <v>28</v>
      </c>
      <c r="B29" s="37"/>
      <c r="C29" s="40"/>
    </row>
    <row r="30" spans="1:3" ht="14" x14ac:dyDescent="0.25">
      <c r="A30" s="95">
        <v>29</v>
      </c>
      <c r="B30" s="37"/>
      <c r="C30" s="40"/>
    </row>
    <row r="31" spans="1:3" ht="14" x14ac:dyDescent="0.25">
      <c r="A31" s="95">
        <v>30</v>
      </c>
      <c r="B31" s="37"/>
      <c r="C31" s="40"/>
    </row>
    <row r="32" spans="1:3" ht="14" x14ac:dyDescent="0.25">
      <c r="A32" s="95">
        <v>31</v>
      </c>
      <c r="B32" s="37"/>
      <c r="C32" s="40"/>
    </row>
    <row r="33" spans="1:3" ht="14" x14ac:dyDescent="0.25">
      <c r="A33" s="95">
        <v>32</v>
      </c>
      <c r="B33" s="37"/>
      <c r="C33" s="40"/>
    </row>
    <row r="34" spans="1:3" ht="14" x14ac:dyDescent="0.25">
      <c r="A34" s="95">
        <v>33</v>
      </c>
      <c r="B34" s="37"/>
      <c r="C34" s="40"/>
    </row>
    <row r="35" spans="1:3" ht="14" x14ac:dyDescent="0.25">
      <c r="A35" s="95">
        <v>34</v>
      </c>
      <c r="B35" s="37"/>
      <c r="C35" s="40"/>
    </row>
    <row r="36" spans="1:3" ht="14" x14ac:dyDescent="0.25">
      <c r="A36" s="95">
        <v>35</v>
      </c>
      <c r="B36" s="37"/>
      <c r="C36" s="40"/>
    </row>
    <row r="37" spans="1:3" ht="14" x14ac:dyDescent="0.25">
      <c r="A37" s="95">
        <v>36</v>
      </c>
      <c r="B37" s="37"/>
      <c r="C37" s="40"/>
    </row>
    <row r="38" spans="1:3" ht="14" x14ac:dyDescent="0.25">
      <c r="A38" s="95">
        <v>37</v>
      </c>
      <c r="B38" s="37"/>
      <c r="C38" s="40"/>
    </row>
    <row r="39" spans="1:3" ht="14" x14ac:dyDescent="0.25">
      <c r="A39" s="95">
        <v>38</v>
      </c>
      <c r="B39" s="37"/>
      <c r="C39" s="40"/>
    </row>
    <row r="40" spans="1:3" ht="14" x14ac:dyDescent="0.25">
      <c r="A40" s="95">
        <v>39</v>
      </c>
      <c r="B40" s="37"/>
      <c r="C40" s="40"/>
    </row>
    <row r="41" spans="1:3" ht="14" x14ac:dyDescent="0.25">
      <c r="A41" s="95">
        <v>40</v>
      </c>
      <c r="B41" s="37"/>
      <c r="C41" s="40"/>
    </row>
    <row r="42" spans="1:3" ht="14" x14ac:dyDescent="0.25">
      <c r="A42" s="95">
        <v>41</v>
      </c>
      <c r="B42" s="37"/>
      <c r="C42" s="40"/>
    </row>
    <row r="43" spans="1:3" ht="14" x14ac:dyDescent="0.25">
      <c r="A43" s="95">
        <v>42</v>
      </c>
      <c r="B43" s="37"/>
      <c r="C43" s="40"/>
    </row>
    <row r="44" spans="1:3" ht="14" x14ac:dyDescent="0.25">
      <c r="A44" s="95">
        <v>43</v>
      </c>
      <c r="B44" s="37"/>
      <c r="C44" s="40"/>
    </row>
    <row r="45" spans="1:3" ht="14" x14ac:dyDescent="0.25">
      <c r="A45" s="95">
        <v>44</v>
      </c>
      <c r="B45" s="37"/>
      <c r="C45" s="40"/>
    </row>
    <row r="46" spans="1:3" ht="14" x14ac:dyDescent="0.25">
      <c r="A46" s="95">
        <v>45</v>
      </c>
      <c r="B46" s="37"/>
      <c r="C46" s="40"/>
    </row>
    <row r="47" spans="1:3" ht="14" x14ac:dyDescent="0.25">
      <c r="A47" s="95">
        <v>46</v>
      </c>
      <c r="B47" s="37"/>
      <c r="C47" s="40"/>
    </row>
    <row r="48" spans="1:3" ht="14" x14ac:dyDescent="0.25">
      <c r="A48" s="95">
        <v>47</v>
      </c>
      <c r="B48" s="37"/>
      <c r="C48" s="40"/>
    </row>
    <row r="49" spans="1:3" ht="14" x14ac:dyDescent="0.25">
      <c r="A49" s="95">
        <v>48</v>
      </c>
      <c r="B49" s="37"/>
      <c r="C49" s="40"/>
    </row>
    <row r="50" spans="1:3" ht="14" x14ac:dyDescent="0.25">
      <c r="A50" s="95">
        <v>49</v>
      </c>
      <c r="B50" s="37"/>
      <c r="C50" s="40"/>
    </row>
    <row r="51" spans="1:3" ht="14" x14ac:dyDescent="0.25">
      <c r="A51" s="95">
        <v>50</v>
      </c>
      <c r="B51" s="37"/>
      <c r="C51" s="40"/>
    </row>
    <row r="52" spans="1:3" ht="14" x14ac:dyDescent="0.25">
      <c r="A52" s="95">
        <v>51</v>
      </c>
      <c r="B52" s="37"/>
      <c r="C52" s="40"/>
    </row>
    <row r="53" spans="1:3" ht="14" x14ac:dyDescent="0.25">
      <c r="A53" s="95">
        <v>52</v>
      </c>
      <c r="B53" s="37"/>
      <c r="C53" s="40"/>
    </row>
    <row r="54" spans="1:3" ht="14" x14ac:dyDescent="0.25">
      <c r="A54" s="95">
        <v>53</v>
      </c>
      <c r="B54" s="37"/>
      <c r="C54" s="40"/>
    </row>
    <row r="55" spans="1:3" ht="14" x14ac:dyDescent="0.25">
      <c r="A55" s="95">
        <v>54</v>
      </c>
      <c r="B55" s="37"/>
      <c r="C55" s="40"/>
    </row>
    <row r="56" spans="1:3" ht="14" x14ac:dyDescent="0.25">
      <c r="A56" s="95">
        <v>55</v>
      </c>
      <c r="B56" s="37"/>
      <c r="C56" s="40"/>
    </row>
    <row r="57" spans="1:3" ht="14" x14ac:dyDescent="0.25">
      <c r="A57" s="95">
        <v>56</v>
      </c>
      <c r="B57" s="37"/>
      <c r="C57" s="40"/>
    </row>
    <row r="58" spans="1:3" ht="14" x14ac:dyDescent="0.25">
      <c r="A58" s="95">
        <v>57</v>
      </c>
      <c r="B58" s="37"/>
      <c r="C58" s="40"/>
    </row>
    <row r="59" spans="1:3" ht="14" x14ac:dyDescent="0.25">
      <c r="A59" s="95">
        <v>58</v>
      </c>
      <c r="B59" s="37"/>
      <c r="C59" s="40"/>
    </row>
    <row r="60" spans="1:3" ht="14" x14ac:dyDescent="0.25">
      <c r="A60" s="95">
        <v>59</v>
      </c>
      <c r="B60" s="37"/>
      <c r="C60" s="40"/>
    </row>
    <row r="61" spans="1:3" ht="14" x14ac:dyDescent="0.25">
      <c r="A61" s="95">
        <v>60</v>
      </c>
      <c r="B61" s="37"/>
      <c r="C61" s="40"/>
    </row>
    <row r="62" spans="1:3" ht="14" x14ac:dyDescent="0.25">
      <c r="A62" s="95">
        <v>61</v>
      </c>
      <c r="B62" s="37"/>
      <c r="C62" s="40"/>
    </row>
    <row r="63" spans="1:3" ht="14" x14ac:dyDescent="0.25">
      <c r="A63" s="95">
        <v>62</v>
      </c>
      <c r="B63" s="37"/>
      <c r="C63" s="40"/>
    </row>
    <row r="64" spans="1:3" ht="14" x14ac:dyDescent="0.25">
      <c r="A64" s="95">
        <v>63</v>
      </c>
      <c r="B64" s="37"/>
      <c r="C64" s="40"/>
    </row>
    <row r="65" spans="1:3" ht="14" x14ac:dyDescent="0.25">
      <c r="A65" s="95">
        <v>64</v>
      </c>
      <c r="B65" s="37"/>
      <c r="C65" s="40"/>
    </row>
    <row r="66" spans="1:3" ht="14" x14ac:dyDescent="0.25">
      <c r="A66" s="95">
        <v>65</v>
      </c>
      <c r="B66" s="37"/>
      <c r="C66" s="40"/>
    </row>
    <row r="67" spans="1:3" ht="14" x14ac:dyDescent="0.25">
      <c r="A67" s="95">
        <v>66</v>
      </c>
      <c r="B67" s="37"/>
      <c r="C67" s="40"/>
    </row>
    <row r="68" spans="1:3" ht="14" x14ac:dyDescent="0.25">
      <c r="A68" s="95">
        <v>67</v>
      </c>
      <c r="B68" s="37"/>
      <c r="C68" s="40"/>
    </row>
    <row r="69" spans="1:3" ht="14" x14ac:dyDescent="0.25">
      <c r="A69" s="95">
        <v>68</v>
      </c>
      <c r="B69" s="37"/>
      <c r="C69" s="40"/>
    </row>
    <row r="70" spans="1:3" ht="14" x14ac:dyDescent="0.25">
      <c r="A70" s="95">
        <v>69</v>
      </c>
      <c r="B70" s="37"/>
      <c r="C70" s="40"/>
    </row>
    <row r="71" spans="1:3" ht="14" x14ac:dyDescent="0.25">
      <c r="A71" s="95">
        <v>70</v>
      </c>
      <c r="B71" s="37"/>
      <c r="C71" s="40"/>
    </row>
    <row r="72" spans="1:3" ht="14" x14ac:dyDescent="0.25">
      <c r="A72" s="95">
        <v>71</v>
      </c>
      <c r="B72" s="37"/>
      <c r="C72" s="40"/>
    </row>
    <row r="73" spans="1:3" ht="14" x14ac:dyDescent="0.25">
      <c r="A73" s="95">
        <v>72</v>
      </c>
      <c r="B73" s="37"/>
      <c r="C73" s="40"/>
    </row>
    <row r="74" spans="1:3" ht="14" x14ac:dyDescent="0.25">
      <c r="A74" s="95">
        <v>73</v>
      </c>
      <c r="B74" s="37"/>
      <c r="C74" s="40"/>
    </row>
    <row r="75" spans="1:3" ht="14" x14ac:dyDescent="0.25">
      <c r="A75" s="95">
        <v>74</v>
      </c>
      <c r="B75" s="37"/>
      <c r="C75" s="40"/>
    </row>
    <row r="76" spans="1:3" ht="14" x14ac:dyDescent="0.25">
      <c r="A76" s="95">
        <v>75</v>
      </c>
      <c r="B76" s="37"/>
      <c r="C76" s="40"/>
    </row>
    <row r="77" spans="1:3" ht="14" x14ac:dyDescent="0.25">
      <c r="A77" s="95">
        <v>76</v>
      </c>
      <c r="B77" s="37"/>
      <c r="C77" s="40"/>
    </row>
    <row r="78" spans="1:3" ht="14" x14ac:dyDescent="0.25">
      <c r="A78" s="95">
        <v>77</v>
      </c>
      <c r="B78" s="37"/>
      <c r="C78" s="40"/>
    </row>
    <row r="79" spans="1:3" ht="14" x14ac:dyDescent="0.25">
      <c r="A79" s="95">
        <v>78</v>
      </c>
      <c r="B79" s="37"/>
      <c r="C79" s="40"/>
    </row>
    <row r="80" spans="1:3" ht="14" x14ac:dyDescent="0.25">
      <c r="A80" s="95">
        <v>79</v>
      </c>
      <c r="B80" s="37"/>
      <c r="C80" s="40"/>
    </row>
    <row r="81" spans="1:3" ht="14" x14ac:dyDescent="0.25">
      <c r="A81" s="95">
        <v>80</v>
      </c>
      <c r="B81" s="37"/>
      <c r="C81" s="40"/>
    </row>
    <row r="82" spans="1:3" ht="14" x14ac:dyDescent="0.25">
      <c r="A82" s="95">
        <v>81</v>
      </c>
      <c r="B82" s="37"/>
      <c r="C82" s="40"/>
    </row>
    <row r="83" spans="1:3" ht="14" x14ac:dyDescent="0.25">
      <c r="A83" s="95">
        <v>82</v>
      </c>
      <c r="B83" s="37"/>
      <c r="C83" s="40"/>
    </row>
    <row r="84" spans="1:3" ht="14" x14ac:dyDescent="0.25">
      <c r="A84" s="95">
        <v>83</v>
      </c>
      <c r="B84" s="37"/>
      <c r="C84" s="40"/>
    </row>
    <row r="85" spans="1:3" ht="14" x14ac:dyDescent="0.25">
      <c r="A85" s="95">
        <v>84</v>
      </c>
      <c r="B85" s="37"/>
      <c r="C85" s="40"/>
    </row>
    <row r="86" spans="1:3" ht="14" x14ac:dyDescent="0.25">
      <c r="A86" s="95">
        <v>85</v>
      </c>
      <c r="B86" s="37"/>
      <c r="C86" s="40"/>
    </row>
    <row r="87" spans="1:3" ht="14" x14ac:dyDescent="0.25">
      <c r="A87" s="95">
        <v>86</v>
      </c>
      <c r="B87" s="37"/>
      <c r="C87" s="40"/>
    </row>
    <row r="88" spans="1:3" ht="14" x14ac:dyDescent="0.25">
      <c r="A88" s="95">
        <v>87</v>
      </c>
      <c r="B88" s="37"/>
      <c r="C88" s="40"/>
    </row>
    <row r="89" spans="1:3" ht="14" x14ac:dyDescent="0.25">
      <c r="A89" s="95">
        <v>88</v>
      </c>
      <c r="B89" s="37"/>
      <c r="C89" s="40"/>
    </row>
    <row r="90" spans="1:3" ht="14" x14ac:dyDescent="0.25">
      <c r="A90" s="95">
        <v>89</v>
      </c>
      <c r="B90" s="37"/>
      <c r="C90" s="40"/>
    </row>
    <row r="91" spans="1:3" ht="14" x14ac:dyDescent="0.25">
      <c r="A91" s="95">
        <v>90</v>
      </c>
      <c r="B91" s="37"/>
      <c r="C91" s="40"/>
    </row>
    <row r="92" spans="1:3" ht="14" x14ac:dyDescent="0.25">
      <c r="A92" s="95">
        <v>91</v>
      </c>
      <c r="B92" s="37"/>
      <c r="C92" s="40"/>
    </row>
    <row r="93" spans="1:3" ht="14" x14ac:dyDescent="0.25">
      <c r="A93" s="95">
        <v>92</v>
      </c>
      <c r="B93" s="37"/>
      <c r="C93" s="40"/>
    </row>
    <row r="94" spans="1:3" ht="14" x14ac:dyDescent="0.25">
      <c r="A94" s="95">
        <v>93</v>
      </c>
      <c r="B94" s="37"/>
      <c r="C94" s="40"/>
    </row>
    <row r="95" spans="1:3" ht="14" x14ac:dyDescent="0.25">
      <c r="A95" s="95">
        <v>94</v>
      </c>
      <c r="B95" s="37"/>
      <c r="C95" s="40"/>
    </row>
    <row r="96" spans="1:3" ht="14" x14ac:dyDescent="0.25">
      <c r="A96" s="95">
        <v>95</v>
      </c>
      <c r="B96" s="37"/>
      <c r="C96" s="40"/>
    </row>
    <row r="97" spans="1:3" ht="14" x14ac:dyDescent="0.25">
      <c r="A97" s="95">
        <v>96</v>
      </c>
      <c r="B97" s="37"/>
      <c r="C97" s="40"/>
    </row>
    <row r="98" spans="1:3" ht="14" x14ac:dyDescent="0.25">
      <c r="A98" s="95">
        <v>97</v>
      </c>
      <c r="B98" s="37"/>
      <c r="C98" s="40"/>
    </row>
    <row r="99" spans="1:3" ht="14" x14ac:dyDescent="0.25">
      <c r="A99" s="95">
        <v>98</v>
      </c>
      <c r="B99" s="37"/>
      <c r="C99" s="40"/>
    </row>
    <row r="100" spans="1:3" ht="14" x14ac:dyDescent="0.25">
      <c r="A100" s="95">
        <v>99</v>
      </c>
      <c r="B100" s="37"/>
      <c r="C100" s="40"/>
    </row>
    <row r="101" spans="1:3" ht="14" x14ac:dyDescent="0.25">
      <c r="A101" s="95">
        <v>100</v>
      </c>
      <c r="B101" s="37"/>
      <c r="C101" s="40"/>
    </row>
    <row r="102" spans="1:3" ht="14" x14ac:dyDescent="0.25">
      <c r="A102" s="95">
        <v>101</v>
      </c>
      <c r="B102" s="37"/>
      <c r="C102" s="40"/>
    </row>
    <row r="103" spans="1:3" ht="14" x14ac:dyDescent="0.25">
      <c r="A103" s="95">
        <v>102</v>
      </c>
      <c r="B103" s="37"/>
      <c r="C103" s="40"/>
    </row>
    <row r="104" spans="1:3" ht="14" x14ac:dyDescent="0.25">
      <c r="A104" s="95">
        <v>103</v>
      </c>
      <c r="B104" s="37"/>
      <c r="C104" s="40"/>
    </row>
    <row r="105" spans="1:3" ht="14" x14ac:dyDescent="0.25">
      <c r="A105" s="95">
        <v>104</v>
      </c>
      <c r="B105" s="37"/>
      <c r="C105" s="40"/>
    </row>
    <row r="106" spans="1:3" ht="14" x14ac:dyDescent="0.25">
      <c r="A106" s="95">
        <v>105</v>
      </c>
      <c r="B106" s="37"/>
      <c r="C106" s="40"/>
    </row>
    <row r="107" spans="1:3" ht="14" x14ac:dyDescent="0.25">
      <c r="A107" s="95">
        <v>106</v>
      </c>
      <c r="B107" s="37"/>
      <c r="C107" s="40"/>
    </row>
    <row r="108" spans="1:3" ht="14" x14ac:dyDescent="0.25">
      <c r="A108" s="95">
        <v>107</v>
      </c>
      <c r="B108" s="37"/>
      <c r="C108" s="40"/>
    </row>
    <row r="109" spans="1:3" ht="14" x14ac:dyDescent="0.25">
      <c r="A109" s="95">
        <v>108</v>
      </c>
      <c r="B109" s="37"/>
      <c r="C109" s="40"/>
    </row>
    <row r="110" spans="1:3" ht="14" x14ac:dyDescent="0.25">
      <c r="A110" s="95">
        <v>109</v>
      </c>
      <c r="B110" s="37"/>
      <c r="C110" s="40"/>
    </row>
    <row r="111" spans="1:3" ht="14" x14ac:dyDescent="0.25">
      <c r="A111" s="95">
        <v>110</v>
      </c>
      <c r="B111" s="37"/>
      <c r="C111" s="40"/>
    </row>
    <row r="112" spans="1:3" ht="14" x14ac:dyDescent="0.25">
      <c r="A112" s="95">
        <v>111</v>
      </c>
      <c r="B112" s="37"/>
      <c r="C112" s="40"/>
    </row>
    <row r="113" spans="1:3" ht="14" x14ac:dyDescent="0.25">
      <c r="A113" s="95">
        <v>112</v>
      </c>
      <c r="B113" s="37"/>
      <c r="C113" s="40"/>
    </row>
    <row r="114" spans="1:3" ht="14" x14ac:dyDescent="0.25">
      <c r="A114" s="95">
        <v>113</v>
      </c>
      <c r="B114" s="37"/>
      <c r="C114" s="40"/>
    </row>
    <row r="115" spans="1:3" ht="14" x14ac:dyDescent="0.25">
      <c r="A115" s="95">
        <v>114</v>
      </c>
      <c r="B115" s="37"/>
      <c r="C115" s="40"/>
    </row>
    <row r="116" spans="1:3" ht="14" x14ac:dyDescent="0.25">
      <c r="A116" s="95">
        <v>115</v>
      </c>
      <c r="B116" s="37"/>
      <c r="C116" s="40"/>
    </row>
    <row r="117" spans="1:3" ht="14" x14ac:dyDescent="0.25">
      <c r="A117" s="95">
        <v>116</v>
      </c>
      <c r="B117" s="37"/>
      <c r="C117" s="40"/>
    </row>
    <row r="118" spans="1:3" ht="14" x14ac:dyDescent="0.25">
      <c r="A118" s="95">
        <v>117</v>
      </c>
      <c r="B118" s="37"/>
      <c r="C118" s="40"/>
    </row>
    <row r="119" spans="1:3" ht="14" x14ac:dyDescent="0.25">
      <c r="A119" s="95">
        <v>118</v>
      </c>
      <c r="B119" s="37"/>
      <c r="C119" s="40"/>
    </row>
    <row r="120" spans="1:3" ht="14" x14ac:dyDescent="0.25">
      <c r="A120" s="95">
        <v>119</v>
      </c>
      <c r="B120" s="37"/>
      <c r="C120" s="40"/>
    </row>
    <row r="121" spans="1:3" ht="14" x14ac:dyDescent="0.25">
      <c r="A121" s="95">
        <v>120</v>
      </c>
      <c r="B121" s="37"/>
      <c r="C121" s="40"/>
    </row>
    <row r="122" spans="1:3" ht="14" x14ac:dyDescent="0.25">
      <c r="A122" s="95">
        <v>121</v>
      </c>
      <c r="B122" s="37"/>
      <c r="C122" s="40"/>
    </row>
    <row r="123" spans="1:3" ht="14" x14ac:dyDescent="0.25">
      <c r="A123" s="95">
        <v>122</v>
      </c>
      <c r="B123" s="37"/>
      <c r="C123" s="40"/>
    </row>
    <row r="124" spans="1:3" ht="14" x14ac:dyDescent="0.25">
      <c r="A124" s="95">
        <v>123</v>
      </c>
      <c r="B124" s="37"/>
      <c r="C124" s="40"/>
    </row>
    <row r="125" spans="1:3" ht="14" x14ac:dyDescent="0.25">
      <c r="A125" s="95">
        <v>124</v>
      </c>
      <c r="B125" s="37"/>
      <c r="C125" s="40"/>
    </row>
    <row r="126" spans="1:3" ht="14" x14ac:dyDescent="0.25">
      <c r="A126" s="95">
        <v>125</v>
      </c>
      <c r="B126" s="37"/>
      <c r="C126" s="40"/>
    </row>
    <row r="127" spans="1:3" ht="14" x14ac:dyDescent="0.25">
      <c r="A127" s="95">
        <v>126</v>
      </c>
      <c r="B127" s="37"/>
      <c r="C127" s="40"/>
    </row>
    <row r="128" spans="1:3" ht="14" x14ac:dyDescent="0.25">
      <c r="A128" s="95">
        <v>127</v>
      </c>
      <c r="B128" s="37"/>
      <c r="C128" s="40"/>
    </row>
    <row r="129" spans="1:3" ht="14" x14ac:dyDescent="0.25">
      <c r="A129" s="95">
        <v>128</v>
      </c>
      <c r="B129" s="37"/>
      <c r="C129" s="40"/>
    </row>
    <row r="130" spans="1:3" ht="14" x14ac:dyDescent="0.25">
      <c r="A130" s="95">
        <v>129</v>
      </c>
      <c r="B130" s="37"/>
      <c r="C130" s="40"/>
    </row>
    <row r="131" spans="1:3" ht="14" x14ac:dyDescent="0.25">
      <c r="A131" s="95">
        <v>130</v>
      </c>
      <c r="B131" s="37"/>
      <c r="C131" s="40"/>
    </row>
    <row r="132" spans="1:3" ht="14" x14ac:dyDescent="0.25">
      <c r="A132" s="95">
        <v>131</v>
      </c>
      <c r="B132" s="37"/>
      <c r="C132" s="40"/>
    </row>
    <row r="133" spans="1:3" ht="14" x14ac:dyDescent="0.25">
      <c r="A133" s="95">
        <v>132</v>
      </c>
      <c r="B133" s="37"/>
      <c r="C133" s="40"/>
    </row>
    <row r="134" spans="1:3" ht="14" x14ac:dyDescent="0.25">
      <c r="A134" s="95">
        <v>133</v>
      </c>
      <c r="B134" s="37"/>
      <c r="C134" s="40"/>
    </row>
    <row r="135" spans="1:3" ht="14" x14ac:dyDescent="0.25">
      <c r="A135" s="95">
        <v>134</v>
      </c>
      <c r="B135" s="37"/>
      <c r="C135" s="40"/>
    </row>
    <row r="136" spans="1:3" ht="14" x14ac:dyDescent="0.25">
      <c r="A136" s="95">
        <v>135</v>
      </c>
      <c r="B136" s="37"/>
      <c r="C136" s="40"/>
    </row>
    <row r="137" spans="1:3" ht="14" x14ac:dyDescent="0.25">
      <c r="A137" s="95">
        <v>136</v>
      </c>
      <c r="B137" s="37"/>
      <c r="C137" s="40"/>
    </row>
    <row r="138" spans="1:3" ht="14" x14ac:dyDescent="0.25">
      <c r="A138" s="95">
        <v>137</v>
      </c>
      <c r="B138" s="37"/>
      <c r="C138" s="40"/>
    </row>
    <row r="139" spans="1:3" ht="14" x14ac:dyDescent="0.25">
      <c r="A139" s="95">
        <v>138</v>
      </c>
      <c r="B139" s="37"/>
      <c r="C139" s="40"/>
    </row>
    <row r="140" spans="1:3" ht="14" x14ac:dyDescent="0.25">
      <c r="A140" s="95">
        <v>139</v>
      </c>
      <c r="B140" s="37"/>
      <c r="C140" s="40"/>
    </row>
    <row r="141" spans="1:3" ht="14" x14ac:dyDescent="0.25">
      <c r="A141" s="95">
        <v>140</v>
      </c>
      <c r="B141" s="37"/>
      <c r="C141" s="40"/>
    </row>
    <row r="142" spans="1:3" ht="14" x14ac:dyDescent="0.25">
      <c r="A142" s="95">
        <v>141</v>
      </c>
      <c r="B142" s="37"/>
      <c r="C142" s="40"/>
    </row>
    <row r="143" spans="1:3" ht="14" x14ac:dyDescent="0.25">
      <c r="A143" s="95">
        <v>142</v>
      </c>
      <c r="B143" s="37"/>
      <c r="C143" s="40"/>
    </row>
    <row r="144" spans="1:3" ht="14" x14ac:dyDescent="0.25">
      <c r="A144" s="95">
        <v>143</v>
      </c>
      <c r="B144" s="37"/>
      <c r="C144" s="40"/>
    </row>
    <row r="145" spans="1:3" ht="14" x14ac:dyDescent="0.25">
      <c r="A145" s="95">
        <v>144</v>
      </c>
      <c r="B145" s="37"/>
      <c r="C145" s="40"/>
    </row>
    <row r="146" spans="1:3" ht="14" x14ac:dyDescent="0.25">
      <c r="A146" s="95">
        <v>145</v>
      </c>
      <c r="B146" s="37"/>
      <c r="C146" s="40"/>
    </row>
    <row r="147" spans="1:3" ht="14" x14ac:dyDescent="0.25">
      <c r="A147" s="95">
        <v>146</v>
      </c>
      <c r="B147" s="37"/>
      <c r="C147" s="40"/>
    </row>
    <row r="148" spans="1:3" ht="14" x14ac:dyDescent="0.25">
      <c r="A148" s="95">
        <v>147</v>
      </c>
      <c r="B148" s="37"/>
      <c r="C148" s="40"/>
    </row>
    <row r="149" spans="1:3" ht="14" x14ac:dyDescent="0.25">
      <c r="A149" s="95">
        <v>148</v>
      </c>
      <c r="B149" s="37"/>
      <c r="C149" s="40"/>
    </row>
    <row r="150" spans="1:3" ht="14" x14ac:dyDescent="0.25">
      <c r="A150" s="95">
        <v>149</v>
      </c>
      <c r="B150" s="37"/>
      <c r="C150" s="40"/>
    </row>
    <row r="151" spans="1:3" ht="14" x14ac:dyDescent="0.25">
      <c r="A151" s="95">
        <v>150</v>
      </c>
      <c r="B151" s="37"/>
      <c r="C151" s="40"/>
    </row>
    <row r="152" spans="1:3" ht="14" x14ac:dyDescent="0.25">
      <c r="A152" s="95">
        <v>151</v>
      </c>
      <c r="B152" s="37"/>
      <c r="C152" s="40"/>
    </row>
    <row r="153" spans="1:3" ht="14" x14ac:dyDescent="0.25">
      <c r="A153" s="95">
        <v>152</v>
      </c>
      <c r="B153" s="37"/>
      <c r="C153" s="40"/>
    </row>
    <row r="154" spans="1:3" ht="14" x14ac:dyDescent="0.25">
      <c r="A154" s="95">
        <v>153</v>
      </c>
      <c r="B154" s="37"/>
      <c r="C154" s="40"/>
    </row>
    <row r="155" spans="1:3" ht="14" x14ac:dyDescent="0.25">
      <c r="A155" s="95">
        <v>154</v>
      </c>
      <c r="B155" s="37"/>
      <c r="C155" s="40"/>
    </row>
    <row r="156" spans="1:3" ht="14" x14ac:dyDescent="0.25">
      <c r="A156" s="95">
        <v>155</v>
      </c>
      <c r="B156" s="37"/>
      <c r="C156" s="40"/>
    </row>
    <row r="157" spans="1:3" ht="14" x14ac:dyDescent="0.25">
      <c r="A157" s="95">
        <v>156</v>
      </c>
      <c r="B157" s="37"/>
      <c r="C157" s="40"/>
    </row>
    <row r="158" spans="1:3" ht="14" x14ac:dyDescent="0.25">
      <c r="A158" s="95">
        <v>157</v>
      </c>
      <c r="B158" s="37"/>
      <c r="C158" s="40"/>
    </row>
    <row r="159" spans="1:3" ht="14" x14ac:dyDescent="0.25">
      <c r="A159" s="95">
        <v>158</v>
      </c>
      <c r="B159" s="37"/>
      <c r="C159" s="40"/>
    </row>
    <row r="160" spans="1:3" ht="14" x14ac:dyDescent="0.25">
      <c r="A160" s="95">
        <v>159</v>
      </c>
      <c r="B160" s="37"/>
      <c r="C160" s="40"/>
    </row>
    <row r="161" spans="1:3" ht="14" x14ac:dyDescent="0.25">
      <c r="A161" s="95">
        <v>160</v>
      </c>
      <c r="B161" s="37"/>
      <c r="C161" s="40"/>
    </row>
    <row r="162" spans="1:3" ht="14" x14ac:dyDescent="0.25">
      <c r="A162" s="95">
        <v>161</v>
      </c>
      <c r="B162" s="37"/>
      <c r="C162" s="40"/>
    </row>
    <row r="163" spans="1:3" ht="14" x14ac:dyDescent="0.25">
      <c r="A163" s="95">
        <v>162</v>
      </c>
      <c r="B163" s="37"/>
      <c r="C163" s="40"/>
    </row>
    <row r="164" spans="1:3" ht="14" x14ac:dyDescent="0.25">
      <c r="A164" s="95">
        <v>163</v>
      </c>
      <c r="B164" s="37"/>
      <c r="C164" s="40"/>
    </row>
    <row r="165" spans="1:3" ht="14" x14ac:dyDescent="0.25">
      <c r="A165" s="95">
        <v>164</v>
      </c>
      <c r="B165" s="37"/>
      <c r="C165" s="40"/>
    </row>
    <row r="166" spans="1:3" ht="14" x14ac:dyDescent="0.25">
      <c r="A166" s="95">
        <v>165</v>
      </c>
      <c r="B166" s="37"/>
      <c r="C166" s="40"/>
    </row>
    <row r="167" spans="1:3" ht="14" x14ac:dyDescent="0.25">
      <c r="A167" s="95">
        <v>166</v>
      </c>
      <c r="B167" s="37"/>
      <c r="C167" s="40"/>
    </row>
    <row r="168" spans="1:3" ht="14" x14ac:dyDescent="0.25">
      <c r="A168" s="95">
        <v>167</v>
      </c>
      <c r="B168" s="37"/>
      <c r="C168" s="40"/>
    </row>
    <row r="169" spans="1:3" ht="14" x14ac:dyDescent="0.25">
      <c r="A169" s="95">
        <v>168</v>
      </c>
      <c r="B169" s="37"/>
      <c r="C169" s="40"/>
    </row>
    <row r="170" spans="1:3" ht="14" x14ac:dyDescent="0.25">
      <c r="A170" s="95">
        <v>169</v>
      </c>
      <c r="B170" s="37"/>
      <c r="C170" s="40"/>
    </row>
    <row r="171" spans="1:3" ht="14" x14ac:dyDescent="0.25">
      <c r="A171" s="95">
        <v>170</v>
      </c>
      <c r="B171" s="37"/>
      <c r="C171" s="40"/>
    </row>
    <row r="172" spans="1:3" ht="14" x14ac:dyDescent="0.25">
      <c r="A172" s="95">
        <v>171</v>
      </c>
      <c r="B172" s="37"/>
      <c r="C172" s="40"/>
    </row>
    <row r="173" spans="1:3" ht="14" x14ac:dyDescent="0.25">
      <c r="A173" s="95">
        <v>172</v>
      </c>
      <c r="B173" s="37"/>
      <c r="C173" s="40"/>
    </row>
    <row r="174" spans="1:3" ht="14" x14ac:dyDescent="0.25">
      <c r="A174" s="95">
        <v>173</v>
      </c>
      <c r="B174" s="37"/>
      <c r="C174" s="40"/>
    </row>
    <row r="175" spans="1:3" ht="14" x14ac:dyDescent="0.25">
      <c r="A175" s="95">
        <v>174</v>
      </c>
      <c r="B175" s="37"/>
      <c r="C175" s="40"/>
    </row>
    <row r="176" spans="1:3" ht="14" x14ac:dyDescent="0.25">
      <c r="A176" s="95">
        <v>175</v>
      </c>
      <c r="B176" s="37"/>
      <c r="C176" s="40"/>
    </row>
    <row r="177" spans="1:3" ht="14" x14ac:dyDescent="0.25">
      <c r="A177" s="95">
        <v>176</v>
      </c>
      <c r="B177" s="37"/>
      <c r="C177" s="40"/>
    </row>
    <row r="178" spans="1:3" ht="14" x14ac:dyDescent="0.25">
      <c r="A178" s="95">
        <v>177</v>
      </c>
      <c r="B178" s="37"/>
      <c r="C178" s="40"/>
    </row>
    <row r="179" spans="1:3" ht="14" x14ac:dyDescent="0.25">
      <c r="A179" s="95">
        <v>178</v>
      </c>
      <c r="B179" s="37"/>
      <c r="C179" s="40"/>
    </row>
    <row r="180" spans="1:3" ht="14" x14ac:dyDescent="0.25">
      <c r="A180" s="95">
        <v>179</v>
      </c>
      <c r="B180" s="37"/>
      <c r="C180" s="40"/>
    </row>
    <row r="181" spans="1:3" ht="14" x14ac:dyDescent="0.25">
      <c r="A181" s="95">
        <v>180</v>
      </c>
      <c r="B181" s="37"/>
      <c r="C181" s="40"/>
    </row>
    <row r="182" spans="1:3" ht="14" x14ac:dyDescent="0.25">
      <c r="A182" s="95">
        <v>181</v>
      </c>
      <c r="B182" s="37"/>
      <c r="C182" s="40"/>
    </row>
    <row r="183" spans="1:3" ht="14" x14ac:dyDescent="0.25">
      <c r="A183" s="95">
        <v>182</v>
      </c>
      <c r="B183" s="37"/>
      <c r="C183" s="40"/>
    </row>
    <row r="184" spans="1:3" ht="14" x14ac:dyDescent="0.25">
      <c r="A184" s="95">
        <v>183</v>
      </c>
      <c r="B184" s="37"/>
      <c r="C184" s="40"/>
    </row>
    <row r="185" spans="1:3" ht="14" x14ac:dyDescent="0.25">
      <c r="A185" s="95">
        <v>184</v>
      </c>
      <c r="B185" s="37"/>
      <c r="C185" s="40"/>
    </row>
    <row r="186" spans="1:3" ht="14" x14ac:dyDescent="0.25">
      <c r="A186" s="95">
        <v>185</v>
      </c>
      <c r="B186" s="37"/>
      <c r="C186" s="40"/>
    </row>
    <row r="187" spans="1:3" ht="14" x14ac:dyDescent="0.25">
      <c r="A187" s="95">
        <v>186</v>
      </c>
      <c r="B187" s="37"/>
      <c r="C187" s="40"/>
    </row>
    <row r="188" spans="1:3" ht="14" x14ac:dyDescent="0.25">
      <c r="A188" s="95">
        <v>187</v>
      </c>
      <c r="B188" s="37"/>
      <c r="C188" s="40"/>
    </row>
    <row r="189" spans="1:3" ht="14" x14ac:dyDescent="0.25">
      <c r="A189" s="95">
        <v>188</v>
      </c>
      <c r="B189" s="37"/>
      <c r="C189" s="40"/>
    </row>
    <row r="190" spans="1:3" ht="14" x14ac:dyDescent="0.25">
      <c r="A190" s="95">
        <v>189</v>
      </c>
      <c r="B190" s="37"/>
      <c r="C190" s="40"/>
    </row>
    <row r="191" spans="1:3" ht="14" x14ac:dyDescent="0.25">
      <c r="A191" s="95">
        <v>190</v>
      </c>
      <c r="B191" s="37"/>
      <c r="C191" s="40"/>
    </row>
    <row r="192" spans="1:3" ht="14" x14ac:dyDescent="0.25">
      <c r="A192" s="95">
        <v>191</v>
      </c>
      <c r="B192" s="37"/>
      <c r="C192" s="40"/>
    </row>
    <row r="193" spans="1:3" ht="14" x14ac:dyDescent="0.25">
      <c r="A193" s="95">
        <v>192</v>
      </c>
      <c r="B193" s="37"/>
      <c r="C193" s="40"/>
    </row>
    <row r="194" spans="1:3" ht="14" x14ac:dyDescent="0.25">
      <c r="A194" s="95">
        <v>193</v>
      </c>
      <c r="B194" s="37"/>
      <c r="C194" s="40"/>
    </row>
    <row r="195" spans="1:3" ht="14" x14ac:dyDescent="0.25">
      <c r="A195" s="95">
        <v>194</v>
      </c>
      <c r="B195" s="37"/>
      <c r="C195" s="40"/>
    </row>
    <row r="196" spans="1:3" ht="14" x14ac:dyDescent="0.25">
      <c r="A196" s="95">
        <v>195</v>
      </c>
      <c r="B196" s="37"/>
      <c r="C196" s="40"/>
    </row>
    <row r="197" spans="1:3" ht="14" x14ac:dyDescent="0.25">
      <c r="A197" s="95">
        <v>196</v>
      </c>
      <c r="B197" s="37"/>
      <c r="C197" s="40"/>
    </row>
    <row r="198" spans="1:3" ht="14" x14ac:dyDescent="0.25">
      <c r="A198" s="95">
        <v>197</v>
      </c>
      <c r="B198" s="37"/>
      <c r="C198" s="40"/>
    </row>
    <row r="199" spans="1:3" ht="14" x14ac:dyDescent="0.25">
      <c r="A199" s="95">
        <v>198</v>
      </c>
      <c r="B199" s="37"/>
      <c r="C199" s="40"/>
    </row>
    <row r="200" spans="1:3" ht="14" x14ac:dyDescent="0.25">
      <c r="A200" s="95">
        <v>199</v>
      </c>
      <c r="B200" s="37"/>
      <c r="C200" s="40"/>
    </row>
    <row r="201" spans="1:3" ht="14" x14ac:dyDescent="0.25">
      <c r="A201" s="95">
        <v>200</v>
      </c>
      <c r="B201" s="37"/>
      <c r="C201" s="40"/>
    </row>
    <row r="202" spans="1:3" ht="14" x14ac:dyDescent="0.25">
      <c r="A202" s="95">
        <v>201</v>
      </c>
      <c r="B202" s="37"/>
      <c r="C202" s="40"/>
    </row>
    <row r="203" spans="1:3" ht="14" x14ac:dyDescent="0.25">
      <c r="A203" s="95">
        <v>202</v>
      </c>
      <c r="B203" s="37"/>
      <c r="C203" s="40"/>
    </row>
    <row r="204" spans="1:3" ht="14" x14ac:dyDescent="0.25">
      <c r="A204" s="95">
        <v>203</v>
      </c>
      <c r="B204" s="37"/>
      <c r="C204" s="40"/>
    </row>
    <row r="205" spans="1:3" ht="14" x14ac:dyDescent="0.25">
      <c r="A205" s="95">
        <v>204</v>
      </c>
      <c r="B205" s="37"/>
      <c r="C205" s="40"/>
    </row>
    <row r="206" spans="1:3" ht="14" x14ac:dyDescent="0.25">
      <c r="A206" s="95">
        <v>205</v>
      </c>
      <c r="B206" s="37"/>
      <c r="C206" s="40"/>
    </row>
    <row r="207" spans="1:3" ht="14" x14ac:dyDescent="0.25">
      <c r="A207" s="95">
        <v>206</v>
      </c>
      <c r="B207" s="37"/>
      <c r="C207" s="40"/>
    </row>
    <row r="208" spans="1:3" ht="14" x14ac:dyDescent="0.25">
      <c r="A208" s="95">
        <v>207</v>
      </c>
      <c r="B208" s="37"/>
      <c r="C208" s="40"/>
    </row>
    <row r="209" spans="1:3" ht="14" x14ac:dyDescent="0.25">
      <c r="A209" s="95">
        <v>208</v>
      </c>
      <c r="B209" s="37"/>
      <c r="C209" s="40"/>
    </row>
    <row r="210" spans="1:3" ht="14" x14ac:dyDescent="0.25">
      <c r="A210" s="95">
        <v>209</v>
      </c>
      <c r="B210" s="37"/>
      <c r="C210" s="40"/>
    </row>
    <row r="211" spans="1:3" ht="14" x14ac:dyDescent="0.25">
      <c r="A211" s="95">
        <v>210</v>
      </c>
      <c r="B211" s="37"/>
      <c r="C211" s="40"/>
    </row>
    <row r="212" spans="1:3" ht="14" x14ac:dyDescent="0.25">
      <c r="A212" s="95">
        <v>211</v>
      </c>
      <c r="B212" s="37"/>
      <c r="C212" s="40"/>
    </row>
    <row r="213" spans="1:3" ht="14" x14ac:dyDescent="0.25">
      <c r="A213" s="95">
        <v>212</v>
      </c>
      <c r="B213" s="37"/>
      <c r="C213" s="40"/>
    </row>
    <row r="214" spans="1:3" ht="14" x14ac:dyDescent="0.25">
      <c r="A214" s="95">
        <v>213</v>
      </c>
      <c r="B214" s="37"/>
      <c r="C214" s="40"/>
    </row>
    <row r="215" spans="1:3" ht="14" x14ac:dyDescent="0.25">
      <c r="A215" s="95">
        <v>214</v>
      </c>
      <c r="B215" s="37"/>
      <c r="C215" s="40"/>
    </row>
    <row r="216" spans="1:3" ht="14" x14ac:dyDescent="0.25">
      <c r="A216" s="95">
        <v>215</v>
      </c>
      <c r="B216" s="37"/>
      <c r="C216" s="40"/>
    </row>
    <row r="217" spans="1:3" ht="14" x14ac:dyDescent="0.25">
      <c r="A217" s="95">
        <v>216</v>
      </c>
      <c r="B217" s="37"/>
      <c r="C217" s="40"/>
    </row>
    <row r="218" spans="1:3" ht="14" x14ac:dyDescent="0.25">
      <c r="A218" s="95">
        <v>217</v>
      </c>
      <c r="B218" s="37"/>
      <c r="C218" s="40"/>
    </row>
    <row r="219" spans="1:3" ht="14" x14ac:dyDescent="0.25">
      <c r="A219" s="95">
        <v>218</v>
      </c>
      <c r="B219" s="37"/>
      <c r="C219" s="40"/>
    </row>
    <row r="220" spans="1:3" ht="14" x14ac:dyDescent="0.25">
      <c r="A220" s="95">
        <v>219</v>
      </c>
      <c r="B220" s="37"/>
      <c r="C220" s="40"/>
    </row>
    <row r="221" spans="1:3" ht="14" x14ac:dyDescent="0.25">
      <c r="A221" s="95">
        <v>220</v>
      </c>
      <c r="B221" s="37"/>
      <c r="C221" s="40"/>
    </row>
    <row r="222" spans="1:3" ht="14" x14ac:dyDescent="0.25">
      <c r="A222" s="95">
        <v>221</v>
      </c>
      <c r="B222" s="37"/>
      <c r="C222" s="40"/>
    </row>
    <row r="223" spans="1:3" ht="14" x14ac:dyDescent="0.25">
      <c r="A223" s="95">
        <v>222</v>
      </c>
      <c r="B223" s="37"/>
      <c r="C223" s="40"/>
    </row>
    <row r="224" spans="1:3" ht="14" x14ac:dyDescent="0.25">
      <c r="A224" s="95">
        <v>223</v>
      </c>
      <c r="B224" s="37"/>
      <c r="C224" s="40"/>
    </row>
    <row r="225" spans="1:3" ht="14" x14ac:dyDescent="0.25">
      <c r="A225" s="95">
        <v>224</v>
      </c>
      <c r="B225" s="37"/>
      <c r="C225" s="40"/>
    </row>
    <row r="226" spans="1:3" ht="14" x14ac:dyDescent="0.25">
      <c r="A226" s="95">
        <v>225</v>
      </c>
      <c r="B226" s="37"/>
      <c r="C226" s="40"/>
    </row>
    <row r="227" spans="1:3" ht="14" x14ac:dyDescent="0.25">
      <c r="A227" s="95">
        <v>226</v>
      </c>
      <c r="B227" s="37"/>
      <c r="C227" s="40"/>
    </row>
    <row r="228" spans="1:3" ht="14" x14ac:dyDescent="0.25">
      <c r="A228" s="95">
        <v>227</v>
      </c>
      <c r="B228" s="37"/>
      <c r="C228" s="40"/>
    </row>
    <row r="229" spans="1:3" ht="14" x14ac:dyDescent="0.25">
      <c r="A229" s="95">
        <v>228</v>
      </c>
      <c r="B229" s="37"/>
      <c r="C229" s="40"/>
    </row>
    <row r="230" spans="1:3" ht="14" x14ac:dyDescent="0.25">
      <c r="A230" s="95">
        <v>229</v>
      </c>
      <c r="B230" s="37"/>
      <c r="C230" s="40"/>
    </row>
    <row r="231" spans="1:3" ht="14" x14ac:dyDescent="0.25">
      <c r="A231" s="95">
        <v>230</v>
      </c>
      <c r="B231" s="37"/>
      <c r="C231" s="40"/>
    </row>
    <row r="232" spans="1:3" ht="14" x14ac:dyDescent="0.25">
      <c r="A232" s="95">
        <v>231</v>
      </c>
      <c r="B232" s="37"/>
      <c r="C232" s="40"/>
    </row>
    <row r="233" spans="1:3" ht="14" x14ac:dyDescent="0.25">
      <c r="A233" s="95">
        <v>232</v>
      </c>
      <c r="B233" s="37"/>
      <c r="C233" s="40"/>
    </row>
    <row r="234" spans="1:3" ht="14" x14ac:dyDescent="0.25">
      <c r="A234" s="95">
        <v>233</v>
      </c>
      <c r="B234" s="37"/>
      <c r="C234" s="40"/>
    </row>
    <row r="235" spans="1:3" ht="14" x14ac:dyDescent="0.25">
      <c r="A235" s="95">
        <v>234</v>
      </c>
      <c r="B235" s="37"/>
      <c r="C235" s="40"/>
    </row>
    <row r="236" spans="1:3" ht="14" x14ac:dyDescent="0.25">
      <c r="A236" s="95">
        <v>235</v>
      </c>
      <c r="B236" s="37"/>
      <c r="C236" s="40"/>
    </row>
    <row r="237" spans="1:3" ht="14" x14ac:dyDescent="0.25">
      <c r="A237" s="95">
        <v>236</v>
      </c>
      <c r="B237" s="37"/>
      <c r="C237" s="40"/>
    </row>
    <row r="238" spans="1:3" ht="14" x14ac:dyDescent="0.25">
      <c r="A238" s="95">
        <v>237</v>
      </c>
      <c r="B238" s="37"/>
      <c r="C238" s="40"/>
    </row>
    <row r="239" spans="1:3" ht="14" x14ac:dyDescent="0.25">
      <c r="A239" s="95">
        <v>238</v>
      </c>
      <c r="B239" s="37"/>
      <c r="C239" s="40"/>
    </row>
    <row r="240" spans="1:3" ht="14" x14ac:dyDescent="0.25">
      <c r="A240" s="95">
        <v>239</v>
      </c>
      <c r="B240" s="37"/>
      <c r="C240" s="40"/>
    </row>
    <row r="241" spans="1:3" ht="14" x14ac:dyDescent="0.25">
      <c r="A241" s="95">
        <v>240</v>
      </c>
      <c r="B241" s="37"/>
      <c r="C241" s="40"/>
    </row>
    <row r="242" spans="1:3" ht="14" x14ac:dyDescent="0.25">
      <c r="A242" s="95">
        <v>241</v>
      </c>
      <c r="B242" s="37"/>
      <c r="C242" s="40"/>
    </row>
    <row r="243" spans="1:3" ht="14" x14ac:dyDescent="0.25">
      <c r="A243" s="95">
        <v>242</v>
      </c>
      <c r="B243" s="37"/>
      <c r="C243" s="40"/>
    </row>
    <row r="244" spans="1:3" ht="14" x14ac:dyDescent="0.25">
      <c r="A244" s="95">
        <v>243</v>
      </c>
      <c r="B244" s="37"/>
      <c r="C244" s="40"/>
    </row>
    <row r="245" spans="1:3" ht="14" x14ac:dyDescent="0.25">
      <c r="A245" s="95">
        <v>244</v>
      </c>
      <c r="B245" s="37"/>
      <c r="C245" s="40"/>
    </row>
    <row r="246" spans="1:3" ht="14" x14ac:dyDescent="0.25">
      <c r="A246" s="95">
        <v>245</v>
      </c>
      <c r="B246" s="37"/>
      <c r="C246" s="40"/>
    </row>
    <row r="247" spans="1:3" ht="14" x14ac:dyDescent="0.25">
      <c r="A247" s="95">
        <v>246</v>
      </c>
      <c r="B247" s="37"/>
      <c r="C247" s="40"/>
    </row>
    <row r="248" spans="1:3" ht="14" x14ac:dyDescent="0.25">
      <c r="A248" s="95">
        <v>247</v>
      </c>
      <c r="B248" s="37"/>
      <c r="C248" s="40"/>
    </row>
    <row r="249" spans="1:3" ht="14" x14ac:dyDescent="0.25">
      <c r="A249" s="95">
        <v>248</v>
      </c>
      <c r="B249" s="37"/>
      <c r="C249" s="40"/>
    </row>
    <row r="250" spans="1:3" ht="14" x14ac:dyDescent="0.25">
      <c r="A250" s="95">
        <v>249</v>
      </c>
      <c r="B250" s="37"/>
      <c r="C250" s="40"/>
    </row>
    <row r="251" spans="1:3" ht="14" x14ac:dyDescent="0.25">
      <c r="A251" s="95">
        <v>250</v>
      </c>
      <c r="B251" s="37"/>
      <c r="C251" s="40"/>
    </row>
    <row r="252" spans="1:3" ht="14" x14ac:dyDescent="0.25">
      <c r="A252" s="95">
        <v>251</v>
      </c>
      <c r="B252" s="37"/>
      <c r="C252" s="40"/>
    </row>
    <row r="253" spans="1:3" ht="14" x14ac:dyDescent="0.25">
      <c r="A253" s="95">
        <v>252</v>
      </c>
      <c r="B253" s="37"/>
      <c r="C253" s="40"/>
    </row>
    <row r="254" spans="1:3" ht="14" x14ac:dyDescent="0.25">
      <c r="A254" s="95">
        <v>253</v>
      </c>
      <c r="B254" s="37"/>
      <c r="C254" s="40"/>
    </row>
    <row r="255" spans="1:3" ht="14" x14ac:dyDescent="0.25">
      <c r="A255" s="95">
        <v>254</v>
      </c>
      <c r="B255" s="37"/>
      <c r="C255" s="40"/>
    </row>
    <row r="256" spans="1:3" ht="14" x14ac:dyDescent="0.25">
      <c r="A256" s="95">
        <v>255</v>
      </c>
      <c r="B256" s="37"/>
      <c r="C256" s="40"/>
    </row>
    <row r="257" spans="1:3" ht="14" x14ac:dyDescent="0.25">
      <c r="A257" s="95">
        <v>256</v>
      </c>
      <c r="B257" s="37"/>
      <c r="C257" s="40"/>
    </row>
    <row r="258" spans="1:3" ht="14" x14ac:dyDescent="0.25">
      <c r="A258" s="95">
        <v>257</v>
      </c>
      <c r="B258" s="37"/>
      <c r="C258" s="40"/>
    </row>
    <row r="259" spans="1:3" ht="14" x14ac:dyDescent="0.25">
      <c r="A259" s="95">
        <v>258</v>
      </c>
      <c r="B259" s="37"/>
      <c r="C259" s="40"/>
    </row>
    <row r="260" spans="1:3" ht="14" x14ac:dyDescent="0.25">
      <c r="A260" s="95">
        <v>259</v>
      </c>
      <c r="B260" s="37"/>
      <c r="C260" s="40"/>
    </row>
    <row r="261" spans="1:3" ht="14" x14ac:dyDescent="0.25">
      <c r="A261" s="95">
        <v>260</v>
      </c>
      <c r="B261" s="37"/>
      <c r="C261" s="40"/>
    </row>
    <row r="262" spans="1:3" ht="14" x14ac:dyDescent="0.25">
      <c r="A262" s="95">
        <v>261</v>
      </c>
      <c r="B262" s="37"/>
      <c r="C262" s="40"/>
    </row>
    <row r="263" spans="1:3" ht="14" x14ac:dyDescent="0.25">
      <c r="A263" s="95">
        <v>262</v>
      </c>
      <c r="B263" s="37"/>
      <c r="C263" s="40"/>
    </row>
    <row r="264" spans="1:3" ht="14" x14ac:dyDescent="0.25">
      <c r="A264" s="95">
        <v>263</v>
      </c>
      <c r="B264" s="37"/>
      <c r="C264" s="40"/>
    </row>
    <row r="265" spans="1:3" ht="14" x14ac:dyDescent="0.25">
      <c r="A265" s="95">
        <v>264</v>
      </c>
      <c r="B265" s="37"/>
      <c r="C265" s="40"/>
    </row>
    <row r="266" spans="1:3" ht="14" x14ac:dyDescent="0.25">
      <c r="A266" s="95">
        <v>265</v>
      </c>
      <c r="B266" s="37"/>
      <c r="C266" s="40"/>
    </row>
    <row r="267" spans="1:3" ht="14" x14ac:dyDescent="0.25">
      <c r="A267" s="95">
        <v>266</v>
      </c>
      <c r="B267" s="37"/>
      <c r="C267" s="40"/>
    </row>
    <row r="268" spans="1:3" ht="14" x14ac:dyDescent="0.25">
      <c r="A268" s="95">
        <v>267</v>
      </c>
      <c r="B268" s="37"/>
      <c r="C268" s="40"/>
    </row>
    <row r="269" spans="1:3" ht="14" x14ac:dyDescent="0.25">
      <c r="A269" s="95">
        <v>268</v>
      </c>
      <c r="B269" s="37"/>
      <c r="C269" s="40"/>
    </row>
    <row r="270" spans="1:3" ht="14" x14ac:dyDescent="0.25">
      <c r="A270" s="95">
        <v>269</v>
      </c>
      <c r="B270" s="37"/>
      <c r="C270" s="40"/>
    </row>
    <row r="271" spans="1:3" ht="14" x14ac:dyDescent="0.25">
      <c r="A271" s="95">
        <v>270</v>
      </c>
      <c r="B271" s="37"/>
      <c r="C271" s="40"/>
    </row>
    <row r="272" spans="1:3" ht="14" x14ac:dyDescent="0.25">
      <c r="A272" s="95">
        <v>271</v>
      </c>
      <c r="B272" s="37"/>
      <c r="C272" s="40"/>
    </row>
    <row r="273" spans="1:3" ht="14" x14ac:dyDescent="0.25">
      <c r="A273" s="95">
        <v>272</v>
      </c>
      <c r="B273" s="37"/>
      <c r="C273" s="40"/>
    </row>
    <row r="274" spans="1:3" ht="14" x14ac:dyDescent="0.25">
      <c r="A274" s="95">
        <v>273</v>
      </c>
      <c r="B274" s="37"/>
      <c r="C274" s="40"/>
    </row>
    <row r="275" spans="1:3" ht="14" x14ac:dyDescent="0.25">
      <c r="A275" s="95">
        <v>274</v>
      </c>
      <c r="B275" s="37"/>
      <c r="C275" s="40"/>
    </row>
    <row r="276" spans="1:3" ht="14" x14ac:dyDescent="0.25">
      <c r="A276" s="95">
        <v>275</v>
      </c>
      <c r="B276" s="37"/>
      <c r="C276" s="40"/>
    </row>
    <row r="277" spans="1:3" ht="14" x14ac:dyDescent="0.25">
      <c r="A277" s="95">
        <v>276</v>
      </c>
      <c r="B277" s="37"/>
      <c r="C277" s="40"/>
    </row>
    <row r="278" spans="1:3" ht="14" x14ac:dyDescent="0.25">
      <c r="A278" s="95">
        <v>277</v>
      </c>
      <c r="B278" s="37"/>
      <c r="C278" s="40"/>
    </row>
    <row r="279" spans="1:3" ht="14" x14ac:dyDescent="0.25">
      <c r="A279" s="95">
        <v>278</v>
      </c>
      <c r="B279" s="37"/>
      <c r="C279" s="40"/>
    </row>
    <row r="280" spans="1:3" ht="14" x14ac:dyDescent="0.25">
      <c r="A280" s="95">
        <v>279</v>
      </c>
      <c r="B280" s="37"/>
      <c r="C280" s="40"/>
    </row>
    <row r="281" spans="1:3" ht="14" x14ac:dyDescent="0.25">
      <c r="A281" s="95">
        <v>280</v>
      </c>
      <c r="B281" s="37"/>
      <c r="C281" s="40"/>
    </row>
    <row r="282" spans="1:3" ht="14" x14ac:dyDescent="0.25">
      <c r="A282" s="95">
        <v>281</v>
      </c>
      <c r="B282" s="37"/>
      <c r="C282" s="40"/>
    </row>
    <row r="283" spans="1:3" ht="14" x14ac:dyDescent="0.25">
      <c r="A283" s="95">
        <v>282</v>
      </c>
      <c r="B283" s="37"/>
      <c r="C283" s="40"/>
    </row>
    <row r="284" spans="1:3" ht="14" x14ac:dyDescent="0.25">
      <c r="A284" s="95">
        <v>283</v>
      </c>
      <c r="B284" s="37"/>
      <c r="C284" s="40"/>
    </row>
    <row r="285" spans="1:3" ht="14" x14ac:dyDescent="0.25">
      <c r="A285" s="95">
        <v>284</v>
      </c>
      <c r="B285" s="37"/>
      <c r="C285" s="40"/>
    </row>
    <row r="286" spans="1:3" ht="14" x14ac:dyDescent="0.25">
      <c r="A286" s="95">
        <v>285</v>
      </c>
      <c r="B286" s="37"/>
      <c r="C286" s="40"/>
    </row>
    <row r="287" spans="1:3" ht="14" x14ac:dyDescent="0.25">
      <c r="A287" s="95">
        <v>286</v>
      </c>
      <c r="B287" s="37"/>
      <c r="C287" s="40"/>
    </row>
    <row r="288" spans="1:3" ht="14" x14ac:dyDescent="0.25">
      <c r="A288" s="95">
        <v>287</v>
      </c>
      <c r="B288" s="37"/>
      <c r="C288" s="40"/>
    </row>
    <row r="289" spans="1:3" ht="14" x14ac:dyDescent="0.25">
      <c r="A289" s="95">
        <v>288</v>
      </c>
      <c r="B289" s="37"/>
      <c r="C289" s="40"/>
    </row>
    <row r="290" spans="1:3" ht="14" x14ac:dyDescent="0.25">
      <c r="A290" s="95">
        <v>289</v>
      </c>
      <c r="B290" s="37"/>
      <c r="C290" s="40"/>
    </row>
    <row r="291" spans="1:3" ht="14" x14ac:dyDescent="0.25">
      <c r="A291" s="95">
        <v>290</v>
      </c>
      <c r="B291" s="37"/>
      <c r="C291" s="40"/>
    </row>
    <row r="292" spans="1:3" ht="14" x14ac:dyDescent="0.25">
      <c r="A292" s="95">
        <v>291</v>
      </c>
      <c r="B292" s="37"/>
      <c r="C292" s="40"/>
    </row>
    <row r="293" spans="1:3" ht="14" x14ac:dyDescent="0.25">
      <c r="A293" s="95">
        <v>292</v>
      </c>
      <c r="B293" s="37"/>
      <c r="C293" s="40"/>
    </row>
    <row r="294" spans="1:3" ht="14" x14ac:dyDescent="0.25">
      <c r="A294" s="95">
        <v>293</v>
      </c>
      <c r="B294" s="37"/>
      <c r="C294" s="40"/>
    </row>
    <row r="295" spans="1:3" ht="14" x14ac:dyDescent="0.25">
      <c r="A295" s="95">
        <v>294</v>
      </c>
      <c r="B295" s="37"/>
      <c r="C295" s="40"/>
    </row>
    <row r="296" spans="1:3" ht="14" x14ac:dyDescent="0.25">
      <c r="A296" s="95">
        <v>295</v>
      </c>
      <c r="B296" s="37"/>
      <c r="C296" s="40"/>
    </row>
    <row r="297" spans="1:3" ht="14" x14ac:dyDescent="0.25">
      <c r="A297" s="95">
        <v>296</v>
      </c>
      <c r="B297" s="37"/>
      <c r="C297" s="40"/>
    </row>
    <row r="298" spans="1:3" ht="14" x14ac:dyDescent="0.25">
      <c r="A298" s="95">
        <v>297</v>
      </c>
      <c r="B298" s="37"/>
      <c r="C298" s="40"/>
    </row>
    <row r="299" spans="1:3" ht="14" x14ac:dyDescent="0.25">
      <c r="A299" s="95">
        <v>298</v>
      </c>
      <c r="B299" s="37"/>
      <c r="C299" s="40"/>
    </row>
    <row r="300" spans="1:3" ht="14" x14ac:dyDescent="0.25">
      <c r="A300" s="95">
        <v>299</v>
      </c>
      <c r="B300" s="37"/>
      <c r="C300" s="40"/>
    </row>
    <row r="301" spans="1:3" ht="14" x14ac:dyDescent="0.25">
      <c r="A301" s="95">
        <v>300</v>
      </c>
      <c r="B301" s="37"/>
      <c r="C301" s="40"/>
    </row>
    <row r="302" spans="1:3" ht="14" x14ac:dyDescent="0.25">
      <c r="A302" s="95">
        <v>301</v>
      </c>
      <c r="B302" s="37"/>
      <c r="C302" s="40"/>
    </row>
    <row r="303" spans="1:3" ht="14" x14ac:dyDescent="0.25">
      <c r="A303" s="95">
        <v>302</v>
      </c>
      <c r="B303" s="37"/>
      <c r="C303" s="40"/>
    </row>
    <row r="304" spans="1:3" ht="14" x14ac:dyDescent="0.25">
      <c r="A304" s="95">
        <v>303</v>
      </c>
      <c r="B304" s="37"/>
      <c r="C304" s="40"/>
    </row>
    <row r="305" spans="1:3" ht="14" x14ac:dyDescent="0.25">
      <c r="A305" s="95">
        <v>304</v>
      </c>
      <c r="B305" s="37"/>
      <c r="C305" s="40"/>
    </row>
    <row r="306" spans="1:3" ht="14" x14ac:dyDescent="0.25">
      <c r="A306" s="95">
        <v>305</v>
      </c>
      <c r="B306" s="37"/>
      <c r="C306" s="40"/>
    </row>
    <row r="307" spans="1:3" ht="14" x14ac:dyDescent="0.25">
      <c r="A307" s="95">
        <v>306</v>
      </c>
      <c r="B307" s="37"/>
      <c r="C307" s="40"/>
    </row>
    <row r="308" spans="1:3" ht="14" x14ac:dyDescent="0.25">
      <c r="A308" s="95">
        <v>307</v>
      </c>
      <c r="B308" s="37"/>
      <c r="C308" s="40"/>
    </row>
    <row r="309" spans="1:3" ht="14" x14ac:dyDescent="0.25">
      <c r="A309" s="95">
        <v>308</v>
      </c>
      <c r="B309" s="37"/>
      <c r="C309" s="40"/>
    </row>
    <row r="310" spans="1:3" ht="14" x14ac:dyDescent="0.25">
      <c r="A310" s="95">
        <v>309</v>
      </c>
      <c r="B310" s="37"/>
      <c r="C310" s="40"/>
    </row>
    <row r="311" spans="1:3" ht="14" x14ac:dyDescent="0.25">
      <c r="A311" s="95">
        <v>310</v>
      </c>
      <c r="B311" s="37"/>
      <c r="C311" s="40"/>
    </row>
    <row r="312" spans="1:3" ht="14" x14ac:dyDescent="0.25">
      <c r="A312" s="95">
        <v>311</v>
      </c>
      <c r="B312" s="37"/>
      <c r="C312" s="40"/>
    </row>
    <row r="313" spans="1:3" ht="14" x14ac:dyDescent="0.25">
      <c r="A313" s="95">
        <v>312</v>
      </c>
      <c r="B313" s="37"/>
      <c r="C313" s="40"/>
    </row>
    <row r="314" spans="1:3" ht="14" x14ac:dyDescent="0.25">
      <c r="A314" s="95">
        <v>313</v>
      </c>
      <c r="B314" s="37"/>
      <c r="C314" s="40"/>
    </row>
    <row r="315" spans="1:3" ht="14" x14ac:dyDescent="0.25">
      <c r="A315" s="95">
        <v>314</v>
      </c>
      <c r="B315" s="37"/>
      <c r="C315" s="40"/>
    </row>
    <row r="316" spans="1:3" ht="14" x14ac:dyDescent="0.25">
      <c r="A316" s="95">
        <v>315</v>
      </c>
      <c r="B316" s="37"/>
      <c r="C316" s="40"/>
    </row>
    <row r="317" spans="1:3" ht="14" x14ac:dyDescent="0.25">
      <c r="A317" s="95">
        <v>316</v>
      </c>
      <c r="B317" s="37"/>
      <c r="C317" s="40"/>
    </row>
    <row r="318" spans="1:3" ht="14" x14ac:dyDescent="0.25">
      <c r="A318" s="95">
        <v>317</v>
      </c>
      <c r="B318" s="37"/>
      <c r="C318" s="40"/>
    </row>
    <row r="319" spans="1:3" ht="14" x14ac:dyDescent="0.25">
      <c r="A319" s="95">
        <v>318</v>
      </c>
      <c r="B319" s="37"/>
      <c r="C319" s="40"/>
    </row>
    <row r="320" spans="1:3" ht="14" x14ac:dyDescent="0.25">
      <c r="A320" s="95">
        <v>319</v>
      </c>
      <c r="B320" s="37"/>
      <c r="C320" s="40"/>
    </row>
    <row r="321" spans="1:3" ht="14" x14ac:dyDescent="0.25">
      <c r="A321" s="95">
        <v>320</v>
      </c>
      <c r="B321" s="37"/>
      <c r="C321" s="40"/>
    </row>
    <row r="322" spans="1:3" ht="14" x14ac:dyDescent="0.25">
      <c r="A322" s="95">
        <v>321</v>
      </c>
      <c r="B322" s="37"/>
      <c r="C322" s="40"/>
    </row>
    <row r="323" spans="1:3" ht="14" x14ac:dyDescent="0.25">
      <c r="A323" s="95">
        <v>322</v>
      </c>
      <c r="B323" s="37"/>
      <c r="C323" s="40"/>
    </row>
    <row r="324" spans="1:3" ht="14" x14ac:dyDescent="0.25">
      <c r="A324" s="95">
        <v>323</v>
      </c>
      <c r="B324" s="37"/>
      <c r="C324" s="40"/>
    </row>
    <row r="325" spans="1:3" ht="14" x14ac:dyDescent="0.25">
      <c r="A325" s="95">
        <v>324</v>
      </c>
      <c r="B325" s="37"/>
      <c r="C325" s="40"/>
    </row>
    <row r="326" spans="1:3" ht="14" x14ac:dyDescent="0.25">
      <c r="A326" s="95">
        <v>325</v>
      </c>
      <c r="B326" s="37"/>
      <c r="C326" s="40"/>
    </row>
    <row r="327" spans="1:3" ht="14" x14ac:dyDescent="0.25">
      <c r="A327" s="95">
        <v>326</v>
      </c>
      <c r="B327" s="37"/>
      <c r="C327" s="40"/>
    </row>
    <row r="328" spans="1:3" ht="14" x14ac:dyDescent="0.25">
      <c r="A328" s="95">
        <v>327</v>
      </c>
      <c r="B328" s="37"/>
      <c r="C328" s="40"/>
    </row>
    <row r="329" spans="1:3" ht="14" x14ac:dyDescent="0.25">
      <c r="A329" s="95">
        <v>328</v>
      </c>
      <c r="B329" s="37"/>
      <c r="C329" s="40"/>
    </row>
    <row r="330" spans="1:3" ht="14" x14ac:dyDescent="0.25">
      <c r="A330" s="95">
        <v>329</v>
      </c>
      <c r="B330" s="37"/>
      <c r="C330" s="40"/>
    </row>
    <row r="331" spans="1:3" ht="14" x14ac:dyDescent="0.25">
      <c r="A331" s="95">
        <v>330</v>
      </c>
      <c r="B331" s="37"/>
      <c r="C331" s="40"/>
    </row>
    <row r="332" spans="1:3" ht="14" x14ac:dyDescent="0.25">
      <c r="A332" s="95">
        <v>331</v>
      </c>
      <c r="B332" s="37"/>
      <c r="C332" s="40"/>
    </row>
    <row r="333" spans="1:3" ht="14" x14ac:dyDescent="0.25">
      <c r="A333" s="95">
        <v>332</v>
      </c>
      <c r="B333" s="37"/>
      <c r="C333" s="40"/>
    </row>
    <row r="334" spans="1:3" ht="14" x14ac:dyDescent="0.25">
      <c r="A334" s="95">
        <v>333</v>
      </c>
      <c r="B334" s="37"/>
      <c r="C334" s="40"/>
    </row>
    <row r="335" spans="1:3" ht="14" x14ac:dyDescent="0.25">
      <c r="A335" s="95">
        <v>334</v>
      </c>
      <c r="B335" s="37"/>
      <c r="C335" s="40"/>
    </row>
    <row r="336" spans="1:3" ht="14" x14ac:dyDescent="0.25">
      <c r="A336" s="95">
        <v>335</v>
      </c>
      <c r="B336" s="37"/>
      <c r="C336" s="40"/>
    </row>
    <row r="337" spans="1:3" ht="14" x14ac:dyDescent="0.25">
      <c r="A337" s="95">
        <v>336</v>
      </c>
      <c r="B337" s="37"/>
      <c r="C337" s="40"/>
    </row>
    <row r="338" spans="1:3" ht="14" x14ac:dyDescent="0.25">
      <c r="A338" s="95">
        <v>337</v>
      </c>
      <c r="B338" s="37"/>
      <c r="C338" s="40"/>
    </row>
    <row r="339" spans="1:3" ht="14" x14ac:dyDescent="0.25">
      <c r="A339" s="95">
        <v>338</v>
      </c>
      <c r="B339" s="37"/>
      <c r="C339" s="40"/>
    </row>
    <row r="340" spans="1:3" ht="14" x14ac:dyDescent="0.25">
      <c r="A340" s="95">
        <v>339</v>
      </c>
      <c r="B340" s="37"/>
      <c r="C340" s="40"/>
    </row>
    <row r="341" spans="1:3" ht="14" x14ac:dyDescent="0.25">
      <c r="A341" s="95">
        <v>340</v>
      </c>
      <c r="B341" s="37"/>
      <c r="C341" s="40"/>
    </row>
    <row r="342" spans="1:3" ht="14" x14ac:dyDescent="0.25">
      <c r="A342" s="95">
        <v>341</v>
      </c>
      <c r="B342" s="37"/>
      <c r="C342" s="40"/>
    </row>
    <row r="343" spans="1:3" ht="14" x14ac:dyDescent="0.25">
      <c r="A343" s="95">
        <v>342</v>
      </c>
      <c r="B343" s="37"/>
      <c r="C343" s="40"/>
    </row>
    <row r="344" spans="1:3" ht="14" x14ac:dyDescent="0.25">
      <c r="A344" s="95">
        <v>343</v>
      </c>
      <c r="B344" s="37"/>
      <c r="C344" s="40"/>
    </row>
    <row r="345" spans="1:3" ht="14" x14ac:dyDescent="0.25">
      <c r="A345" s="95">
        <v>344</v>
      </c>
      <c r="B345" s="37"/>
      <c r="C345" s="40"/>
    </row>
    <row r="346" spans="1:3" ht="14" x14ac:dyDescent="0.25">
      <c r="A346" s="95">
        <v>345</v>
      </c>
      <c r="B346" s="37"/>
      <c r="C346" s="40"/>
    </row>
    <row r="347" spans="1:3" ht="14" x14ac:dyDescent="0.25">
      <c r="A347" s="95">
        <v>346</v>
      </c>
      <c r="B347" s="37"/>
      <c r="C347" s="40"/>
    </row>
    <row r="348" spans="1:3" ht="14" x14ac:dyDescent="0.25">
      <c r="A348" s="95">
        <v>347</v>
      </c>
      <c r="B348" s="37"/>
      <c r="C348" s="40"/>
    </row>
    <row r="349" spans="1:3" ht="14" x14ac:dyDescent="0.25">
      <c r="A349" s="95">
        <v>348</v>
      </c>
      <c r="B349" s="37"/>
      <c r="C349" s="40"/>
    </row>
    <row r="350" spans="1:3" ht="14" x14ac:dyDescent="0.25">
      <c r="A350" s="95">
        <v>349</v>
      </c>
      <c r="B350" s="37"/>
      <c r="C350" s="40"/>
    </row>
    <row r="351" spans="1:3" ht="14" x14ac:dyDescent="0.25">
      <c r="A351" s="95">
        <v>350</v>
      </c>
      <c r="B351" s="37"/>
      <c r="C351" s="40"/>
    </row>
    <row r="352" spans="1:3" ht="14" x14ac:dyDescent="0.25">
      <c r="A352" s="95">
        <v>351</v>
      </c>
      <c r="B352" s="37"/>
      <c r="C352" s="40"/>
    </row>
    <row r="353" spans="1:3" ht="14" x14ac:dyDescent="0.25">
      <c r="A353" s="95">
        <v>352</v>
      </c>
      <c r="B353" s="37"/>
      <c r="C353" s="40"/>
    </row>
    <row r="354" spans="1:3" ht="14" x14ac:dyDescent="0.25">
      <c r="A354" s="95">
        <v>353</v>
      </c>
      <c r="B354" s="37"/>
      <c r="C354" s="40"/>
    </row>
    <row r="355" spans="1:3" ht="14" x14ac:dyDescent="0.25">
      <c r="A355" s="95">
        <v>354</v>
      </c>
      <c r="B355" s="37"/>
      <c r="C355" s="40"/>
    </row>
    <row r="356" spans="1:3" ht="14" x14ac:dyDescent="0.25">
      <c r="A356" s="95">
        <v>355</v>
      </c>
      <c r="B356" s="37"/>
      <c r="C356" s="40"/>
    </row>
    <row r="357" spans="1:3" ht="14" x14ac:dyDescent="0.25">
      <c r="A357" s="95">
        <v>356</v>
      </c>
      <c r="B357" s="37"/>
      <c r="C357" s="40"/>
    </row>
    <row r="358" spans="1:3" ht="14" x14ac:dyDescent="0.25">
      <c r="A358" s="95">
        <v>357</v>
      </c>
      <c r="B358" s="37"/>
      <c r="C358" s="40"/>
    </row>
    <row r="359" spans="1:3" ht="14" x14ac:dyDescent="0.25">
      <c r="A359" s="95">
        <v>358</v>
      </c>
      <c r="B359" s="37"/>
      <c r="C359" s="40"/>
    </row>
    <row r="360" spans="1:3" ht="14" x14ac:dyDescent="0.25">
      <c r="A360" s="95">
        <v>359</v>
      </c>
      <c r="B360" s="37"/>
      <c r="C360" s="40"/>
    </row>
    <row r="361" spans="1:3" ht="14" x14ac:dyDescent="0.25">
      <c r="A361" s="95">
        <v>360</v>
      </c>
      <c r="B361" s="37"/>
      <c r="C361" s="40"/>
    </row>
    <row r="362" spans="1:3" ht="14" x14ac:dyDescent="0.25">
      <c r="A362" s="95">
        <v>361</v>
      </c>
      <c r="B362" s="37"/>
      <c r="C362" s="40"/>
    </row>
    <row r="363" spans="1:3" ht="14" x14ac:dyDescent="0.25">
      <c r="A363" s="95">
        <v>362</v>
      </c>
      <c r="B363" s="37"/>
      <c r="C363" s="40"/>
    </row>
    <row r="364" spans="1:3" ht="14" x14ac:dyDescent="0.25">
      <c r="A364" s="95">
        <v>363</v>
      </c>
      <c r="B364" s="37"/>
      <c r="C364" s="40"/>
    </row>
    <row r="365" spans="1:3" ht="14" x14ac:dyDescent="0.25">
      <c r="A365" s="95">
        <v>364</v>
      </c>
      <c r="B365" s="37"/>
      <c r="C365" s="40"/>
    </row>
    <row r="366" spans="1:3" ht="14" x14ac:dyDescent="0.25">
      <c r="A366" s="95">
        <v>365</v>
      </c>
      <c r="B366" s="37"/>
      <c r="C366" s="40"/>
    </row>
    <row r="367" spans="1:3" ht="14" x14ac:dyDescent="0.25">
      <c r="A367" s="95">
        <v>366</v>
      </c>
      <c r="B367" s="37"/>
      <c r="C367" s="40"/>
    </row>
    <row r="368" spans="1:3" ht="14" x14ac:dyDescent="0.25">
      <c r="A368" s="95">
        <v>367</v>
      </c>
      <c r="B368" s="37"/>
      <c r="C368" s="40"/>
    </row>
    <row r="369" spans="1:3" ht="14" x14ac:dyDescent="0.25">
      <c r="A369" s="95">
        <v>368</v>
      </c>
      <c r="B369" s="37"/>
      <c r="C369" s="40"/>
    </row>
    <row r="370" spans="1:3" ht="14" x14ac:dyDescent="0.25">
      <c r="A370" s="95">
        <v>369</v>
      </c>
      <c r="B370" s="37"/>
      <c r="C370" s="40"/>
    </row>
    <row r="371" spans="1:3" ht="14" x14ac:dyDescent="0.25">
      <c r="A371" s="95">
        <v>370</v>
      </c>
      <c r="B371" s="37"/>
      <c r="C371" s="40"/>
    </row>
    <row r="372" spans="1:3" ht="14" x14ac:dyDescent="0.25">
      <c r="A372" s="95">
        <v>371</v>
      </c>
      <c r="B372" s="37"/>
      <c r="C372" s="40"/>
    </row>
    <row r="373" spans="1:3" ht="14" x14ac:dyDescent="0.25">
      <c r="A373" s="95">
        <v>372</v>
      </c>
      <c r="B373" s="37"/>
      <c r="C373" s="40"/>
    </row>
    <row r="374" spans="1:3" ht="14" x14ac:dyDescent="0.25">
      <c r="A374" s="95">
        <v>373</v>
      </c>
      <c r="B374" s="37"/>
      <c r="C374" s="40"/>
    </row>
    <row r="375" spans="1:3" ht="14" x14ac:dyDescent="0.25">
      <c r="A375" s="95">
        <v>374</v>
      </c>
      <c r="B375" s="37"/>
      <c r="C375" s="40"/>
    </row>
    <row r="376" spans="1:3" ht="14" x14ac:dyDescent="0.25">
      <c r="A376" s="95">
        <v>375</v>
      </c>
      <c r="B376" s="37"/>
      <c r="C376" s="40"/>
    </row>
    <row r="377" spans="1:3" ht="14" x14ac:dyDescent="0.25">
      <c r="A377" s="95">
        <v>376</v>
      </c>
      <c r="B377" s="37"/>
      <c r="C377" s="40"/>
    </row>
    <row r="378" spans="1:3" ht="14" x14ac:dyDescent="0.25">
      <c r="A378" s="95">
        <v>377</v>
      </c>
      <c r="B378" s="37"/>
      <c r="C378" s="40"/>
    </row>
    <row r="379" spans="1:3" ht="14" x14ac:dyDescent="0.25">
      <c r="A379" s="95">
        <v>378</v>
      </c>
      <c r="B379" s="37"/>
      <c r="C379" s="40"/>
    </row>
    <row r="380" spans="1:3" ht="14" x14ac:dyDescent="0.25">
      <c r="A380" s="95">
        <v>379</v>
      </c>
      <c r="B380" s="37"/>
      <c r="C380" s="40"/>
    </row>
    <row r="381" spans="1:3" ht="14" x14ac:dyDescent="0.25">
      <c r="A381" s="95">
        <v>380</v>
      </c>
      <c r="B381" s="37"/>
      <c r="C381" s="40"/>
    </row>
    <row r="382" spans="1:3" ht="14" x14ac:dyDescent="0.25">
      <c r="A382" s="95">
        <v>381</v>
      </c>
      <c r="B382" s="37"/>
      <c r="C382" s="40"/>
    </row>
    <row r="383" spans="1:3" ht="14" x14ac:dyDescent="0.25">
      <c r="A383" s="95">
        <v>382</v>
      </c>
      <c r="B383" s="37"/>
      <c r="C383" s="40"/>
    </row>
    <row r="384" spans="1:3" ht="14" x14ac:dyDescent="0.25">
      <c r="A384" s="95">
        <v>383</v>
      </c>
      <c r="B384" s="37"/>
      <c r="C384" s="40"/>
    </row>
    <row r="385" spans="1:3" ht="14" x14ac:dyDescent="0.25">
      <c r="A385" s="95">
        <v>384</v>
      </c>
      <c r="B385" s="37"/>
      <c r="C385" s="40"/>
    </row>
    <row r="386" spans="1:3" ht="14" x14ac:dyDescent="0.25">
      <c r="A386" s="95">
        <v>385</v>
      </c>
      <c r="B386" s="37"/>
      <c r="C386" s="40"/>
    </row>
    <row r="387" spans="1:3" ht="14" x14ac:dyDescent="0.25">
      <c r="A387" s="95">
        <v>386</v>
      </c>
      <c r="B387" s="37"/>
      <c r="C387" s="40"/>
    </row>
    <row r="388" spans="1:3" ht="14" x14ac:dyDescent="0.25">
      <c r="A388" s="95">
        <v>387</v>
      </c>
      <c r="B388" s="37"/>
      <c r="C388" s="40"/>
    </row>
    <row r="389" spans="1:3" ht="14" x14ac:dyDescent="0.25">
      <c r="A389" s="95">
        <v>388</v>
      </c>
      <c r="B389" s="37"/>
      <c r="C389" s="40"/>
    </row>
    <row r="390" spans="1:3" ht="14" x14ac:dyDescent="0.25">
      <c r="A390" s="95">
        <v>389</v>
      </c>
      <c r="B390" s="37"/>
      <c r="C390" s="40"/>
    </row>
    <row r="391" spans="1:3" ht="14" x14ac:dyDescent="0.25">
      <c r="A391" s="95">
        <v>390</v>
      </c>
      <c r="B391" s="37"/>
      <c r="C391" s="40"/>
    </row>
    <row r="392" spans="1:3" ht="14" x14ac:dyDescent="0.25">
      <c r="A392" s="95">
        <v>391</v>
      </c>
      <c r="B392" s="37"/>
      <c r="C392" s="40"/>
    </row>
    <row r="393" spans="1:3" ht="14" x14ac:dyDescent="0.25">
      <c r="A393" s="95">
        <v>392</v>
      </c>
      <c r="B393" s="37"/>
      <c r="C393" s="40"/>
    </row>
    <row r="394" spans="1:3" ht="14" x14ac:dyDescent="0.25">
      <c r="A394" s="95">
        <v>393</v>
      </c>
      <c r="B394" s="37"/>
      <c r="C394" s="40"/>
    </row>
    <row r="395" spans="1:3" ht="14" x14ac:dyDescent="0.25">
      <c r="A395" s="95">
        <v>394</v>
      </c>
      <c r="B395" s="37"/>
      <c r="C395" s="40"/>
    </row>
    <row r="396" spans="1:3" ht="14" x14ac:dyDescent="0.25">
      <c r="A396" s="95">
        <v>395</v>
      </c>
      <c r="B396" s="37"/>
      <c r="C396" s="40"/>
    </row>
    <row r="397" spans="1:3" ht="14" x14ac:dyDescent="0.25">
      <c r="A397" s="95">
        <v>396</v>
      </c>
      <c r="B397" s="37"/>
      <c r="C397" s="40"/>
    </row>
    <row r="398" spans="1:3" ht="14" x14ac:dyDescent="0.25">
      <c r="A398" s="95">
        <v>397</v>
      </c>
      <c r="B398" s="37"/>
      <c r="C398" s="40"/>
    </row>
    <row r="399" spans="1:3" ht="14" x14ac:dyDescent="0.25">
      <c r="A399" s="95">
        <v>398</v>
      </c>
      <c r="B399" s="37"/>
      <c r="C399" s="40"/>
    </row>
    <row r="400" spans="1:3" ht="14" x14ac:dyDescent="0.25">
      <c r="A400" s="95">
        <v>399</v>
      </c>
      <c r="B400" s="37"/>
      <c r="C400" s="40"/>
    </row>
    <row r="401" spans="1:3" ht="14" x14ac:dyDescent="0.25">
      <c r="A401" s="95">
        <v>400</v>
      </c>
      <c r="B401" s="37"/>
      <c r="C401" s="40"/>
    </row>
    <row r="402" spans="1:3" ht="14" x14ac:dyDescent="0.25">
      <c r="A402" s="95">
        <v>401</v>
      </c>
      <c r="B402" s="37"/>
      <c r="C402" s="40"/>
    </row>
    <row r="403" spans="1:3" ht="14" x14ac:dyDescent="0.25">
      <c r="A403" s="95">
        <v>402</v>
      </c>
      <c r="B403" s="37"/>
      <c r="C403" s="40"/>
    </row>
    <row r="404" spans="1:3" ht="14" x14ac:dyDescent="0.25">
      <c r="A404" s="95">
        <v>403</v>
      </c>
      <c r="B404" s="37"/>
      <c r="C404" s="40"/>
    </row>
    <row r="405" spans="1:3" ht="14" x14ac:dyDescent="0.25">
      <c r="A405" s="95">
        <v>404</v>
      </c>
      <c r="B405" s="37"/>
      <c r="C405" s="40"/>
    </row>
    <row r="406" spans="1:3" ht="14" x14ac:dyDescent="0.25">
      <c r="A406" s="95">
        <v>405</v>
      </c>
      <c r="B406" s="37"/>
      <c r="C406" s="40"/>
    </row>
    <row r="407" spans="1:3" ht="14" x14ac:dyDescent="0.25">
      <c r="A407" s="95">
        <v>406</v>
      </c>
      <c r="B407" s="37"/>
      <c r="C407" s="40"/>
    </row>
    <row r="408" spans="1:3" ht="14" x14ac:dyDescent="0.25">
      <c r="A408" s="95">
        <v>407</v>
      </c>
      <c r="B408" s="37"/>
      <c r="C408" s="40"/>
    </row>
    <row r="409" spans="1:3" ht="14" x14ac:dyDescent="0.25">
      <c r="A409" s="95">
        <v>408</v>
      </c>
      <c r="B409" s="37"/>
      <c r="C409" s="40"/>
    </row>
    <row r="410" spans="1:3" ht="14" x14ac:dyDescent="0.25">
      <c r="A410" s="95">
        <v>409</v>
      </c>
      <c r="B410" s="37"/>
      <c r="C410" s="40"/>
    </row>
    <row r="411" spans="1:3" ht="14" x14ac:dyDescent="0.25">
      <c r="A411" s="95">
        <v>410</v>
      </c>
      <c r="B411" s="37"/>
      <c r="C411" s="40"/>
    </row>
    <row r="412" spans="1:3" ht="14" x14ac:dyDescent="0.25">
      <c r="A412" s="95">
        <v>411</v>
      </c>
      <c r="B412" s="37"/>
      <c r="C412" s="40"/>
    </row>
    <row r="413" spans="1:3" ht="14" x14ac:dyDescent="0.25">
      <c r="A413" s="95">
        <v>412</v>
      </c>
      <c r="B413" s="37"/>
      <c r="C413" s="40"/>
    </row>
    <row r="414" spans="1:3" ht="14" x14ac:dyDescent="0.25">
      <c r="A414" s="95">
        <v>413</v>
      </c>
      <c r="B414" s="37"/>
      <c r="C414" s="40"/>
    </row>
    <row r="415" spans="1:3" ht="14" x14ac:dyDescent="0.25">
      <c r="A415" s="95">
        <v>414</v>
      </c>
      <c r="B415" s="37"/>
      <c r="C415" s="40"/>
    </row>
    <row r="416" spans="1:3" ht="14" x14ac:dyDescent="0.25">
      <c r="A416" s="95">
        <v>415</v>
      </c>
      <c r="B416" s="37"/>
      <c r="C416" s="40"/>
    </row>
    <row r="417" spans="1:3" ht="14" x14ac:dyDescent="0.25">
      <c r="A417" s="95">
        <v>416</v>
      </c>
      <c r="B417" s="37"/>
      <c r="C417" s="40"/>
    </row>
    <row r="418" spans="1:3" ht="14" x14ac:dyDescent="0.25">
      <c r="A418" s="95">
        <v>417</v>
      </c>
      <c r="B418" s="37"/>
      <c r="C418" s="40"/>
    </row>
    <row r="419" spans="1:3" ht="14" x14ac:dyDescent="0.25">
      <c r="A419" s="95">
        <v>418</v>
      </c>
      <c r="B419" s="37"/>
      <c r="C419" s="40"/>
    </row>
    <row r="420" spans="1:3" ht="14" x14ac:dyDescent="0.25">
      <c r="A420" s="95">
        <v>419</v>
      </c>
      <c r="B420" s="37"/>
      <c r="C420" s="40"/>
    </row>
    <row r="421" spans="1:3" ht="14" x14ac:dyDescent="0.25">
      <c r="A421" s="95">
        <v>420</v>
      </c>
      <c r="B421" s="37"/>
      <c r="C421" s="40"/>
    </row>
    <row r="422" spans="1:3" ht="14" x14ac:dyDescent="0.25">
      <c r="A422" s="95">
        <v>421</v>
      </c>
      <c r="B422" s="37"/>
      <c r="C422" s="40"/>
    </row>
    <row r="423" spans="1:3" ht="14" x14ac:dyDescent="0.25">
      <c r="A423" s="95">
        <v>422</v>
      </c>
      <c r="B423" s="37"/>
      <c r="C423" s="40"/>
    </row>
    <row r="424" spans="1:3" ht="14" x14ac:dyDescent="0.25">
      <c r="A424" s="95">
        <v>423</v>
      </c>
      <c r="B424" s="37"/>
      <c r="C424" s="40"/>
    </row>
    <row r="425" spans="1:3" ht="14" x14ac:dyDescent="0.25">
      <c r="A425" s="95">
        <v>424</v>
      </c>
      <c r="B425" s="37"/>
      <c r="C425" s="40"/>
    </row>
    <row r="426" spans="1:3" ht="14" x14ac:dyDescent="0.25">
      <c r="A426" s="95">
        <v>425</v>
      </c>
      <c r="B426" s="37"/>
      <c r="C426" s="40"/>
    </row>
    <row r="427" spans="1:3" ht="14" x14ac:dyDescent="0.25">
      <c r="A427" s="95">
        <v>426</v>
      </c>
      <c r="B427" s="37"/>
      <c r="C427" s="40"/>
    </row>
    <row r="428" spans="1:3" ht="14" x14ac:dyDescent="0.25">
      <c r="A428" s="95">
        <v>427</v>
      </c>
      <c r="B428" s="37"/>
      <c r="C428" s="40"/>
    </row>
    <row r="429" spans="1:3" ht="14" x14ac:dyDescent="0.25">
      <c r="A429" s="95">
        <v>428</v>
      </c>
      <c r="B429" s="37"/>
      <c r="C429" s="40"/>
    </row>
    <row r="430" spans="1:3" ht="14" x14ac:dyDescent="0.25">
      <c r="A430" s="95">
        <v>429</v>
      </c>
      <c r="B430" s="37"/>
      <c r="C430" s="40"/>
    </row>
    <row r="431" spans="1:3" ht="14" x14ac:dyDescent="0.25">
      <c r="A431" s="95">
        <v>430</v>
      </c>
      <c r="B431" s="37"/>
      <c r="C431" s="40"/>
    </row>
    <row r="432" spans="1:3" ht="14" x14ac:dyDescent="0.25">
      <c r="A432" s="95">
        <v>431</v>
      </c>
      <c r="B432" s="37"/>
      <c r="C432" s="40"/>
    </row>
    <row r="433" spans="1:3" ht="14" x14ac:dyDescent="0.25">
      <c r="A433" s="95">
        <v>432</v>
      </c>
      <c r="B433" s="37"/>
      <c r="C433" s="40"/>
    </row>
    <row r="434" spans="1:3" ht="14" x14ac:dyDescent="0.25">
      <c r="A434" s="95">
        <v>433</v>
      </c>
      <c r="B434" s="37"/>
      <c r="C434" s="40"/>
    </row>
    <row r="435" spans="1:3" ht="14" x14ac:dyDescent="0.25">
      <c r="A435" s="95">
        <v>434</v>
      </c>
      <c r="B435" s="37"/>
      <c r="C435" s="40"/>
    </row>
    <row r="436" spans="1:3" ht="14" x14ac:dyDescent="0.25">
      <c r="A436" s="95">
        <v>435</v>
      </c>
      <c r="B436" s="37"/>
      <c r="C436" s="40"/>
    </row>
    <row r="437" spans="1:3" ht="14" x14ac:dyDescent="0.25">
      <c r="A437" s="95">
        <v>436</v>
      </c>
      <c r="B437" s="37"/>
      <c r="C437" s="40"/>
    </row>
    <row r="438" spans="1:3" ht="14" x14ac:dyDescent="0.25">
      <c r="A438" s="95">
        <v>437</v>
      </c>
      <c r="B438" s="37"/>
      <c r="C438" s="40"/>
    </row>
    <row r="439" spans="1:3" ht="14" x14ac:dyDescent="0.25">
      <c r="A439" s="95">
        <v>438</v>
      </c>
      <c r="B439" s="37"/>
      <c r="C439" s="40"/>
    </row>
    <row r="440" spans="1:3" ht="14" x14ac:dyDescent="0.25">
      <c r="A440" s="95">
        <v>439</v>
      </c>
      <c r="B440" s="37"/>
      <c r="C440" s="40"/>
    </row>
    <row r="441" spans="1:3" ht="14" x14ac:dyDescent="0.25">
      <c r="A441" s="95">
        <v>440</v>
      </c>
      <c r="B441" s="37"/>
      <c r="C441" s="40"/>
    </row>
    <row r="442" spans="1:3" ht="14" x14ac:dyDescent="0.25">
      <c r="A442" s="95">
        <v>441</v>
      </c>
      <c r="B442" s="37"/>
      <c r="C442" s="40"/>
    </row>
    <row r="443" spans="1:3" ht="14" x14ac:dyDescent="0.25">
      <c r="A443" s="95">
        <v>442</v>
      </c>
      <c r="B443" s="37"/>
      <c r="C443" s="40"/>
    </row>
    <row r="444" spans="1:3" ht="14" x14ac:dyDescent="0.25">
      <c r="A444" s="95">
        <v>443</v>
      </c>
      <c r="B444" s="37"/>
      <c r="C444" s="40"/>
    </row>
    <row r="445" spans="1:3" ht="14" x14ac:dyDescent="0.25">
      <c r="A445" s="95">
        <v>444</v>
      </c>
      <c r="B445" s="37"/>
      <c r="C445" s="40"/>
    </row>
    <row r="446" spans="1:3" ht="14" x14ac:dyDescent="0.25">
      <c r="A446" s="95">
        <v>445</v>
      </c>
      <c r="B446" s="37"/>
      <c r="C446" s="40"/>
    </row>
    <row r="447" spans="1:3" ht="14" x14ac:dyDescent="0.25">
      <c r="A447" s="95">
        <v>446</v>
      </c>
      <c r="B447" s="37"/>
      <c r="C447" s="40"/>
    </row>
    <row r="448" spans="1:3" ht="14" x14ac:dyDescent="0.25">
      <c r="A448" s="95">
        <v>447</v>
      </c>
      <c r="B448" s="37"/>
      <c r="C448" s="40"/>
    </row>
    <row r="449" spans="1:3" ht="14" x14ac:dyDescent="0.25">
      <c r="A449" s="95">
        <v>448</v>
      </c>
      <c r="B449" s="37"/>
      <c r="C449" s="40"/>
    </row>
    <row r="450" spans="1:3" ht="14" x14ac:dyDescent="0.25">
      <c r="A450" s="95">
        <v>449</v>
      </c>
      <c r="B450" s="37"/>
      <c r="C450" s="40"/>
    </row>
    <row r="451" spans="1:3" ht="14" x14ac:dyDescent="0.25">
      <c r="A451" s="95">
        <v>450</v>
      </c>
      <c r="B451" s="37"/>
      <c r="C451" s="40"/>
    </row>
    <row r="452" spans="1:3" ht="14" x14ac:dyDescent="0.25">
      <c r="A452" s="95">
        <v>451</v>
      </c>
      <c r="B452" s="37"/>
      <c r="C452" s="40"/>
    </row>
    <row r="453" spans="1:3" ht="14" x14ac:dyDescent="0.25">
      <c r="A453" s="95">
        <v>452</v>
      </c>
      <c r="B453" s="37"/>
      <c r="C453" s="40"/>
    </row>
    <row r="454" spans="1:3" ht="14" x14ac:dyDescent="0.25">
      <c r="A454" s="95">
        <v>453</v>
      </c>
      <c r="B454" s="37"/>
      <c r="C454" s="40"/>
    </row>
    <row r="455" spans="1:3" ht="14" x14ac:dyDescent="0.25">
      <c r="A455" s="95">
        <v>454</v>
      </c>
      <c r="B455" s="37"/>
      <c r="C455" s="40"/>
    </row>
    <row r="456" spans="1:3" ht="14" x14ac:dyDescent="0.25">
      <c r="A456" s="95">
        <v>455</v>
      </c>
      <c r="B456" s="37"/>
      <c r="C456" s="40"/>
    </row>
    <row r="457" spans="1:3" ht="14" x14ac:dyDescent="0.25">
      <c r="A457" s="95">
        <v>456</v>
      </c>
      <c r="B457" s="37"/>
      <c r="C457" s="40"/>
    </row>
    <row r="458" spans="1:3" ht="14" x14ac:dyDescent="0.25">
      <c r="A458" s="95">
        <v>457</v>
      </c>
      <c r="B458" s="37"/>
      <c r="C458" s="40"/>
    </row>
    <row r="459" spans="1:3" ht="14" x14ac:dyDescent="0.25">
      <c r="A459" s="95">
        <v>458</v>
      </c>
      <c r="B459" s="37"/>
      <c r="C459" s="40"/>
    </row>
    <row r="460" spans="1:3" ht="14" x14ac:dyDescent="0.25">
      <c r="A460" s="95">
        <v>459</v>
      </c>
      <c r="B460" s="37"/>
      <c r="C460" s="40"/>
    </row>
    <row r="461" spans="1:3" ht="14" x14ac:dyDescent="0.25">
      <c r="A461" s="95">
        <v>460</v>
      </c>
      <c r="B461" s="37"/>
      <c r="C461" s="40"/>
    </row>
    <row r="462" spans="1:3" ht="14" x14ac:dyDescent="0.25">
      <c r="A462" s="95">
        <v>461</v>
      </c>
      <c r="B462" s="37"/>
      <c r="C462" s="40"/>
    </row>
    <row r="463" spans="1:3" ht="14" x14ac:dyDescent="0.25">
      <c r="A463" s="95">
        <v>462</v>
      </c>
      <c r="B463" s="37"/>
      <c r="C463" s="40"/>
    </row>
    <row r="464" spans="1:3" ht="14" x14ac:dyDescent="0.25">
      <c r="A464" s="95">
        <v>463</v>
      </c>
      <c r="B464" s="37"/>
      <c r="C464" s="40"/>
    </row>
    <row r="465" spans="1:3" ht="14" x14ac:dyDescent="0.25">
      <c r="A465" s="95">
        <v>464</v>
      </c>
      <c r="B465" s="37"/>
      <c r="C465" s="40"/>
    </row>
    <row r="466" spans="1:3" ht="14" x14ac:dyDescent="0.25">
      <c r="A466" s="95">
        <v>465</v>
      </c>
      <c r="B466" s="37"/>
      <c r="C466" s="40"/>
    </row>
    <row r="467" spans="1:3" ht="14" x14ac:dyDescent="0.25">
      <c r="A467" s="95">
        <v>466</v>
      </c>
      <c r="B467" s="37"/>
      <c r="C467" s="40"/>
    </row>
    <row r="468" spans="1:3" ht="14" x14ac:dyDescent="0.25">
      <c r="A468" s="95">
        <v>467</v>
      </c>
      <c r="B468" s="37"/>
      <c r="C468" s="40"/>
    </row>
    <row r="469" spans="1:3" ht="14" x14ac:dyDescent="0.25">
      <c r="A469" s="95">
        <v>468</v>
      </c>
      <c r="B469" s="37"/>
      <c r="C469" s="40"/>
    </row>
    <row r="470" spans="1:3" ht="14" x14ac:dyDescent="0.25">
      <c r="A470" s="95">
        <v>469</v>
      </c>
      <c r="B470" s="37"/>
      <c r="C470" s="40"/>
    </row>
    <row r="471" spans="1:3" ht="14" x14ac:dyDescent="0.25">
      <c r="A471" s="95">
        <v>470</v>
      </c>
      <c r="B471" s="37"/>
      <c r="C471" s="40"/>
    </row>
    <row r="472" spans="1:3" ht="14" x14ac:dyDescent="0.25">
      <c r="A472" s="95">
        <v>471</v>
      </c>
      <c r="B472" s="37"/>
      <c r="C472" s="40"/>
    </row>
    <row r="473" spans="1:3" ht="14" x14ac:dyDescent="0.25">
      <c r="A473" s="95">
        <v>472</v>
      </c>
      <c r="B473" s="37"/>
      <c r="C473" s="40"/>
    </row>
    <row r="474" spans="1:3" ht="14" x14ac:dyDescent="0.25">
      <c r="A474" s="95">
        <v>473</v>
      </c>
      <c r="B474" s="37"/>
      <c r="C474" s="40"/>
    </row>
    <row r="475" spans="1:3" ht="14" x14ac:dyDescent="0.25">
      <c r="A475" s="95">
        <v>474</v>
      </c>
      <c r="B475" s="37"/>
      <c r="C475" s="40"/>
    </row>
    <row r="476" spans="1:3" ht="14" x14ac:dyDescent="0.25">
      <c r="A476" s="95">
        <v>475</v>
      </c>
      <c r="B476" s="37"/>
      <c r="C476" s="40"/>
    </row>
    <row r="477" spans="1:3" ht="14" x14ac:dyDescent="0.25">
      <c r="A477" s="95">
        <v>476</v>
      </c>
      <c r="B477" s="37"/>
      <c r="C477" s="40"/>
    </row>
    <row r="478" spans="1:3" ht="14" x14ac:dyDescent="0.25">
      <c r="A478" s="95">
        <v>477</v>
      </c>
      <c r="B478" s="37"/>
      <c r="C478" s="40"/>
    </row>
    <row r="479" spans="1:3" ht="14" x14ac:dyDescent="0.25">
      <c r="A479" s="95">
        <v>478</v>
      </c>
      <c r="B479" s="37"/>
      <c r="C479" s="40"/>
    </row>
    <row r="480" spans="1:3" ht="14" x14ac:dyDescent="0.25">
      <c r="A480" s="95">
        <v>479</v>
      </c>
      <c r="B480" s="37"/>
      <c r="C480" s="40"/>
    </row>
    <row r="481" spans="1:3" ht="14" x14ac:dyDescent="0.25">
      <c r="A481" s="95">
        <v>480</v>
      </c>
      <c r="B481" s="37"/>
      <c r="C481" s="40"/>
    </row>
    <row r="482" spans="1:3" ht="14" x14ac:dyDescent="0.25">
      <c r="A482" s="95">
        <v>481</v>
      </c>
      <c r="B482" s="37"/>
      <c r="C482" s="40"/>
    </row>
    <row r="483" spans="1:3" ht="14" x14ac:dyDescent="0.25">
      <c r="A483" s="95">
        <v>482</v>
      </c>
      <c r="B483" s="37"/>
      <c r="C483" s="40"/>
    </row>
    <row r="484" spans="1:3" ht="14" x14ac:dyDescent="0.25">
      <c r="A484" s="95">
        <v>483</v>
      </c>
      <c r="B484" s="37"/>
      <c r="C484" s="40"/>
    </row>
    <row r="485" spans="1:3" ht="14" x14ac:dyDescent="0.25">
      <c r="A485" s="95">
        <v>484</v>
      </c>
      <c r="B485" s="37"/>
      <c r="C485" s="40"/>
    </row>
    <row r="486" spans="1:3" ht="14" x14ac:dyDescent="0.25">
      <c r="A486" s="95">
        <v>485</v>
      </c>
      <c r="B486" s="37"/>
      <c r="C486" s="40"/>
    </row>
    <row r="487" spans="1:3" ht="14" x14ac:dyDescent="0.25">
      <c r="A487" s="95">
        <v>486</v>
      </c>
      <c r="B487" s="37"/>
      <c r="C487" s="40"/>
    </row>
    <row r="488" spans="1:3" ht="14" x14ac:dyDescent="0.25">
      <c r="A488" s="95">
        <v>487</v>
      </c>
      <c r="B488" s="37"/>
      <c r="C488" s="40"/>
    </row>
    <row r="489" spans="1:3" ht="14" x14ac:dyDescent="0.25">
      <c r="A489" s="95">
        <v>488</v>
      </c>
      <c r="B489" s="37"/>
      <c r="C489" s="40"/>
    </row>
    <row r="490" spans="1:3" ht="14" x14ac:dyDescent="0.25">
      <c r="A490" s="95">
        <v>489</v>
      </c>
      <c r="B490" s="37"/>
      <c r="C490" s="40"/>
    </row>
    <row r="491" spans="1:3" ht="14" x14ac:dyDescent="0.25">
      <c r="A491" s="95">
        <v>490</v>
      </c>
      <c r="B491" s="37"/>
      <c r="C491" s="40"/>
    </row>
    <row r="492" spans="1:3" ht="14" x14ac:dyDescent="0.25">
      <c r="A492" s="95">
        <v>491</v>
      </c>
      <c r="B492" s="37"/>
      <c r="C492" s="40"/>
    </row>
    <row r="493" spans="1:3" ht="14" x14ac:dyDescent="0.25">
      <c r="A493" s="95">
        <v>492</v>
      </c>
      <c r="B493" s="37"/>
      <c r="C493" s="40"/>
    </row>
    <row r="494" spans="1:3" ht="14" x14ac:dyDescent="0.25">
      <c r="A494" s="95">
        <v>493</v>
      </c>
      <c r="B494" s="37"/>
      <c r="C494" s="40"/>
    </row>
    <row r="495" spans="1:3" ht="14" x14ac:dyDescent="0.25">
      <c r="A495" s="95">
        <v>494</v>
      </c>
      <c r="B495" s="37"/>
      <c r="C495" s="40"/>
    </row>
    <row r="496" spans="1:3" ht="14" x14ac:dyDescent="0.25">
      <c r="A496" s="95">
        <v>495</v>
      </c>
      <c r="B496" s="37"/>
      <c r="C496" s="40"/>
    </row>
    <row r="497" spans="1:3" ht="14" x14ac:dyDescent="0.25">
      <c r="A497" s="95">
        <v>496</v>
      </c>
      <c r="B497" s="37"/>
      <c r="C497" s="40"/>
    </row>
    <row r="498" spans="1:3" ht="14" x14ac:dyDescent="0.25">
      <c r="A498" s="95">
        <v>497</v>
      </c>
      <c r="B498" s="37"/>
      <c r="C498" s="40"/>
    </row>
    <row r="499" spans="1:3" ht="14" x14ac:dyDescent="0.25">
      <c r="A499" s="95">
        <v>498</v>
      </c>
      <c r="B499" s="37"/>
      <c r="C499" s="40"/>
    </row>
    <row r="500" spans="1:3" ht="14" x14ac:dyDescent="0.25">
      <c r="A500" s="95">
        <v>499</v>
      </c>
      <c r="B500" s="37"/>
      <c r="C500" s="40"/>
    </row>
    <row r="501" spans="1:3" ht="14" x14ac:dyDescent="0.25">
      <c r="A501" s="95">
        <v>500</v>
      </c>
      <c r="B501" s="37"/>
      <c r="C501" s="40"/>
    </row>
    <row r="502" spans="1:3" x14ac:dyDescent="0.25">
      <c r="A502" s="38"/>
      <c r="B502" s="42"/>
    </row>
    <row r="503" spans="1:3" x14ac:dyDescent="0.25">
      <c r="A503" s="38"/>
      <c r="B503" s="42"/>
    </row>
    <row r="504" spans="1:3" x14ac:dyDescent="0.25">
      <c r="A504" s="38"/>
      <c r="B504" s="42"/>
    </row>
    <row r="505" spans="1:3" x14ac:dyDescent="0.25">
      <c r="A505" s="38"/>
      <c r="B505" s="42"/>
    </row>
    <row r="506" spans="1:3" x14ac:dyDescent="0.25">
      <c r="A506" s="38"/>
      <c r="B506" s="42"/>
    </row>
    <row r="507" spans="1:3" x14ac:dyDescent="0.25">
      <c r="A507" s="38"/>
      <c r="B507" s="42"/>
    </row>
    <row r="508" spans="1:3" x14ac:dyDescent="0.25">
      <c r="A508" s="38"/>
      <c r="B508" s="42"/>
    </row>
    <row r="509" spans="1:3" x14ac:dyDescent="0.25">
      <c r="A509" s="38"/>
      <c r="B509" s="42"/>
    </row>
    <row r="510" spans="1:3" x14ac:dyDescent="0.25">
      <c r="A510" s="38"/>
      <c r="B510" s="42"/>
    </row>
    <row r="511" spans="1:3" x14ac:dyDescent="0.25">
      <c r="A511" s="38"/>
      <c r="B511" s="42"/>
    </row>
    <row r="512" spans="1:3" x14ac:dyDescent="0.25">
      <c r="A512" s="38"/>
      <c r="B512" s="42"/>
    </row>
    <row r="513" spans="1:2" x14ac:dyDescent="0.25">
      <c r="A513" s="38"/>
      <c r="B513" s="42"/>
    </row>
    <row r="514" spans="1:2" x14ac:dyDescent="0.25">
      <c r="A514" s="38"/>
      <c r="B514" s="42"/>
    </row>
    <row r="515" spans="1:2" x14ac:dyDescent="0.25">
      <c r="A515" s="38"/>
      <c r="B515" s="42"/>
    </row>
    <row r="516" spans="1:2" x14ac:dyDescent="0.25">
      <c r="A516" s="38"/>
      <c r="B516" s="42"/>
    </row>
    <row r="517" spans="1:2" x14ac:dyDescent="0.25">
      <c r="A517" s="38"/>
      <c r="B517" s="42"/>
    </row>
    <row r="518" spans="1:2" x14ac:dyDescent="0.25">
      <c r="A518" s="38"/>
      <c r="B518" s="42"/>
    </row>
    <row r="519" spans="1:2" x14ac:dyDescent="0.25">
      <c r="A519" s="38"/>
      <c r="B519" s="42"/>
    </row>
    <row r="520" spans="1:2" x14ac:dyDescent="0.25">
      <c r="A520" s="38"/>
      <c r="B520" s="42"/>
    </row>
    <row r="521" spans="1:2" x14ac:dyDescent="0.25">
      <c r="A521" s="38"/>
      <c r="B521" s="42"/>
    </row>
    <row r="522" spans="1:2" x14ac:dyDescent="0.25">
      <c r="A522" s="38"/>
      <c r="B522" s="42"/>
    </row>
    <row r="523" spans="1:2" x14ac:dyDescent="0.25">
      <c r="A523" s="38"/>
      <c r="B523" s="42"/>
    </row>
    <row r="524" spans="1:2" x14ac:dyDescent="0.25">
      <c r="A524" s="38"/>
      <c r="B524" s="42"/>
    </row>
    <row r="525" spans="1:2" x14ac:dyDescent="0.25">
      <c r="A525" s="38"/>
      <c r="B525" s="42"/>
    </row>
    <row r="526" spans="1:2" x14ac:dyDescent="0.25">
      <c r="A526" s="38"/>
      <c r="B526" s="42"/>
    </row>
    <row r="527" spans="1:2" x14ac:dyDescent="0.25">
      <c r="A527" s="38"/>
      <c r="B527" s="42"/>
    </row>
    <row r="528" spans="1:2" x14ac:dyDescent="0.25">
      <c r="A528" s="38"/>
      <c r="B528" s="42"/>
    </row>
    <row r="529" spans="1:2" x14ac:dyDescent="0.25">
      <c r="A529" s="38"/>
      <c r="B529" s="42"/>
    </row>
    <row r="530" spans="1:2" x14ac:dyDescent="0.25">
      <c r="A530" s="38"/>
      <c r="B530" s="42"/>
    </row>
    <row r="531" spans="1:2" x14ac:dyDescent="0.25">
      <c r="A531" s="38"/>
      <c r="B531" s="42"/>
    </row>
    <row r="532" spans="1:2" x14ac:dyDescent="0.25">
      <c r="A532" s="38"/>
      <c r="B532" s="42"/>
    </row>
    <row r="533" spans="1:2" x14ac:dyDescent="0.25">
      <c r="A533" s="38"/>
      <c r="B533" s="42"/>
    </row>
    <row r="534" spans="1:2" x14ac:dyDescent="0.25">
      <c r="A534" s="38"/>
      <c r="B534" s="42"/>
    </row>
    <row r="535" spans="1:2" x14ac:dyDescent="0.25">
      <c r="A535" s="38"/>
      <c r="B535" s="42"/>
    </row>
    <row r="536" spans="1:2" x14ac:dyDescent="0.25">
      <c r="A536" s="38"/>
      <c r="B536" s="42"/>
    </row>
    <row r="537" spans="1:2" x14ac:dyDescent="0.25">
      <c r="A537" s="38"/>
      <c r="B537" s="42"/>
    </row>
    <row r="538" spans="1:2" x14ac:dyDescent="0.25">
      <c r="A538" s="38"/>
      <c r="B538" s="42"/>
    </row>
    <row r="539" spans="1:2" x14ac:dyDescent="0.25">
      <c r="A539" s="38"/>
      <c r="B539" s="42"/>
    </row>
    <row r="540" spans="1:2" x14ac:dyDescent="0.25">
      <c r="A540" s="38"/>
      <c r="B540" s="42"/>
    </row>
    <row r="541" spans="1:2" x14ac:dyDescent="0.25">
      <c r="A541" s="38"/>
      <c r="B541" s="42"/>
    </row>
    <row r="542" spans="1:2" x14ac:dyDescent="0.25">
      <c r="A542" s="38"/>
      <c r="B542" s="42"/>
    </row>
    <row r="543" spans="1:2" x14ac:dyDescent="0.25">
      <c r="A543" s="38"/>
      <c r="B543" s="42"/>
    </row>
    <row r="544" spans="1:2" x14ac:dyDescent="0.25">
      <c r="A544" s="38"/>
      <c r="B544" s="42"/>
    </row>
    <row r="545" spans="1:2" x14ac:dyDescent="0.25">
      <c r="A545" s="38"/>
      <c r="B545" s="42"/>
    </row>
    <row r="546" spans="1:2" x14ac:dyDescent="0.25">
      <c r="A546" s="38"/>
      <c r="B546" s="42"/>
    </row>
    <row r="547" spans="1:2" x14ac:dyDescent="0.25">
      <c r="A547" s="38"/>
      <c r="B547" s="42"/>
    </row>
    <row r="548" spans="1:2" x14ac:dyDescent="0.25">
      <c r="A548" s="38"/>
      <c r="B548" s="42"/>
    </row>
    <row r="549" spans="1:2" x14ac:dyDescent="0.25">
      <c r="A549" s="38"/>
      <c r="B549" s="42"/>
    </row>
    <row r="550" spans="1:2" x14ac:dyDescent="0.25">
      <c r="A550" s="38"/>
      <c r="B550" s="42"/>
    </row>
    <row r="551" spans="1:2" x14ac:dyDescent="0.25">
      <c r="A551" s="38"/>
      <c r="B551" s="42"/>
    </row>
    <row r="552" spans="1:2" x14ac:dyDescent="0.25">
      <c r="A552" s="38"/>
      <c r="B552" s="42"/>
    </row>
    <row r="553" spans="1:2" x14ac:dyDescent="0.25">
      <c r="A553" s="38"/>
      <c r="B553" s="42"/>
    </row>
    <row r="554" spans="1:2" x14ac:dyDescent="0.25">
      <c r="A554" s="38"/>
      <c r="B554" s="42"/>
    </row>
    <row r="555" spans="1:2" x14ac:dyDescent="0.25">
      <c r="A555" s="38"/>
      <c r="B555" s="42"/>
    </row>
    <row r="556" spans="1:2" x14ac:dyDescent="0.25">
      <c r="A556" s="38"/>
      <c r="B556" s="42"/>
    </row>
    <row r="557" spans="1:2" x14ac:dyDescent="0.25">
      <c r="A557" s="38"/>
      <c r="B557" s="42"/>
    </row>
    <row r="558" spans="1:2" x14ac:dyDescent="0.25">
      <c r="A558" s="38"/>
      <c r="B558" s="42"/>
    </row>
    <row r="559" spans="1:2" x14ac:dyDescent="0.25">
      <c r="A559" s="38"/>
      <c r="B559" s="42"/>
    </row>
    <row r="560" spans="1:2" x14ac:dyDescent="0.25">
      <c r="A560" s="38"/>
      <c r="B560" s="42"/>
    </row>
    <row r="561" spans="1:2" x14ac:dyDescent="0.25">
      <c r="A561" s="38"/>
      <c r="B561" s="42"/>
    </row>
    <row r="562" spans="1:2" x14ac:dyDescent="0.25">
      <c r="A562" s="38"/>
      <c r="B562" s="42"/>
    </row>
    <row r="563" spans="1:2" x14ac:dyDescent="0.25">
      <c r="A563" s="38"/>
      <c r="B563" s="42"/>
    </row>
    <row r="564" spans="1:2" x14ac:dyDescent="0.25">
      <c r="A564" s="38"/>
      <c r="B564" s="42"/>
    </row>
    <row r="565" spans="1:2" x14ac:dyDescent="0.25">
      <c r="A565" s="38"/>
      <c r="B565" s="42"/>
    </row>
    <row r="566" spans="1:2" x14ac:dyDescent="0.25">
      <c r="A566" s="38"/>
      <c r="B566" s="42"/>
    </row>
    <row r="567" spans="1:2" x14ac:dyDescent="0.25">
      <c r="A567" s="38"/>
      <c r="B567" s="42"/>
    </row>
    <row r="568" spans="1:2" x14ac:dyDescent="0.25">
      <c r="A568" s="38"/>
      <c r="B568" s="42"/>
    </row>
    <row r="569" spans="1:2" x14ac:dyDescent="0.25">
      <c r="A569" s="38"/>
      <c r="B569" s="42"/>
    </row>
    <row r="570" spans="1:2" x14ac:dyDescent="0.25">
      <c r="A570" s="38"/>
      <c r="B570" s="42"/>
    </row>
    <row r="571" spans="1:2" x14ac:dyDescent="0.25">
      <c r="A571" s="38"/>
      <c r="B571" s="42"/>
    </row>
    <row r="572" spans="1:2" x14ac:dyDescent="0.25">
      <c r="A572" s="38"/>
      <c r="B572" s="42"/>
    </row>
    <row r="573" spans="1:2" x14ac:dyDescent="0.25">
      <c r="A573" s="38"/>
      <c r="B573" s="42"/>
    </row>
    <row r="574" spans="1:2" x14ac:dyDescent="0.25">
      <c r="A574" s="38"/>
      <c r="B574" s="42"/>
    </row>
    <row r="575" spans="1:2" x14ac:dyDescent="0.25">
      <c r="A575" s="38"/>
      <c r="B575" s="42"/>
    </row>
    <row r="576" spans="1:2" x14ac:dyDescent="0.25">
      <c r="A576" s="38"/>
      <c r="B576" s="42"/>
    </row>
    <row r="577" spans="1:2" x14ac:dyDescent="0.25">
      <c r="A577" s="38"/>
      <c r="B577" s="42"/>
    </row>
    <row r="578" spans="1:2" x14ac:dyDescent="0.25">
      <c r="A578" s="38"/>
      <c r="B578" s="42"/>
    </row>
    <row r="579" spans="1:2" x14ac:dyDescent="0.25">
      <c r="A579" s="38"/>
      <c r="B579" s="42"/>
    </row>
    <row r="580" spans="1:2" x14ac:dyDescent="0.25">
      <c r="A580" s="38"/>
      <c r="B580" s="42"/>
    </row>
    <row r="581" spans="1:2" x14ac:dyDescent="0.25">
      <c r="A581" s="38"/>
      <c r="B581" s="42"/>
    </row>
    <row r="582" spans="1:2" x14ac:dyDescent="0.25">
      <c r="A582" s="38"/>
      <c r="B582" s="42"/>
    </row>
    <row r="583" spans="1:2" x14ac:dyDescent="0.25">
      <c r="A583" s="38"/>
      <c r="B583" s="42"/>
    </row>
    <row r="584" spans="1:2" x14ac:dyDescent="0.25">
      <c r="A584" s="38"/>
      <c r="B584" s="42"/>
    </row>
    <row r="585" spans="1:2" x14ac:dyDescent="0.25">
      <c r="A585" s="38"/>
      <c r="B585" s="42"/>
    </row>
    <row r="586" spans="1:2" x14ac:dyDescent="0.25">
      <c r="A586" s="38"/>
      <c r="B586" s="42"/>
    </row>
    <row r="587" spans="1:2" x14ac:dyDescent="0.25">
      <c r="A587" s="38"/>
      <c r="B587" s="42"/>
    </row>
    <row r="588" spans="1:2" x14ac:dyDescent="0.25">
      <c r="A588" s="38"/>
      <c r="B588" s="42"/>
    </row>
    <row r="589" spans="1:2" x14ac:dyDescent="0.25">
      <c r="A589" s="38"/>
      <c r="B589" s="42"/>
    </row>
    <row r="590" spans="1:2" x14ac:dyDescent="0.25">
      <c r="A590" s="38"/>
      <c r="B590" s="42"/>
    </row>
    <row r="591" spans="1:2" x14ac:dyDescent="0.25">
      <c r="A591" s="38"/>
      <c r="B591" s="42"/>
    </row>
    <row r="592" spans="1:2" x14ac:dyDescent="0.25">
      <c r="A592" s="38"/>
      <c r="B592" s="42"/>
    </row>
    <row r="593" spans="1:2" x14ac:dyDescent="0.25">
      <c r="A593" s="38"/>
      <c r="B593" s="42"/>
    </row>
    <row r="594" spans="1:2" x14ac:dyDescent="0.25">
      <c r="A594" s="38"/>
      <c r="B594" s="42"/>
    </row>
    <row r="595" spans="1:2" x14ac:dyDescent="0.25">
      <c r="A595" s="38"/>
      <c r="B595" s="42"/>
    </row>
    <row r="596" spans="1:2" x14ac:dyDescent="0.25">
      <c r="A596" s="38"/>
      <c r="B596" s="42"/>
    </row>
    <row r="597" spans="1:2" x14ac:dyDescent="0.25">
      <c r="A597" s="38"/>
      <c r="B597" s="42"/>
    </row>
    <row r="598" spans="1:2" x14ac:dyDescent="0.25">
      <c r="A598" s="38"/>
      <c r="B598" s="42"/>
    </row>
    <row r="599" spans="1:2" x14ac:dyDescent="0.25">
      <c r="A599" s="38"/>
      <c r="B599" s="42"/>
    </row>
    <row r="600" spans="1:2" x14ac:dyDescent="0.25">
      <c r="A600" s="38"/>
      <c r="B600" s="42"/>
    </row>
    <row r="601" spans="1:2" x14ac:dyDescent="0.25">
      <c r="A601" s="38"/>
      <c r="B601" s="42"/>
    </row>
    <row r="602" spans="1:2" x14ac:dyDescent="0.25">
      <c r="A602" s="38"/>
      <c r="B602" s="42"/>
    </row>
    <row r="603" spans="1:2" x14ac:dyDescent="0.25">
      <c r="A603" s="38"/>
      <c r="B603" s="42"/>
    </row>
    <row r="604" spans="1:2" x14ac:dyDescent="0.25">
      <c r="A604" s="38"/>
      <c r="B604" s="42"/>
    </row>
    <row r="605" spans="1:2" x14ac:dyDescent="0.25">
      <c r="A605" s="38"/>
      <c r="B605" s="42"/>
    </row>
    <row r="606" spans="1:2" x14ac:dyDescent="0.25">
      <c r="A606" s="38"/>
      <c r="B606" s="42"/>
    </row>
    <row r="607" spans="1:2" x14ac:dyDescent="0.25">
      <c r="A607" s="38"/>
      <c r="B607" s="42"/>
    </row>
    <row r="608" spans="1:2" x14ac:dyDescent="0.25">
      <c r="A608" s="38"/>
      <c r="B608" s="42"/>
    </row>
    <row r="609" spans="1:2" x14ac:dyDescent="0.25">
      <c r="A609" s="38"/>
      <c r="B609" s="42"/>
    </row>
    <row r="610" spans="1:2" x14ac:dyDescent="0.25">
      <c r="A610" s="38"/>
      <c r="B610" s="42"/>
    </row>
    <row r="611" spans="1:2" x14ac:dyDescent="0.25">
      <c r="A611" s="38"/>
      <c r="B611" s="42"/>
    </row>
    <row r="612" spans="1:2" x14ac:dyDescent="0.25">
      <c r="A612" s="38"/>
      <c r="B612" s="42"/>
    </row>
    <row r="613" spans="1:2" x14ac:dyDescent="0.25">
      <c r="A613" s="38"/>
      <c r="B613" s="42"/>
    </row>
    <row r="614" spans="1:2" x14ac:dyDescent="0.25">
      <c r="A614" s="38"/>
      <c r="B614" s="42"/>
    </row>
    <row r="615" spans="1:2" x14ac:dyDescent="0.25">
      <c r="A615" s="38"/>
      <c r="B615" s="42"/>
    </row>
    <row r="616" spans="1:2" x14ac:dyDescent="0.25">
      <c r="A616" s="38"/>
      <c r="B616" s="42"/>
    </row>
    <row r="617" spans="1:2" x14ac:dyDescent="0.25">
      <c r="A617" s="38"/>
      <c r="B617" s="42"/>
    </row>
    <row r="618" spans="1:2" x14ac:dyDescent="0.25">
      <c r="A618" s="38"/>
      <c r="B618" s="42"/>
    </row>
    <row r="619" spans="1:2" x14ac:dyDescent="0.25">
      <c r="A619" s="38"/>
      <c r="B619" s="42"/>
    </row>
    <row r="620" spans="1:2" x14ac:dyDescent="0.25">
      <c r="A620" s="38"/>
      <c r="B620" s="42"/>
    </row>
    <row r="621" spans="1:2" x14ac:dyDescent="0.25">
      <c r="A621" s="38"/>
      <c r="B621" s="42"/>
    </row>
    <row r="622" spans="1:2" x14ac:dyDescent="0.25">
      <c r="A622" s="38"/>
      <c r="B622" s="42"/>
    </row>
    <row r="623" spans="1:2" x14ac:dyDescent="0.25">
      <c r="A623" s="38"/>
      <c r="B623" s="42"/>
    </row>
    <row r="624" spans="1:2" x14ac:dyDescent="0.25">
      <c r="A624" s="38"/>
      <c r="B624" s="42"/>
    </row>
    <row r="625" spans="1:2" x14ac:dyDescent="0.25">
      <c r="A625" s="38"/>
      <c r="B625" s="42"/>
    </row>
    <row r="626" spans="1:2" x14ac:dyDescent="0.25">
      <c r="A626" s="38"/>
      <c r="B626" s="42"/>
    </row>
    <row r="627" spans="1:2" x14ac:dyDescent="0.25">
      <c r="A627" s="38"/>
      <c r="B627" s="42"/>
    </row>
    <row r="628" spans="1:2" x14ac:dyDescent="0.25">
      <c r="A628" s="38"/>
      <c r="B628" s="42"/>
    </row>
    <row r="629" spans="1:2" x14ac:dyDescent="0.25">
      <c r="A629" s="38"/>
      <c r="B629" s="42"/>
    </row>
    <row r="630" spans="1:2" x14ac:dyDescent="0.25">
      <c r="A630" s="38"/>
      <c r="B630" s="42"/>
    </row>
  </sheetData>
  <sheetProtection algorithmName="SHA-512" hashValue="xQkS6BHo/cwcqb8918DAxMslgE4BDme9mVzFmCtFghBAB1xrKHpIsE8RsDtzdxUdyO8vksWkAdPUbpjwkVog2A==" saltValue="dw21WpBfrA55osozrMox9w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5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  <pageSetUpPr fitToPage="1"/>
  </sheetPr>
  <dimension ref="A1:O48"/>
  <sheetViews>
    <sheetView showGridLines="0" showZeros="0" tabSelected="1" zoomScale="80" zoomScaleNormal="80" workbookViewId="0">
      <selection activeCell="F5" sqref="F5:M5"/>
    </sheetView>
  </sheetViews>
  <sheetFormatPr defaultColWidth="9.26953125" defaultRowHeight="14" x14ac:dyDescent="0.3"/>
  <cols>
    <col min="1" max="1" width="3" style="4" customWidth="1"/>
    <col min="2" max="2" width="8" style="4" customWidth="1"/>
    <col min="3" max="6" width="12.7265625" style="4" customWidth="1"/>
    <col min="7" max="10" width="6.7265625" style="4" customWidth="1"/>
    <col min="11" max="13" width="12.7265625" style="4" customWidth="1"/>
    <col min="14" max="14" width="3.7265625" style="4" customWidth="1"/>
    <col min="15" max="15" width="3.453125" style="4" customWidth="1"/>
    <col min="16" max="16384" width="9.26953125" style="4"/>
  </cols>
  <sheetData>
    <row r="1" spans="1:15" ht="14.5" thickBot="1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" customHeight="1" x14ac:dyDescent="0.3">
      <c r="A2" s="29"/>
      <c r="B2" s="137" t="s">
        <v>178</v>
      </c>
      <c r="C2" s="2"/>
      <c r="D2" s="2"/>
      <c r="E2" s="2"/>
      <c r="F2" s="2"/>
      <c r="G2" s="2"/>
      <c r="H2" s="2"/>
      <c r="I2" s="2"/>
      <c r="J2" s="2"/>
      <c r="K2" s="2"/>
      <c r="L2" s="200"/>
      <c r="M2" s="200"/>
      <c r="N2" s="201"/>
      <c r="O2" s="29"/>
    </row>
    <row r="3" spans="1:15" ht="84.75" customHeight="1" x14ac:dyDescent="0.3">
      <c r="A3" s="29"/>
      <c r="B3" s="3"/>
      <c r="C3" s="176"/>
      <c r="D3" s="176"/>
      <c r="E3" s="204" t="s">
        <v>122</v>
      </c>
      <c r="F3" s="204"/>
      <c r="G3" s="204"/>
      <c r="H3" s="204"/>
      <c r="I3" s="204"/>
      <c r="J3" s="204"/>
      <c r="L3" s="202"/>
      <c r="M3" s="202"/>
      <c r="N3" s="203"/>
      <c r="O3" s="29"/>
    </row>
    <row r="4" spans="1:15" ht="49.5" customHeight="1" thickBot="1" x14ac:dyDescent="0.35">
      <c r="A4" s="29"/>
      <c r="B4" s="3"/>
      <c r="C4" s="205" t="s">
        <v>138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5"/>
      <c r="O4" s="29"/>
    </row>
    <row r="5" spans="1:15" ht="40" customHeight="1" x14ac:dyDescent="0.3">
      <c r="A5" s="29"/>
      <c r="B5" s="3"/>
      <c r="C5" s="206" t="s">
        <v>152</v>
      </c>
      <c r="D5" s="184" t="s">
        <v>157</v>
      </c>
      <c r="E5" s="184"/>
      <c r="F5" s="209"/>
      <c r="G5" s="209"/>
      <c r="H5" s="209"/>
      <c r="I5" s="209"/>
      <c r="J5" s="209"/>
      <c r="K5" s="209"/>
      <c r="L5" s="209"/>
      <c r="M5" s="210"/>
      <c r="N5" s="5"/>
      <c r="O5" s="29"/>
    </row>
    <row r="6" spans="1:15" ht="40" customHeight="1" x14ac:dyDescent="0.3">
      <c r="A6" s="29"/>
      <c r="B6" s="3"/>
      <c r="C6" s="207"/>
      <c r="D6" s="212" t="s">
        <v>158</v>
      </c>
      <c r="E6" s="212"/>
      <c r="F6" s="173"/>
      <c r="G6" s="173"/>
      <c r="H6" s="173"/>
      <c r="I6" s="173"/>
      <c r="J6" s="173"/>
      <c r="K6" s="173"/>
      <c r="L6" s="173"/>
      <c r="M6" s="174"/>
      <c r="N6" s="5"/>
      <c r="O6" s="29"/>
    </row>
    <row r="7" spans="1:15" ht="40" customHeight="1" x14ac:dyDescent="0.3">
      <c r="A7" s="29"/>
      <c r="B7" s="3"/>
      <c r="C7" s="207"/>
      <c r="D7" s="211" t="s">
        <v>159</v>
      </c>
      <c r="E7" s="211"/>
      <c r="F7" s="173"/>
      <c r="G7" s="173"/>
      <c r="H7" s="173"/>
      <c r="I7" s="173"/>
      <c r="J7" s="173"/>
      <c r="K7" s="173"/>
      <c r="L7" s="173"/>
      <c r="M7" s="174"/>
      <c r="N7" s="5"/>
      <c r="O7" s="29"/>
    </row>
    <row r="8" spans="1:15" ht="40" customHeight="1" thickBot="1" x14ac:dyDescent="0.35">
      <c r="A8" s="29"/>
      <c r="B8" s="3"/>
      <c r="C8" s="208"/>
      <c r="D8" s="167" t="s">
        <v>160</v>
      </c>
      <c r="E8" s="167"/>
      <c r="F8" s="170"/>
      <c r="G8" s="171"/>
      <c r="H8" s="172"/>
      <c r="I8" s="167" t="s">
        <v>161</v>
      </c>
      <c r="J8" s="167"/>
      <c r="K8" s="167"/>
      <c r="L8" s="168"/>
      <c r="M8" s="169"/>
      <c r="N8" s="5"/>
      <c r="O8" s="29"/>
    </row>
    <row r="9" spans="1:15" ht="23.25" customHeight="1" thickBot="1" x14ac:dyDescent="0.35">
      <c r="A9" s="29"/>
      <c r="B9" s="3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5"/>
      <c r="O9" s="29"/>
    </row>
    <row r="10" spans="1:15" ht="33.5" customHeight="1" x14ac:dyDescent="0.3">
      <c r="A10" s="29"/>
      <c r="B10" s="3"/>
      <c r="C10" s="177" t="s">
        <v>153</v>
      </c>
      <c r="D10" s="184" t="s">
        <v>154</v>
      </c>
      <c r="E10" s="184"/>
      <c r="F10" s="184"/>
      <c r="G10" s="184"/>
      <c r="H10" s="184"/>
      <c r="I10" s="184"/>
      <c r="J10" s="184"/>
      <c r="K10" s="184"/>
      <c r="L10" s="184"/>
      <c r="M10" s="185"/>
      <c r="N10" s="5"/>
      <c r="O10" s="29"/>
    </row>
    <row r="11" spans="1:15" ht="33.5" customHeight="1" thickBot="1" x14ac:dyDescent="0.35">
      <c r="A11" s="29"/>
      <c r="B11" s="3"/>
      <c r="C11" s="178"/>
      <c r="D11" s="186" t="s">
        <v>155</v>
      </c>
      <c r="E11" s="186"/>
      <c r="F11" s="187"/>
      <c r="G11" s="188"/>
      <c r="H11" s="188"/>
      <c r="I11" s="189" t="s">
        <v>156</v>
      </c>
      <c r="J11" s="190"/>
      <c r="K11" s="190"/>
      <c r="L11" s="221"/>
      <c r="M11" s="222"/>
      <c r="N11" s="5"/>
      <c r="O11" s="29"/>
    </row>
    <row r="12" spans="1:15" ht="23.25" customHeight="1" thickBot="1" x14ac:dyDescent="0.35">
      <c r="A12" s="29"/>
      <c r="B12" s="3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5"/>
      <c r="O12" s="29"/>
    </row>
    <row r="13" spans="1:15" ht="40" customHeight="1" x14ac:dyDescent="0.3">
      <c r="A13" s="29"/>
      <c r="B13" s="3"/>
      <c r="C13" s="181" t="s">
        <v>162</v>
      </c>
      <c r="D13" s="179" t="s">
        <v>163</v>
      </c>
      <c r="E13" s="179"/>
      <c r="F13" s="180" t="str">
        <f>IF(MIN(ClaimPeriods!B:B)&lt;1,"",MIN(ClaimPeriods!B:B))</f>
        <v/>
      </c>
      <c r="G13" s="180"/>
      <c r="H13" s="180"/>
      <c r="I13" s="184" t="s">
        <v>132</v>
      </c>
      <c r="J13" s="184"/>
      <c r="K13" s="184"/>
      <c r="L13" s="180" t="str">
        <f>IF(MAX(ClaimPeriods!C:C)&lt;1,"",MAX(ClaimPeriods!C:C))</f>
        <v/>
      </c>
      <c r="M13" s="213"/>
      <c r="N13" s="5"/>
      <c r="O13" s="29"/>
    </row>
    <row r="14" spans="1:15" ht="28" customHeight="1" x14ac:dyDescent="0.3">
      <c r="A14" s="29"/>
      <c r="B14" s="3"/>
      <c r="C14" s="182"/>
      <c r="D14" s="214" t="s">
        <v>164</v>
      </c>
      <c r="E14" s="215"/>
      <c r="F14" s="216" t="s">
        <v>133</v>
      </c>
      <c r="G14" s="216"/>
      <c r="H14" s="216"/>
      <c r="I14" s="216" t="s">
        <v>134</v>
      </c>
      <c r="J14" s="216"/>
      <c r="K14" s="216"/>
      <c r="L14" s="216" t="s">
        <v>135</v>
      </c>
      <c r="M14" s="217"/>
      <c r="N14" s="5"/>
      <c r="O14" s="29"/>
    </row>
    <row r="15" spans="1:15" ht="40" customHeight="1" x14ac:dyDescent="0.3">
      <c r="A15" s="29"/>
      <c r="B15" s="3"/>
      <c r="C15" s="182"/>
      <c r="D15" s="212" t="s">
        <v>136</v>
      </c>
      <c r="E15" s="212"/>
      <c r="F15" s="219">
        <f>SUM('PROJECT COSTS'!N3:N502)</f>
        <v>0</v>
      </c>
      <c r="G15" s="219"/>
      <c r="H15" s="219"/>
      <c r="I15" s="191" t="str">
        <f>IF(L8="","",L8)</f>
        <v/>
      </c>
      <c r="J15" s="192"/>
      <c r="K15" s="193"/>
      <c r="L15" s="219" t="str">
        <f>IF(L8="","",ROUND(F15*$I$15,2))</f>
        <v/>
      </c>
      <c r="M15" s="220"/>
      <c r="N15" s="5"/>
      <c r="O15" s="29"/>
    </row>
    <row r="16" spans="1:15" ht="40" customHeight="1" x14ac:dyDescent="0.3">
      <c r="A16" s="29"/>
      <c r="B16" s="3"/>
      <c r="C16" s="182"/>
      <c r="D16" s="212" t="s">
        <v>121</v>
      </c>
      <c r="E16" s="212"/>
      <c r="F16" s="219">
        <f>SUM('LABOUR COSTS - PROJECT HOURS'!G2:G3)</f>
        <v>0</v>
      </c>
      <c r="G16" s="219"/>
      <c r="H16" s="219"/>
      <c r="I16" s="194"/>
      <c r="J16" s="195"/>
      <c r="K16" s="196"/>
      <c r="L16" s="219" t="str">
        <f>IF(L8="","",ROUND(F16*$I$15,2))</f>
        <v/>
      </c>
      <c r="M16" s="220"/>
      <c r="N16" s="5"/>
      <c r="O16" s="29"/>
    </row>
    <row r="17" spans="1:15" ht="40" customHeight="1" x14ac:dyDescent="0.3">
      <c r="A17" s="29"/>
      <c r="B17" s="3"/>
      <c r="C17" s="182"/>
      <c r="D17" s="212" t="s">
        <v>141</v>
      </c>
      <c r="E17" s="212"/>
      <c r="F17" s="219">
        <f>SUM('LABOUR COSTS - FULL SALARY'!E:E)</f>
        <v>0</v>
      </c>
      <c r="G17" s="219"/>
      <c r="H17" s="219"/>
      <c r="I17" s="194"/>
      <c r="J17" s="195"/>
      <c r="K17" s="196"/>
      <c r="L17" s="219" t="str">
        <f>IF(L8="","",ROUND(F17*$I$15,2))</f>
        <v/>
      </c>
      <c r="M17" s="220"/>
      <c r="N17" s="5"/>
      <c r="O17" s="29"/>
    </row>
    <row r="18" spans="1:15" ht="29.15" customHeight="1" thickBot="1" x14ac:dyDescent="0.35">
      <c r="A18" s="29"/>
      <c r="B18" s="3"/>
      <c r="C18" s="183"/>
      <c r="D18" s="167" t="s">
        <v>137</v>
      </c>
      <c r="E18" s="167"/>
      <c r="F18" s="232">
        <f>SUM(F15:F17)</f>
        <v>0</v>
      </c>
      <c r="G18" s="232"/>
      <c r="H18" s="232"/>
      <c r="I18" s="197"/>
      <c r="J18" s="198"/>
      <c r="K18" s="199"/>
      <c r="L18" s="233" t="str">
        <f>IF(L8="","",ROUND(F18*$I$15,2))</f>
        <v/>
      </c>
      <c r="M18" s="234"/>
      <c r="N18" s="5"/>
      <c r="O18" s="29"/>
    </row>
    <row r="19" spans="1:15" ht="21.65" customHeight="1" x14ac:dyDescent="0.3">
      <c r="A19" s="29"/>
      <c r="B19" s="3"/>
      <c r="C19" s="235" t="s">
        <v>151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5"/>
      <c r="O19" s="29"/>
    </row>
    <row r="20" spans="1:15" x14ac:dyDescent="0.3">
      <c r="A20" s="29"/>
      <c r="B20" s="3"/>
      <c r="C20" s="226"/>
      <c r="D20" s="227"/>
      <c r="E20" s="227"/>
      <c r="F20" s="227"/>
      <c r="G20" s="227"/>
      <c r="H20" s="227"/>
      <c r="I20" s="227"/>
      <c r="J20" s="227"/>
      <c r="K20" s="227"/>
      <c r="L20" s="227"/>
      <c r="M20" s="228"/>
      <c r="N20" s="5"/>
      <c r="O20" s="29"/>
    </row>
    <row r="21" spans="1:15" x14ac:dyDescent="0.3">
      <c r="A21" s="29"/>
      <c r="B21" s="3"/>
      <c r="C21" s="229"/>
      <c r="D21" s="230"/>
      <c r="E21" s="230"/>
      <c r="F21" s="230"/>
      <c r="G21" s="230"/>
      <c r="H21" s="230"/>
      <c r="I21" s="230"/>
      <c r="J21" s="230"/>
      <c r="K21" s="230"/>
      <c r="L21" s="230"/>
      <c r="M21" s="231"/>
      <c r="N21" s="5"/>
      <c r="O21" s="29"/>
    </row>
    <row r="22" spans="1:15" x14ac:dyDescent="0.3">
      <c r="A22" s="29"/>
      <c r="B22" s="3"/>
      <c r="C22" s="229"/>
      <c r="D22" s="230"/>
      <c r="E22" s="230"/>
      <c r="F22" s="230"/>
      <c r="G22" s="230"/>
      <c r="H22" s="230"/>
      <c r="I22" s="230"/>
      <c r="J22" s="230"/>
      <c r="K22" s="230"/>
      <c r="L22" s="230"/>
      <c r="M22" s="231"/>
      <c r="N22" s="5"/>
      <c r="O22" s="29"/>
    </row>
    <row r="23" spans="1:15" x14ac:dyDescent="0.3">
      <c r="A23" s="29"/>
      <c r="B23" s="3"/>
      <c r="C23" s="229"/>
      <c r="D23" s="230"/>
      <c r="E23" s="230"/>
      <c r="F23" s="230"/>
      <c r="G23" s="230"/>
      <c r="H23" s="230"/>
      <c r="I23" s="230"/>
      <c r="J23" s="230"/>
      <c r="K23" s="230"/>
      <c r="L23" s="230"/>
      <c r="M23" s="231"/>
      <c r="N23" s="5"/>
      <c r="O23" s="29"/>
    </row>
    <row r="24" spans="1:15" x14ac:dyDescent="0.3">
      <c r="A24" s="29"/>
      <c r="B24" s="3"/>
      <c r="C24" s="229"/>
      <c r="D24" s="230"/>
      <c r="E24" s="230"/>
      <c r="F24" s="230"/>
      <c r="G24" s="230"/>
      <c r="H24" s="230"/>
      <c r="I24" s="230"/>
      <c r="J24" s="230"/>
      <c r="K24" s="230"/>
      <c r="L24" s="230"/>
      <c r="M24" s="231"/>
      <c r="N24" s="5"/>
      <c r="O24" s="29"/>
    </row>
    <row r="25" spans="1:15" x14ac:dyDescent="0.3">
      <c r="A25" s="29"/>
      <c r="B25" s="3"/>
      <c r="C25" s="229"/>
      <c r="D25" s="230"/>
      <c r="E25" s="230"/>
      <c r="F25" s="230"/>
      <c r="G25" s="230"/>
      <c r="H25" s="230"/>
      <c r="I25" s="230"/>
      <c r="J25" s="230"/>
      <c r="K25" s="230"/>
      <c r="L25" s="230"/>
      <c r="M25" s="231"/>
      <c r="N25" s="5"/>
      <c r="O25" s="29"/>
    </row>
    <row r="26" spans="1:15" x14ac:dyDescent="0.3">
      <c r="A26" s="29"/>
      <c r="B26" s="3"/>
      <c r="C26" s="229"/>
      <c r="D26" s="230"/>
      <c r="E26" s="230"/>
      <c r="F26" s="230"/>
      <c r="G26" s="230"/>
      <c r="H26" s="230"/>
      <c r="I26" s="230"/>
      <c r="J26" s="230"/>
      <c r="K26" s="230"/>
      <c r="L26" s="230"/>
      <c r="M26" s="231"/>
      <c r="N26" s="5"/>
      <c r="O26" s="29"/>
    </row>
    <row r="27" spans="1:15" x14ac:dyDescent="0.3">
      <c r="A27" s="29"/>
      <c r="B27" s="3"/>
      <c r="C27" s="229"/>
      <c r="D27" s="230"/>
      <c r="E27" s="230"/>
      <c r="F27" s="230"/>
      <c r="G27" s="230"/>
      <c r="H27" s="230"/>
      <c r="I27" s="230"/>
      <c r="J27" s="230"/>
      <c r="K27" s="230"/>
      <c r="L27" s="230"/>
      <c r="M27" s="231"/>
      <c r="N27" s="5"/>
      <c r="O27" s="29"/>
    </row>
    <row r="28" spans="1:15" x14ac:dyDescent="0.3">
      <c r="A28" s="29"/>
      <c r="B28" s="3"/>
      <c r="C28" s="229"/>
      <c r="D28" s="230"/>
      <c r="E28" s="230"/>
      <c r="F28" s="230"/>
      <c r="G28" s="230"/>
      <c r="H28" s="230"/>
      <c r="I28" s="230"/>
      <c r="J28" s="230"/>
      <c r="K28" s="230"/>
      <c r="L28" s="230"/>
      <c r="M28" s="231"/>
      <c r="N28" s="5"/>
      <c r="O28" s="29"/>
    </row>
    <row r="29" spans="1:15" x14ac:dyDescent="0.3">
      <c r="A29" s="29"/>
      <c r="B29" s="3"/>
      <c r="C29" s="229"/>
      <c r="D29" s="230"/>
      <c r="E29" s="230"/>
      <c r="F29" s="230"/>
      <c r="G29" s="230"/>
      <c r="H29" s="230"/>
      <c r="I29" s="230"/>
      <c r="J29" s="230"/>
      <c r="K29" s="230"/>
      <c r="L29" s="230"/>
      <c r="M29" s="231"/>
      <c r="N29" s="5"/>
      <c r="O29" s="29"/>
    </row>
    <row r="30" spans="1:15" x14ac:dyDescent="0.3">
      <c r="A30" s="29"/>
      <c r="B30" s="3"/>
      <c r="C30" s="229"/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5"/>
      <c r="O30" s="29"/>
    </row>
    <row r="31" spans="1:15" x14ac:dyDescent="0.3">
      <c r="A31" s="29"/>
      <c r="B31" s="3"/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5"/>
      <c r="O31" s="29"/>
    </row>
    <row r="32" spans="1:15" x14ac:dyDescent="0.3">
      <c r="A32" s="29"/>
      <c r="B32" s="3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1"/>
      <c r="N32" s="5"/>
      <c r="O32" s="29"/>
    </row>
    <row r="33" spans="1:15" x14ac:dyDescent="0.3">
      <c r="A33" s="29"/>
      <c r="B33" s="3"/>
      <c r="C33" s="229"/>
      <c r="D33" s="230"/>
      <c r="E33" s="230"/>
      <c r="F33" s="230"/>
      <c r="G33" s="230"/>
      <c r="H33" s="230"/>
      <c r="I33" s="230"/>
      <c r="J33" s="230"/>
      <c r="K33" s="230"/>
      <c r="L33" s="230"/>
      <c r="M33" s="231"/>
      <c r="N33" s="5"/>
      <c r="O33" s="29"/>
    </row>
    <row r="34" spans="1:15" x14ac:dyDescent="0.3">
      <c r="A34" s="29"/>
      <c r="B34" s="3"/>
      <c r="C34" s="229"/>
      <c r="D34" s="230"/>
      <c r="E34" s="230"/>
      <c r="F34" s="230"/>
      <c r="G34" s="230"/>
      <c r="H34" s="230"/>
      <c r="I34" s="230"/>
      <c r="J34" s="230"/>
      <c r="K34" s="230"/>
      <c r="L34" s="230"/>
      <c r="M34" s="231"/>
      <c r="N34" s="5"/>
      <c r="O34" s="29"/>
    </row>
    <row r="35" spans="1:15" x14ac:dyDescent="0.3">
      <c r="A35" s="29"/>
      <c r="B35" s="3"/>
      <c r="C35" s="229"/>
      <c r="D35" s="230"/>
      <c r="E35" s="230"/>
      <c r="F35" s="230"/>
      <c r="G35" s="230"/>
      <c r="H35" s="230"/>
      <c r="I35" s="230"/>
      <c r="J35" s="230"/>
      <c r="K35" s="230"/>
      <c r="L35" s="230"/>
      <c r="M35" s="231"/>
      <c r="N35" s="5"/>
      <c r="O35" s="29"/>
    </row>
    <row r="36" spans="1:15" x14ac:dyDescent="0.3">
      <c r="A36" s="29"/>
      <c r="B36" s="3"/>
      <c r="C36" s="229"/>
      <c r="D36" s="230"/>
      <c r="E36" s="230"/>
      <c r="F36" s="230"/>
      <c r="G36" s="230"/>
      <c r="H36" s="230"/>
      <c r="I36" s="230"/>
      <c r="J36" s="230"/>
      <c r="K36" s="230"/>
      <c r="L36" s="230"/>
      <c r="M36" s="231"/>
      <c r="N36" s="5"/>
      <c r="O36" s="29"/>
    </row>
    <row r="37" spans="1:15" x14ac:dyDescent="0.3">
      <c r="A37" s="29"/>
      <c r="B37" s="3"/>
      <c r="C37" s="229"/>
      <c r="D37" s="230"/>
      <c r="E37" s="230"/>
      <c r="F37" s="230"/>
      <c r="G37" s="230"/>
      <c r="H37" s="230"/>
      <c r="I37" s="230"/>
      <c r="J37" s="230"/>
      <c r="K37" s="230"/>
      <c r="L37" s="230"/>
      <c r="M37" s="231"/>
      <c r="N37" s="5"/>
      <c r="O37" s="29"/>
    </row>
    <row r="38" spans="1:15" x14ac:dyDescent="0.3">
      <c r="A38" s="29"/>
      <c r="B38" s="3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1"/>
      <c r="N38" s="5"/>
      <c r="O38" s="29"/>
    </row>
    <row r="39" spans="1:15" x14ac:dyDescent="0.3">
      <c r="A39" s="29"/>
      <c r="B39" s="3"/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5"/>
      <c r="O39" s="29"/>
    </row>
    <row r="40" spans="1:15" x14ac:dyDescent="0.3">
      <c r="A40" s="29"/>
      <c r="B40" s="3"/>
      <c r="C40" s="229"/>
      <c r="D40" s="230"/>
      <c r="E40" s="230"/>
      <c r="F40" s="230"/>
      <c r="G40" s="230"/>
      <c r="H40" s="230"/>
      <c r="I40" s="230"/>
      <c r="J40" s="230"/>
      <c r="K40" s="230"/>
      <c r="L40" s="230"/>
      <c r="M40" s="231"/>
      <c r="N40" s="5"/>
      <c r="O40" s="29"/>
    </row>
    <row r="41" spans="1:15" ht="106" customHeight="1" x14ac:dyDescent="0.3">
      <c r="A41" s="29"/>
      <c r="B41" s="3"/>
      <c r="C41" s="229"/>
      <c r="D41" s="230"/>
      <c r="E41" s="230"/>
      <c r="F41" s="230"/>
      <c r="G41" s="230"/>
      <c r="H41" s="230"/>
      <c r="I41" s="230"/>
      <c r="J41" s="230"/>
      <c r="K41" s="230"/>
      <c r="L41" s="230"/>
      <c r="M41" s="231"/>
      <c r="N41" s="5"/>
      <c r="O41" s="29"/>
    </row>
    <row r="42" spans="1:15" ht="40" customHeight="1" x14ac:dyDescent="0.3">
      <c r="A42" s="29"/>
      <c r="B42" s="3"/>
      <c r="C42" s="175" t="s">
        <v>165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5"/>
      <c r="O42" s="29"/>
    </row>
    <row r="43" spans="1:15" ht="40" customHeight="1" x14ac:dyDescent="0.3">
      <c r="A43" s="29"/>
      <c r="B43" s="3"/>
      <c r="C43" s="175" t="s">
        <v>166</v>
      </c>
      <c r="D43" s="175"/>
      <c r="E43" s="237"/>
      <c r="F43" s="237"/>
      <c r="G43" s="237"/>
      <c r="H43" s="237"/>
      <c r="I43" s="175" t="s">
        <v>167</v>
      </c>
      <c r="J43" s="175"/>
      <c r="K43" s="218"/>
      <c r="L43" s="218"/>
      <c r="M43" s="218"/>
      <c r="N43" s="5"/>
      <c r="O43" s="29"/>
    </row>
    <row r="44" spans="1:15" ht="40" customHeight="1" x14ac:dyDescent="0.3">
      <c r="A44" s="29"/>
      <c r="B44" s="3"/>
      <c r="C44" s="175" t="s">
        <v>168</v>
      </c>
      <c r="D44" s="175"/>
      <c r="E44" s="238"/>
      <c r="F44" s="238"/>
      <c r="G44" s="238"/>
      <c r="H44" s="238"/>
      <c r="I44" s="175" t="s">
        <v>169</v>
      </c>
      <c r="J44" s="175"/>
      <c r="K44" s="166"/>
      <c r="L44" s="166"/>
      <c r="M44" s="166"/>
      <c r="N44" s="5"/>
      <c r="O44" s="29"/>
    </row>
    <row r="45" spans="1:15" ht="40" customHeight="1" x14ac:dyDescent="0.3">
      <c r="A45" s="29"/>
      <c r="B45" s="3"/>
      <c r="C45" s="92"/>
      <c r="D45" s="140"/>
      <c r="E45" s="140"/>
      <c r="F45" s="140"/>
      <c r="G45" s="140"/>
      <c r="H45" s="140"/>
      <c r="I45" s="140"/>
      <c r="J45" s="140"/>
      <c r="K45" s="140"/>
      <c r="L45" s="140"/>
      <c r="M45" s="139"/>
      <c r="N45" s="5"/>
      <c r="O45" s="29"/>
    </row>
    <row r="46" spans="1:15" ht="19.5" customHeight="1" x14ac:dyDescent="0.3">
      <c r="A46" s="29"/>
      <c r="B46" s="3"/>
      <c r="C46" s="223"/>
      <c r="D46" s="224"/>
      <c r="E46" s="224"/>
      <c r="F46" s="224"/>
      <c r="G46" s="224"/>
      <c r="H46" s="224"/>
      <c r="I46" s="224"/>
      <c r="J46" s="224"/>
      <c r="K46" s="224"/>
      <c r="L46" s="224"/>
      <c r="M46" s="225"/>
      <c r="N46" s="5"/>
      <c r="O46" s="29"/>
    </row>
    <row r="47" spans="1:15" ht="15.75" customHeight="1" thickBot="1" x14ac:dyDescent="0.35">
      <c r="A47" s="29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  <c r="O47" s="29"/>
    </row>
    <row r="48" spans="1:15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</sheetData>
  <sheetProtection algorithmName="SHA-512" hashValue="zRh/goZ/tugSwSbffUOcmz/LOuAbygjD/8JirCYCitVzzUwd+d9NDgNkRy0PM6H8X3+ZIroIMnG7Z39tmcsnlA==" saltValue="qhhVyZQDp1v0mIlND7Uh5Q==" spinCount="100000" sheet="1" selectLockedCells="1"/>
  <mergeCells count="56">
    <mergeCell ref="L11:M11"/>
    <mergeCell ref="D17:E17"/>
    <mergeCell ref="F17:H17"/>
    <mergeCell ref="C46:M46"/>
    <mergeCell ref="C20:M41"/>
    <mergeCell ref="L17:M17"/>
    <mergeCell ref="D18:E18"/>
    <mergeCell ref="F18:H18"/>
    <mergeCell ref="L18:M18"/>
    <mergeCell ref="C19:M19"/>
    <mergeCell ref="C42:M42"/>
    <mergeCell ref="C43:D43"/>
    <mergeCell ref="C44:D44"/>
    <mergeCell ref="I44:J44"/>
    <mergeCell ref="E43:H43"/>
    <mergeCell ref="E44:H44"/>
    <mergeCell ref="K43:M43"/>
    <mergeCell ref="D15:E15"/>
    <mergeCell ref="F15:H15"/>
    <mergeCell ref="L15:M15"/>
    <mergeCell ref="D16:E16"/>
    <mergeCell ref="F16:H16"/>
    <mergeCell ref="L16:M16"/>
    <mergeCell ref="L13:M13"/>
    <mergeCell ref="D14:E14"/>
    <mergeCell ref="F14:H14"/>
    <mergeCell ref="I14:K14"/>
    <mergeCell ref="L14:M14"/>
    <mergeCell ref="I13:K13"/>
    <mergeCell ref="L2:N3"/>
    <mergeCell ref="C3:D3"/>
    <mergeCell ref="E3:J3"/>
    <mergeCell ref="C4:M4"/>
    <mergeCell ref="C5:C8"/>
    <mergeCell ref="D5:E5"/>
    <mergeCell ref="F5:M5"/>
    <mergeCell ref="D7:E7"/>
    <mergeCell ref="D8:E8"/>
    <mergeCell ref="D6:E6"/>
    <mergeCell ref="F6:M6"/>
    <mergeCell ref="K44:M44"/>
    <mergeCell ref="I8:K8"/>
    <mergeCell ref="L8:M8"/>
    <mergeCell ref="F8:H8"/>
    <mergeCell ref="F7:M7"/>
    <mergeCell ref="I43:J43"/>
    <mergeCell ref="C9:M9"/>
    <mergeCell ref="C10:C11"/>
    <mergeCell ref="D13:E13"/>
    <mergeCell ref="F13:H13"/>
    <mergeCell ref="C13:C18"/>
    <mergeCell ref="D10:M10"/>
    <mergeCell ref="D11:E11"/>
    <mergeCell ref="F11:H11"/>
    <mergeCell ref="I11:K11"/>
    <mergeCell ref="I15:K18"/>
  </mergeCells>
  <dataValidations count="4">
    <dataValidation type="date" operator="greaterThan" allowBlank="1" showInputMessage="1" showErrorMessage="1" sqref="F13:H13" xr:uid="{00000000-0002-0000-0100-000000000000}">
      <formula1>40179</formula1>
    </dataValidation>
    <dataValidation type="date" operator="greaterThanOrEqual" allowBlank="1" showInputMessage="1" showErrorMessage="1" sqref="L13:M13" xr:uid="{00000000-0002-0000-0100-000001000000}">
      <formula1>F13</formula1>
    </dataValidation>
    <dataValidation type="date" operator="greaterThanOrEqual" allowBlank="1" showInputMessage="1" showErrorMessage="1" sqref="L11:M11" xr:uid="{00000000-0002-0000-0100-000002000000}">
      <formula1>42370</formula1>
    </dataValidation>
    <dataValidation type="whole" operator="greaterThan" allowBlank="1" showInputMessage="1" showErrorMessage="1" sqref="F11:H11" xr:uid="{00000000-0002-0000-0100-000003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="Enter grant paragraph number as per Letter of Offer" xr:uid="{00000000-0002-0000-0100-000004000000}">
          <x14:formula1>
            <xm:f>List!$A$61:$A$67</xm:f>
          </x14:formula1>
          <xm:sqref>F8:H8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B13"/>
  <sheetViews>
    <sheetView workbookViewId="0">
      <selection activeCell="A9" sqref="A9"/>
    </sheetView>
  </sheetViews>
  <sheetFormatPr defaultRowHeight="14.5" x14ac:dyDescent="0.35"/>
  <cols>
    <col min="1" max="1" width="36.7265625" bestFit="1" customWidth="1"/>
    <col min="2" max="2" width="18" customWidth="1"/>
  </cols>
  <sheetData>
    <row r="1" spans="1:2" ht="15" thickBot="1" x14ac:dyDescent="0.4">
      <c r="A1" s="12" t="s">
        <v>56</v>
      </c>
      <c r="B1" s="11" t="s">
        <v>48</v>
      </c>
    </row>
    <row r="2" spans="1:2" x14ac:dyDescent="0.35">
      <c r="A2" s="18" t="s">
        <v>49</v>
      </c>
      <c r="B2" s="13">
        <f>SUMIF('PROJECT COSTS'!$H$3:'PROJECT COSTS'!$H$502,$A2,'PROJECT COSTS'!$N$3:$N$502)</f>
        <v>0</v>
      </c>
    </row>
    <row r="3" spans="1:2" x14ac:dyDescent="0.35">
      <c r="A3" s="17" t="s">
        <v>171</v>
      </c>
      <c r="B3" s="10">
        <f>SUMIF('PROJECT COSTS'!$H$3:'PROJECT COSTS'!$H$502,$A3,'PROJECT COSTS'!$N$3:$N$502)</f>
        <v>0</v>
      </c>
    </row>
    <row r="4" spans="1:2" x14ac:dyDescent="0.35">
      <c r="A4" s="17" t="s">
        <v>50</v>
      </c>
      <c r="B4" s="10">
        <f>SUMIF('PROJECT COSTS'!$H$3:'PROJECT COSTS'!$H$502,$A4,'PROJECT COSTS'!$N$3:$N$502)</f>
        <v>0</v>
      </c>
    </row>
    <row r="5" spans="1:2" x14ac:dyDescent="0.35">
      <c r="A5" s="17" t="s">
        <v>34</v>
      </c>
      <c r="B5" s="10">
        <f>SUMIF('PROJECT COSTS'!$H$3:'PROJECT COSTS'!$H$502,$A5,'PROJECT COSTS'!$N$3:$N$502)</f>
        <v>0</v>
      </c>
    </row>
    <row r="6" spans="1:2" x14ac:dyDescent="0.35">
      <c r="A6" s="17" t="s">
        <v>57</v>
      </c>
      <c r="B6" s="10">
        <f>SUMIF('PROJECT COSTS'!$H$3:'PROJECT COSTS'!$H$502,$A6,'PROJECT COSTS'!$N$3:$N$502)</f>
        <v>0</v>
      </c>
    </row>
    <row r="7" spans="1:2" x14ac:dyDescent="0.35">
      <c r="A7" s="17" t="s">
        <v>51</v>
      </c>
      <c r="B7" s="10">
        <f>SUMIF('PROJECT COSTS'!$H$3:'PROJECT COSTS'!$H$502,$A7,'PROJECT COSTS'!$N$3:$N$502)</f>
        <v>0</v>
      </c>
    </row>
    <row r="8" spans="1:2" x14ac:dyDescent="0.35">
      <c r="A8" s="19" t="s">
        <v>55</v>
      </c>
      <c r="B8" s="10">
        <f>SUMIF('PROJECT COSTS'!$H$3:'PROJECT COSTS'!$H$502,$A8,'PROJECT COSTS'!$N$3:$N$502)</f>
        <v>0</v>
      </c>
    </row>
    <row r="9" spans="1:2" x14ac:dyDescent="0.35">
      <c r="A9" s="17" t="s">
        <v>52</v>
      </c>
      <c r="B9" s="10">
        <f>SUMIF('PROJECT COSTS'!$H$3:'PROJECT COSTS'!$H$502,$A9,'PROJECT COSTS'!$N$3:$N$502)</f>
        <v>0</v>
      </c>
    </row>
    <row r="10" spans="1:2" x14ac:dyDescent="0.35">
      <c r="A10" s="17" t="s">
        <v>53</v>
      </c>
      <c r="B10" s="10">
        <f>SUMIF('PROJECT COSTS'!$H$3:'PROJECT COSTS'!$H$502,$A10,'PROJECT COSTS'!$N$3:$N$502)</f>
        <v>0</v>
      </c>
    </row>
    <row r="11" spans="1:2" x14ac:dyDescent="0.35">
      <c r="A11" s="16" t="s">
        <v>54</v>
      </c>
      <c r="B11" s="14">
        <f>SUMIF('PROJECT COSTS'!$H$3:'PROJECT COSTS'!$H$502,$A11,'PROJECT COSTS'!$N$3:$N$502)</f>
        <v>0</v>
      </c>
    </row>
    <row r="12" spans="1:2" ht="15" thickBot="1" x14ac:dyDescent="0.4">
      <c r="A12" s="16" t="s">
        <v>59</v>
      </c>
      <c r="B12" s="15">
        <f>SUMIF('PROJECT COSTS'!$H$3:'PROJECT COSTS'!$H$502,"",'PROJECT COSTS'!$N$3:$N$502)</f>
        <v>0</v>
      </c>
    </row>
    <row r="13" spans="1:2" ht="15" thickBot="1" x14ac:dyDescent="0.4">
      <c r="A13" s="8" t="s">
        <v>58</v>
      </c>
      <c r="B13" s="9">
        <f>SUM(B2:B12)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4:D6"/>
  <sheetViews>
    <sheetView workbookViewId="0">
      <selection activeCell="B4" sqref="B4"/>
    </sheetView>
  </sheetViews>
  <sheetFormatPr defaultRowHeight="14.5" x14ac:dyDescent="0.35"/>
  <cols>
    <col min="1" max="1" width="30.54296875" bestFit="1" customWidth="1"/>
    <col min="2" max="4" width="10.7265625" style="91" bestFit="1" customWidth="1"/>
  </cols>
  <sheetData>
    <row r="4" spans="1:4" x14ac:dyDescent="0.35">
      <c r="A4" t="s">
        <v>119</v>
      </c>
      <c r="B4" s="91" t="str">
        <f>IF(MIN('PROJECT COSTS'!K2:K28999)&lt;1,"",MIN('PROJECT COSTS'!K2:K28999))</f>
        <v/>
      </c>
      <c r="C4" s="91" t="str">
        <f>IF(MAX('PROJECT COSTS'!K2:K28999)&lt;1,"",MAX('PROJECT COSTS'!K2:K28999))</f>
        <v/>
      </c>
      <c r="D4" s="91" t="str">
        <f>IF(MAX('PROJECT COSTS'!E2:E502)&lt;1,"",MAX('PROJECT COSTS'!E3:E502))</f>
        <v/>
      </c>
    </row>
    <row r="5" spans="1:4" x14ac:dyDescent="0.35">
      <c r="A5" t="s">
        <v>120</v>
      </c>
      <c r="B5" s="91" t="str">
        <f>IF(MIN('LABOUR COSTS - FULL SALARY'!D:D)&lt;1,"",MIN('LABOUR COSTS - FULL SALARY'!D:D))</f>
        <v/>
      </c>
      <c r="C5" s="91" t="str">
        <f>IF(MAX('LABOUR COSTS - FULL SALARY'!D:D)&lt;1,"",MAX('LABOUR COSTS - FULL SALARY'!D:D))</f>
        <v/>
      </c>
    </row>
    <row r="6" spans="1:4" x14ac:dyDescent="0.35">
      <c r="A6" t="s">
        <v>121</v>
      </c>
      <c r="B6" s="91" t="str">
        <f>IF(MIN('LABOUR COSTS - PROJECT HOURS'!E5:E28999)&lt;1,"",MIN('LABOUR COSTS - PROJECT HOURS'!E5:E28999))</f>
        <v/>
      </c>
      <c r="C6" s="91" t="str">
        <f>IF(MAX('LABOUR COSTS - PROJECT HOURS'!E5:E28999)&lt;1,"",MAX('LABOUR COSTS - PROJECT HOURS'!E5:E28999))</f>
        <v/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92D050"/>
    <pageSetUpPr fitToPage="1"/>
  </sheetPr>
  <dimension ref="A1:Q502"/>
  <sheetViews>
    <sheetView showGridLines="0" showZeros="0" zoomScale="80" zoomScaleNormal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9.26953125" defaultRowHeight="14.5" x14ac:dyDescent="0.35"/>
  <cols>
    <col min="1" max="1" width="10.7265625" style="25" customWidth="1"/>
    <col min="2" max="2" width="42.453125" style="44" customWidth="1"/>
    <col min="3" max="3" width="13" style="26" customWidth="1"/>
    <col min="4" max="4" width="15.7265625" style="26" customWidth="1"/>
    <col min="5" max="5" width="18.1796875" style="26" customWidth="1"/>
    <col min="6" max="6" width="18.1796875" style="21" customWidth="1"/>
    <col min="7" max="7" width="26.54296875" style="27" customWidth="1"/>
    <col min="8" max="8" width="19.54296875" style="27" customWidth="1"/>
    <col min="9" max="9" width="68.54296875" style="46" customWidth="1"/>
    <col min="10" max="10" width="14.81640625" style="26" hidden="1" customWidth="1"/>
    <col min="11" max="11" width="17" style="21" customWidth="1"/>
    <col min="12" max="12" width="17" style="156" customWidth="1"/>
    <col min="13" max="13" width="20" style="143" customWidth="1"/>
    <col min="14" max="14" width="22.1796875" style="143" customWidth="1"/>
    <col min="15" max="15" width="18.453125" style="149" customWidth="1"/>
    <col min="16" max="16" width="18.54296875" style="150" customWidth="1"/>
    <col min="17" max="17" width="20.453125" style="153" customWidth="1"/>
    <col min="18" max="16384" width="9.26953125" style="7"/>
  </cols>
  <sheetData>
    <row r="1" spans="1:17" s="6" customFormat="1" ht="27.5" customHeight="1" thickBot="1" x14ac:dyDescent="0.4">
      <c r="A1" s="35"/>
      <c r="B1" s="245" t="s">
        <v>32</v>
      </c>
      <c r="C1" s="246"/>
      <c r="D1" s="246"/>
      <c r="E1" s="246"/>
      <c r="F1" s="247"/>
      <c r="G1" s="242" t="s">
        <v>43</v>
      </c>
      <c r="H1" s="243"/>
      <c r="I1" s="244"/>
      <c r="J1" s="242" t="s">
        <v>33</v>
      </c>
      <c r="K1" s="243"/>
      <c r="L1" s="244"/>
      <c r="M1" s="242" t="s">
        <v>173</v>
      </c>
      <c r="N1" s="243"/>
      <c r="O1" s="239" t="s">
        <v>174</v>
      </c>
      <c r="P1" s="240"/>
      <c r="Q1" s="241"/>
    </row>
    <row r="2" spans="1:17" s="22" customFormat="1" ht="88" customHeight="1" thickBot="1" x14ac:dyDescent="0.4">
      <c r="A2" s="93" t="s">
        <v>29</v>
      </c>
      <c r="B2" s="119" t="s">
        <v>143</v>
      </c>
      <c r="C2" s="120" t="s">
        <v>30</v>
      </c>
      <c r="D2" s="121" t="s">
        <v>114</v>
      </c>
      <c r="E2" s="120" t="s">
        <v>31</v>
      </c>
      <c r="F2" s="122" t="s">
        <v>0</v>
      </c>
      <c r="G2" s="123" t="s">
        <v>113</v>
      </c>
      <c r="H2" s="123" t="s">
        <v>60</v>
      </c>
      <c r="I2" s="121" t="s">
        <v>139</v>
      </c>
      <c r="J2" s="124" t="s">
        <v>170</v>
      </c>
      <c r="K2" s="125" t="s">
        <v>1</v>
      </c>
      <c r="L2" s="154" t="s">
        <v>150</v>
      </c>
      <c r="M2" s="141" t="s">
        <v>175</v>
      </c>
      <c r="N2" s="144" t="s">
        <v>123</v>
      </c>
      <c r="O2" s="145" t="s">
        <v>2</v>
      </c>
      <c r="P2" s="146" t="s">
        <v>3</v>
      </c>
      <c r="Q2" s="151" t="s">
        <v>16</v>
      </c>
    </row>
    <row r="3" spans="1:17" x14ac:dyDescent="0.35">
      <c r="A3" s="95">
        <v>1</v>
      </c>
      <c r="B3" s="1"/>
      <c r="C3" s="20"/>
      <c r="D3" s="20"/>
      <c r="E3" s="20"/>
      <c r="F3" s="126"/>
      <c r="G3" s="33"/>
      <c r="H3" s="33"/>
      <c r="I3" s="127"/>
      <c r="J3" s="20"/>
      <c r="K3" s="128"/>
      <c r="L3" s="155"/>
      <c r="M3" s="142"/>
      <c r="N3" s="142"/>
      <c r="O3" s="157"/>
      <c r="P3" s="148"/>
      <c r="Q3" s="152"/>
    </row>
    <row r="4" spans="1:17" x14ac:dyDescent="0.35">
      <c r="A4" s="95">
        <v>2</v>
      </c>
      <c r="B4" s="1"/>
      <c r="C4" s="20"/>
      <c r="D4" s="20"/>
      <c r="E4" s="20"/>
      <c r="F4" s="126"/>
      <c r="G4" s="33"/>
      <c r="H4" s="33"/>
      <c r="I4" s="127"/>
      <c r="J4" s="20"/>
      <c r="K4" s="128"/>
      <c r="L4" s="155"/>
      <c r="M4" s="142"/>
      <c r="N4" s="142"/>
      <c r="O4" s="147"/>
      <c r="P4" s="148"/>
      <c r="Q4" s="152"/>
    </row>
    <row r="5" spans="1:17" x14ac:dyDescent="0.35">
      <c r="A5" s="95">
        <v>3</v>
      </c>
      <c r="B5" s="1"/>
      <c r="C5" s="20"/>
      <c r="D5" s="20"/>
      <c r="E5" s="20"/>
      <c r="F5" s="126"/>
      <c r="G5" s="33"/>
      <c r="H5" s="33"/>
      <c r="I5" s="127"/>
      <c r="J5" s="20"/>
      <c r="K5" s="128"/>
      <c r="L5" s="155"/>
      <c r="M5" s="142"/>
      <c r="N5" s="142"/>
      <c r="O5" s="147"/>
      <c r="P5" s="148"/>
      <c r="Q5" s="152"/>
    </row>
    <row r="6" spans="1:17" x14ac:dyDescent="0.35">
      <c r="A6" s="95">
        <v>4</v>
      </c>
      <c r="B6" s="1"/>
      <c r="C6" s="20"/>
      <c r="D6" s="20"/>
      <c r="E6" s="20"/>
      <c r="F6" s="126"/>
      <c r="G6" s="33"/>
      <c r="H6" s="33"/>
      <c r="I6" s="127"/>
      <c r="J6" s="20"/>
      <c r="K6" s="128"/>
      <c r="L6" s="155"/>
      <c r="M6" s="142"/>
      <c r="N6" s="142"/>
      <c r="O6" s="147"/>
      <c r="P6" s="148"/>
      <c r="Q6" s="152"/>
    </row>
    <row r="7" spans="1:17" x14ac:dyDescent="0.35">
      <c r="A7" s="95">
        <v>5</v>
      </c>
      <c r="B7" s="1"/>
      <c r="C7" s="20"/>
      <c r="D7" s="20"/>
      <c r="E7" s="20"/>
      <c r="F7" s="126"/>
      <c r="G7" s="33"/>
      <c r="H7" s="33"/>
      <c r="I7" s="127"/>
      <c r="J7" s="20"/>
      <c r="K7" s="128"/>
      <c r="L7" s="155"/>
      <c r="M7" s="142"/>
      <c r="N7" s="142"/>
      <c r="O7" s="147"/>
      <c r="P7" s="148"/>
      <c r="Q7" s="152"/>
    </row>
    <row r="8" spans="1:17" x14ac:dyDescent="0.35">
      <c r="A8" s="95">
        <v>6</v>
      </c>
      <c r="B8" s="1"/>
      <c r="C8" s="20"/>
      <c r="D8" s="20"/>
      <c r="E8" s="20"/>
      <c r="F8" s="126"/>
      <c r="G8" s="34"/>
      <c r="H8" s="33"/>
      <c r="I8" s="127"/>
      <c r="J8" s="20"/>
      <c r="K8" s="128"/>
      <c r="L8" s="155"/>
      <c r="M8" s="142"/>
      <c r="N8" s="142"/>
      <c r="O8" s="147"/>
      <c r="P8" s="148"/>
      <c r="Q8" s="152"/>
    </row>
    <row r="9" spans="1:17" x14ac:dyDescent="0.35">
      <c r="A9" s="95">
        <v>7</v>
      </c>
      <c r="B9" s="1"/>
      <c r="C9" s="20"/>
      <c r="D9" s="20"/>
      <c r="E9" s="20"/>
      <c r="F9" s="126"/>
      <c r="G9" s="34"/>
      <c r="H9" s="33"/>
      <c r="I9" s="127"/>
      <c r="J9" s="20"/>
      <c r="K9" s="128"/>
      <c r="L9" s="155"/>
      <c r="M9" s="142"/>
      <c r="N9" s="142"/>
      <c r="O9" s="147"/>
      <c r="P9" s="148"/>
      <c r="Q9" s="152"/>
    </row>
    <row r="10" spans="1:17" x14ac:dyDescent="0.35">
      <c r="A10" s="95">
        <v>8</v>
      </c>
      <c r="B10" s="1"/>
      <c r="C10" s="20"/>
      <c r="D10" s="20"/>
      <c r="E10" s="20"/>
      <c r="F10" s="126"/>
      <c r="G10" s="34"/>
      <c r="H10" s="33"/>
      <c r="I10" s="127"/>
      <c r="J10" s="20"/>
      <c r="K10" s="128"/>
      <c r="L10" s="155"/>
      <c r="M10" s="142"/>
      <c r="N10" s="142"/>
      <c r="O10" s="147"/>
      <c r="P10" s="148"/>
      <c r="Q10" s="152"/>
    </row>
    <row r="11" spans="1:17" x14ac:dyDescent="0.35">
      <c r="A11" s="95">
        <v>9</v>
      </c>
      <c r="B11" s="1"/>
      <c r="C11" s="20"/>
      <c r="D11" s="20"/>
      <c r="E11" s="20"/>
      <c r="F11" s="126"/>
      <c r="G11" s="34"/>
      <c r="H11" s="33"/>
      <c r="I11" s="127"/>
      <c r="J11" s="20"/>
      <c r="K11" s="128"/>
      <c r="L11" s="155"/>
      <c r="M11" s="142"/>
      <c r="N11" s="142"/>
      <c r="O11" s="147"/>
      <c r="P11" s="148"/>
      <c r="Q11" s="152"/>
    </row>
    <row r="12" spans="1:17" x14ac:dyDescent="0.35">
      <c r="A12" s="95">
        <v>10</v>
      </c>
      <c r="B12" s="1"/>
      <c r="C12" s="20"/>
      <c r="D12" s="20"/>
      <c r="E12" s="20"/>
      <c r="F12" s="126"/>
      <c r="G12" s="33"/>
      <c r="H12" s="33"/>
      <c r="I12" s="127"/>
      <c r="J12" s="20"/>
      <c r="K12" s="128"/>
      <c r="L12" s="155"/>
      <c r="M12" s="142"/>
      <c r="N12" s="142"/>
      <c r="O12" s="147"/>
      <c r="P12" s="148"/>
      <c r="Q12" s="152"/>
    </row>
    <row r="13" spans="1:17" x14ac:dyDescent="0.35">
      <c r="A13" s="95">
        <v>11</v>
      </c>
      <c r="B13" s="1"/>
      <c r="C13" s="20"/>
      <c r="D13" s="20"/>
      <c r="E13" s="20"/>
      <c r="F13" s="126"/>
      <c r="G13" s="34"/>
      <c r="H13" s="33"/>
      <c r="I13" s="127"/>
      <c r="J13" s="20"/>
      <c r="K13" s="128"/>
      <c r="L13" s="155"/>
      <c r="M13" s="142"/>
      <c r="N13" s="142"/>
      <c r="O13" s="147"/>
      <c r="P13" s="148"/>
      <c r="Q13" s="152"/>
    </row>
    <row r="14" spans="1:17" x14ac:dyDescent="0.35">
      <c r="A14" s="95">
        <v>12</v>
      </c>
      <c r="B14" s="1"/>
      <c r="C14" s="20"/>
      <c r="D14" s="20"/>
      <c r="E14" s="20"/>
      <c r="F14" s="126"/>
      <c r="G14" s="33"/>
      <c r="H14" s="33"/>
      <c r="I14" s="127"/>
      <c r="J14" s="20"/>
      <c r="K14" s="128"/>
      <c r="L14" s="155"/>
      <c r="M14" s="142"/>
      <c r="N14" s="142"/>
      <c r="O14" s="147"/>
      <c r="P14" s="148"/>
      <c r="Q14" s="152"/>
    </row>
    <row r="15" spans="1:17" x14ac:dyDescent="0.35">
      <c r="A15" s="95">
        <v>13</v>
      </c>
      <c r="B15" s="1"/>
      <c r="C15" s="20"/>
      <c r="D15" s="20"/>
      <c r="E15" s="20"/>
      <c r="F15" s="126"/>
      <c r="G15" s="33"/>
      <c r="H15" s="33"/>
      <c r="I15" s="127"/>
      <c r="J15" s="20"/>
      <c r="K15" s="128"/>
      <c r="L15" s="155"/>
      <c r="M15" s="142"/>
      <c r="N15" s="142"/>
      <c r="O15" s="147"/>
      <c r="P15" s="148"/>
      <c r="Q15" s="152"/>
    </row>
    <row r="16" spans="1:17" x14ac:dyDescent="0.35">
      <c r="A16" s="95">
        <v>14</v>
      </c>
      <c r="B16" s="1"/>
      <c r="C16" s="20"/>
      <c r="D16" s="20"/>
      <c r="E16" s="20"/>
      <c r="F16" s="126"/>
      <c r="G16" s="33"/>
      <c r="H16" s="33"/>
      <c r="I16" s="127"/>
      <c r="J16" s="20"/>
      <c r="K16" s="128"/>
      <c r="L16" s="155"/>
      <c r="M16" s="142"/>
      <c r="N16" s="142"/>
      <c r="O16" s="147"/>
      <c r="P16" s="148"/>
      <c r="Q16" s="152"/>
    </row>
    <row r="17" spans="1:17" x14ac:dyDescent="0.35">
      <c r="A17" s="95">
        <v>15</v>
      </c>
      <c r="B17" s="1"/>
      <c r="C17" s="20"/>
      <c r="D17" s="20"/>
      <c r="E17" s="20"/>
      <c r="F17" s="126"/>
      <c r="G17" s="33"/>
      <c r="H17" s="33"/>
      <c r="I17" s="127"/>
      <c r="J17" s="20"/>
      <c r="K17" s="128"/>
      <c r="L17" s="155"/>
      <c r="M17" s="142"/>
      <c r="N17" s="142"/>
      <c r="O17" s="147"/>
      <c r="P17" s="148"/>
      <c r="Q17" s="152"/>
    </row>
    <row r="18" spans="1:17" x14ac:dyDescent="0.35">
      <c r="A18" s="95">
        <v>16</v>
      </c>
      <c r="B18" s="1"/>
      <c r="C18" s="20"/>
      <c r="D18" s="20"/>
      <c r="E18" s="20"/>
      <c r="F18" s="126"/>
      <c r="G18" s="33"/>
      <c r="H18" s="33"/>
      <c r="I18" s="127"/>
      <c r="J18" s="20"/>
      <c r="K18" s="128"/>
      <c r="L18" s="155"/>
      <c r="M18" s="142"/>
      <c r="N18" s="142"/>
      <c r="O18" s="147"/>
      <c r="P18" s="148"/>
      <c r="Q18" s="152"/>
    </row>
    <row r="19" spans="1:17" x14ac:dyDescent="0.35">
      <c r="A19" s="95">
        <v>17</v>
      </c>
      <c r="B19" s="1"/>
      <c r="C19" s="20"/>
      <c r="D19" s="20"/>
      <c r="E19" s="20"/>
      <c r="F19" s="126"/>
      <c r="G19" s="33"/>
      <c r="H19" s="33"/>
      <c r="I19" s="127"/>
      <c r="J19" s="20"/>
      <c r="K19" s="128"/>
      <c r="L19" s="155"/>
      <c r="M19" s="142"/>
      <c r="N19" s="142"/>
      <c r="O19" s="147"/>
      <c r="P19" s="148"/>
      <c r="Q19" s="152"/>
    </row>
    <row r="20" spans="1:17" x14ac:dyDescent="0.35">
      <c r="A20" s="95">
        <v>18</v>
      </c>
      <c r="B20" s="1"/>
      <c r="C20" s="20"/>
      <c r="D20" s="20"/>
      <c r="E20" s="20"/>
      <c r="F20" s="126"/>
      <c r="G20" s="33"/>
      <c r="H20" s="33"/>
      <c r="I20" s="127"/>
      <c r="J20" s="20"/>
      <c r="K20" s="128"/>
      <c r="L20" s="155"/>
      <c r="M20" s="142"/>
      <c r="N20" s="142"/>
      <c r="O20" s="147"/>
      <c r="P20" s="148"/>
      <c r="Q20" s="152"/>
    </row>
    <row r="21" spans="1:17" x14ac:dyDescent="0.35">
      <c r="A21" s="95">
        <v>19</v>
      </c>
      <c r="B21" s="1"/>
      <c r="C21" s="20"/>
      <c r="D21" s="20"/>
      <c r="E21" s="20"/>
      <c r="F21" s="126"/>
      <c r="G21" s="33"/>
      <c r="H21" s="33"/>
      <c r="I21" s="127"/>
      <c r="J21" s="20"/>
      <c r="K21" s="128"/>
      <c r="L21" s="155"/>
      <c r="M21" s="142"/>
      <c r="N21" s="142"/>
      <c r="O21" s="147"/>
      <c r="P21" s="148"/>
      <c r="Q21" s="152"/>
    </row>
    <row r="22" spans="1:17" x14ac:dyDescent="0.35">
      <c r="A22" s="95">
        <v>20</v>
      </c>
      <c r="B22" s="1"/>
      <c r="C22" s="20"/>
      <c r="D22" s="20"/>
      <c r="E22" s="20"/>
      <c r="F22" s="126"/>
      <c r="G22" s="33"/>
      <c r="H22" s="33"/>
      <c r="I22" s="127"/>
      <c r="J22" s="20"/>
      <c r="K22" s="128"/>
      <c r="L22" s="155"/>
      <c r="M22" s="142"/>
      <c r="N22" s="142"/>
      <c r="O22" s="147"/>
      <c r="P22" s="148"/>
      <c r="Q22" s="152"/>
    </row>
    <row r="23" spans="1:17" x14ac:dyDescent="0.35">
      <c r="A23" s="95">
        <v>21</v>
      </c>
      <c r="B23" s="1"/>
      <c r="C23" s="20"/>
      <c r="D23" s="20"/>
      <c r="E23" s="20"/>
      <c r="F23" s="126"/>
      <c r="G23" s="33"/>
      <c r="H23" s="33"/>
      <c r="I23" s="127"/>
      <c r="J23" s="20"/>
      <c r="K23" s="128"/>
      <c r="L23" s="155"/>
      <c r="M23" s="142"/>
      <c r="N23" s="142"/>
      <c r="O23" s="147"/>
      <c r="P23" s="148"/>
      <c r="Q23" s="152"/>
    </row>
    <row r="24" spans="1:17" x14ac:dyDescent="0.35">
      <c r="A24" s="95">
        <v>22</v>
      </c>
      <c r="B24" s="1"/>
      <c r="C24" s="20"/>
      <c r="D24" s="20"/>
      <c r="E24" s="20"/>
      <c r="F24" s="126"/>
      <c r="G24" s="33"/>
      <c r="H24" s="33"/>
      <c r="I24" s="127"/>
      <c r="J24" s="20"/>
      <c r="K24" s="128"/>
      <c r="L24" s="155"/>
      <c r="M24" s="142"/>
      <c r="N24" s="142"/>
      <c r="O24" s="147"/>
      <c r="P24" s="148"/>
      <c r="Q24" s="152"/>
    </row>
    <row r="25" spans="1:17" x14ac:dyDescent="0.35">
      <c r="A25" s="95">
        <v>23</v>
      </c>
      <c r="B25" s="1"/>
      <c r="C25" s="20"/>
      <c r="D25" s="20"/>
      <c r="E25" s="20"/>
      <c r="F25" s="126"/>
      <c r="G25" s="33"/>
      <c r="H25" s="33"/>
      <c r="I25" s="127"/>
      <c r="J25" s="20"/>
      <c r="K25" s="128"/>
      <c r="L25" s="155"/>
      <c r="M25" s="142"/>
      <c r="N25" s="142"/>
      <c r="O25" s="147"/>
      <c r="P25" s="148"/>
      <c r="Q25" s="152"/>
    </row>
    <row r="26" spans="1:17" x14ac:dyDescent="0.35">
      <c r="A26" s="95">
        <v>24</v>
      </c>
      <c r="B26" s="1"/>
      <c r="C26" s="20"/>
      <c r="D26" s="20"/>
      <c r="E26" s="20"/>
      <c r="F26" s="126"/>
      <c r="G26" s="33"/>
      <c r="H26" s="33"/>
      <c r="I26" s="127"/>
      <c r="J26" s="20"/>
      <c r="K26" s="128"/>
      <c r="L26" s="155"/>
      <c r="M26" s="142"/>
      <c r="N26" s="142"/>
      <c r="O26" s="147"/>
      <c r="P26" s="148"/>
      <c r="Q26" s="152"/>
    </row>
    <row r="27" spans="1:17" x14ac:dyDescent="0.35">
      <c r="A27" s="95">
        <v>25</v>
      </c>
      <c r="B27" s="1"/>
      <c r="C27" s="20"/>
      <c r="D27" s="20"/>
      <c r="E27" s="20"/>
      <c r="F27" s="126"/>
      <c r="G27" s="33"/>
      <c r="H27" s="33"/>
      <c r="I27" s="127"/>
      <c r="J27" s="20"/>
      <c r="K27" s="128"/>
      <c r="L27" s="155"/>
      <c r="M27" s="142"/>
      <c r="N27" s="142"/>
      <c r="O27" s="147"/>
      <c r="P27" s="148"/>
      <c r="Q27" s="152"/>
    </row>
    <row r="28" spans="1:17" x14ac:dyDescent="0.35">
      <c r="A28" s="95">
        <v>26</v>
      </c>
      <c r="B28" s="1"/>
      <c r="C28" s="20"/>
      <c r="D28" s="20"/>
      <c r="E28" s="20"/>
      <c r="F28" s="126"/>
      <c r="G28" s="33"/>
      <c r="H28" s="33"/>
      <c r="I28" s="127"/>
      <c r="J28" s="20"/>
      <c r="K28" s="128"/>
      <c r="L28" s="155"/>
      <c r="M28" s="142"/>
      <c r="N28" s="142"/>
      <c r="O28" s="147"/>
      <c r="P28" s="148"/>
      <c r="Q28" s="152"/>
    </row>
    <row r="29" spans="1:17" x14ac:dyDescent="0.35">
      <c r="A29" s="95">
        <v>27</v>
      </c>
      <c r="B29" s="1"/>
      <c r="C29" s="20"/>
      <c r="D29" s="20"/>
      <c r="E29" s="20"/>
      <c r="F29" s="126"/>
      <c r="G29" s="33"/>
      <c r="H29" s="33"/>
      <c r="I29" s="127"/>
      <c r="J29" s="20"/>
      <c r="K29" s="128"/>
      <c r="L29" s="155"/>
      <c r="M29" s="142"/>
      <c r="N29" s="142"/>
      <c r="O29" s="147"/>
      <c r="P29" s="148"/>
      <c r="Q29" s="152"/>
    </row>
    <row r="30" spans="1:17" x14ac:dyDescent="0.35">
      <c r="A30" s="95">
        <v>28</v>
      </c>
      <c r="B30" s="1"/>
      <c r="C30" s="20"/>
      <c r="D30" s="20"/>
      <c r="E30" s="20"/>
      <c r="F30" s="126"/>
      <c r="G30" s="33"/>
      <c r="H30" s="33"/>
      <c r="I30" s="127"/>
      <c r="J30" s="20"/>
      <c r="K30" s="128"/>
      <c r="L30" s="155"/>
      <c r="M30" s="142"/>
      <c r="N30" s="142"/>
      <c r="O30" s="147"/>
      <c r="P30" s="148"/>
      <c r="Q30" s="152"/>
    </row>
    <row r="31" spans="1:17" x14ac:dyDescent="0.35">
      <c r="A31" s="95">
        <v>29</v>
      </c>
      <c r="B31" s="1"/>
      <c r="C31" s="20"/>
      <c r="D31" s="20"/>
      <c r="E31" s="20"/>
      <c r="F31" s="126"/>
      <c r="G31" s="33"/>
      <c r="H31" s="33"/>
      <c r="I31" s="127"/>
      <c r="J31" s="20"/>
      <c r="K31" s="128"/>
      <c r="L31" s="155"/>
      <c r="M31" s="142"/>
      <c r="N31" s="142"/>
      <c r="O31" s="147"/>
      <c r="P31" s="148"/>
      <c r="Q31" s="152"/>
    </row>
    <row r="32" spans="1:17" x14ac:dyDescent="0.35">
      <c r="A32" s="95">
        <v>30</v>
      </c>
      <c r="B32" s="1"/>
      <c r="C32" s="20"/>
      <c r="D32" s="20"/>
      <c r="E32" s="20"/>
      <c r="F32" s="126"/>
      <c r="G32" s="33"/>
      <c r="H32" s="33"/>
      <c r="I32" s="127"/>
      <c r="J32" s="20"/>
      <c r="K32" s="128"/>
      <c r="L32" s="155"/>
      <c r="M32" s="142"/>
      <c r="N32" s="142"/>
      <c r="O32" s="147"/>
      <c r="P32" s="148"/>
      <c r="Q32" s="152"/>
    </row>
    <row r="33" spans="1:17" x14ac:dyDescent="0.35">
      <c r="A33" s="95">
        <v>31</v>
      </c>
      <c r="B33" s="1"/>
      <c r="C33" s="20"/>
      <c r="D33" s="20"/>
      <c r="E33" s="20"/>
      <c r="F33" s="126"/>
      <c r="G33" s="33"/>
      <c r="H33" s="33"/>
      <c r="I33" s="127"/>
      <c r="J33" s="20"/>
      <c r="K33" s="128"/>
      <c r="L33" s="155"/>
      <c r="M33" s="142"/>
      <c r="N33" s="142"/>
      <c r="O33" s="147"/>
      <c r="P33" s="148"/>
      <c r="Q33" s="152"/>
    </row>
    <row r="34" spans="1:17" x14ac:dyDescent="0.35">
      <c r="A34" s="95">
        <v>32</v>
      </c>
      <c r="B34" s="1"/>
      <c r="C34" s="20"/>
      <c r="D34" s="20"/>
      <c r="E34" s="20"/>
      <c r="F34" s="126"/>
      <c r="G34" s="33"/>
      <c r="H34" s="33"/>
      <c r="I34" s="127"/>
      <c r="J34" s="20"/>
      <c r="K34" s="128"/>
      <c r="L34" s="155"/>
      <c r="M34" s="142"/>
      <c r="N34" s="142"/>
      <c r="O34" s="147"/>
      <c r="P34" s="148"/>
      <c r="Q34" s="152"/>
    </row>
    <row r="35" spans="1:17" x14ac:dyDescent="0.35">
      <c r="A35" s="95">
        <v>33</v>
      </c>
      <c r="B35" s="1"/>
      <c r="C35" s="20"/>
      <c r="D35" s="20"/>
      <c r="E35" s="20"/>
      <c r="F35" s="126"/>
      <c r="G35" s="33"/>
      <c r="H35" s="33"/>
      <c r="I35" s="127"/>
      <c r="J35" s="20"/>
      <c r="K35" s="128"/>
      <c r="L35" s="155"/>
      <c r="M35" s="142"/>
      <c r="N35" s="142"/>
      <c r="O35" s="147"/>
      <c r="P35" s="148"/>
      <c r="Q35" s="152"/>
    </row>
    <row r="36" spans="1:17" x14ac:dyDescent="0.35">
      <c r="A36" s="95">
        <v>34</v>
      </c>
      <c r="B36" s="1"/>
      <c r="C36" s="20"/>
      <c r="D36" s="20"/>
      <c r="E36" s="20"/>
      <c r="F36" s="126"/>
      <c r="G36" s="33"/>
      <c r="H36" s="33"/>
      <c r="I36" s="127"/>
      <c r="J36" s="20"/>
      <c r="K36" s="128"/>
      <c r="L36" s="155"/>
      <c r="M36" s="142"/>
      <c r="N36" s="142"/>
      <c r="O36" s="147"/>
      <c r="P36" s="148"/>
      <c r="Q36" s="152"/>
    </row>
    <row r="37" spans="1:17" x14ac:dyDescent="0.35">
      <c r="A37" s="95">
        <v>35</v>
      </c>
      <c r="B37" s="1"/>
      <c r="C37" s="20"/>
      <c r="D37" s="20"/>
      <c r="E37" s="20"/>
      <c r="F37" s="126"/>
      <c r="G37" s="33"/>
      <c r="H37" s="33"/>
      <c r="I37" s="127"/>
      <c r="J37" s="20"/>
      <c r="K37" s="128"/>
      <c r="L37" s="155"/>
      <c r="M37" s="142"/>
      <c r="N37" s="142"/>
      <c r="O37" s="147"/>
      <c r="P37" s="148"/>
      <c r="Q37" s="152"/>
    </row>
    <row r="38" spans="1:17" x14ac:dyDescent="0.35">
      <c r="A38" s="95">
        <v>36</v>
      </c>
      <c r="B38" s="1"/>
      <c r="C38" s="20"/>
      <c r="D38" s="20"/>
      <c r="E38" s="20"/>
      <c r="F38" s="126"/>
      <c r="G38" s="33"/>
      <c r="H38" s="33"/>
      <c r="I38" s="127"/>
      <c r="J38" s="20"/>
      <c r="K38" s="128"/>
      <c r="L38" s="155"/>
      <c r="M38" s="142"/>
      <c r="N38" s="142"/>
      <c r="O38" s="147"/>
      <c r="P38" s="148"/>
      <c r="Q38" s="152"/>
    </row>
    <row r="39" spans="1:17" x14ac:dyDescent="0.35">
      <c r="A39" s="95">
        <v>37</v>
      </c>
      <c r="B39" s="1"/>
      <c r="C39" s="20"/>
      <c r="D39" s="20"/>
      <c r="E39" s="20"/>
      <c r="F39" s="126"/>
      <c r="G39" s="33"/>
      <c r="H39" s="33"/>
      <c r="I39" s="127"/>
      <c r="J39" s="20"/>
      <c r="K39" s="128"/>
      <c r="L39" s="155"/>
      <c r="M39" s="142"/>
      <c r="N39" s="142"/>
      <c r="O39" s="147"/>
      <c r="P39" s="148"/>
      <c r="Q39" s="152"/>
    </row>
    <row r="40" spans="1:17" x14ac:dyDescent="0.35">
      <c r="A40" s="95">
        <v>38</v>
      </c>
      <c r="B40" s="1"/>
      <c r="C40" s="20"/>
      <c r="D40" s="20"/>
      <c r="E40" s="20"/>
      <c r="F40" s="126"/>
      <c r="G40" s="33"/>
      <c r="H40" s="33"/>
      <c r="I40" s="127"/>
      <c r="J40" s="20"/>
      <c r="K40" s="128"/>
      <c r="L40" s="155"/>
      <c r="M40" s="142"/>
      <c r="N40" s="142"/>
      <c r="O40" s="147"/>
      <c r="P40" s="148"/>
      <c r="Q40" s="152"/>
    </row>
    <row r="41" spans="1:17" x14ac:dyDescent="0.35">
      <c r="A41" s="95">
        <v>39</v>
      </c>
      <c r="B41" s="1"/>
      <c r="C41" s="20"/>
      <c r="D41" s="20"/>
      <c r="E41" s="20"/>
      <c r="F41" s="126"/>
      <c r="G41" s="33"/>
      <c r="H41" s="33"/>
      <c r="I41" s="127"/>
      <c r="J41" s="20"/>
      <c r="K41" s="128"/>
      <c r="L41" s="155"/>
      <c r="M41" s="142"/>
      <c r="N41" s="142"/>
      <c r="O41" s="147"/>
      <c r="P41" s="148"/>
      <c r="Q41" s="152"/>
    </row>
    <row r="42" spans="1:17" x14ac:dyDescent="0.35">
      <c r="A42" s="95">
        <v>40</v>
      </c>
      <c r="B42" s="1"/>
      <c r="C42" s="20"/>
      <c r="D42" s="20"/>
      <c r="E42" s="20"/>
      <c r="F42" s="126"/>
      <c r="G42" s="33"/>
      <c r="H42" s="33"/>
      <c r="I42" s="127"/>
      <c r="J42" s="20"/>
      <c r="K42" s="128"/>
      <c r="L42" s="155"/>
      <c r="M42" s="142"/>
      <c r="N42" s="142"/>
      <c r="O42" s="147"/>
      <c r="P42" s="148"/>
      <c r="Q42" s="152"/>
    </row>
    <row r="43" spans="1:17" x14ac:dyDescent="0.35">
      <c r="A43" s="95">
        <v>41</v>
      </c>
      <c r="B43" s="1"/>
      <c r="C43" s="20"/>
      <c r="D43" s="20"/>
      <c r="E43" s="20"/>
      <c r="F43" s="126"/>
      <c r="G43" s="33"/>
      <c r="H43" s="33"/>
      <c r="I43" s="127"/>
      <c r="J43" s="20"/>
      <c r="K43" s="128"/>
      <c r="L43" s="155"/>
      <c r="M43" s="142"/>
      <c r="N43" s="142"/>
      <c r="O43" s="147"/>
      <c r="P43" s="148"/>
      <c r="Q43" s="152"/>
    </row>
    <row r="44" spans="1:17" x14ac:dyDescent="0.35">
      <c r="A44" s="95">
        <v>42</v>
      </c>
      <c r="B44" s="1"/>
      <c r="C44" s="20"/>
      <c r="D44" s="20"/>
      <c r="E44" s="20"/>
      <c r="F44" s="126"/>
      <c r="G44" s="33"/>
      <c r="H44" s="33"/>
      <c r="I44" s="127"/>
      <c r="J44" s="20"/>
      <c r="K44" s="128"/>
      <c r="L44" s="155"/>
      <c r="M44" s="142"/>
      <c r="N44" s="142"/>
      <c r="O44" s="147"/>
      <c r="P44" s="148"/>
      <c r="Q44" s="152"/>
    </row>
    <row r="45" spans="1:17" x14ac:dyDescent="0.35">
      <c r="A45" s="95">
        <v>43</v>
      </c>
      <c r="B45" s="1"/>
      <c r="C45" s="20"/>
      <c r="D45" s="20"/>
      <c r="E45" s="20"/>
      <c r="F45" s="126"/>
      <c r="G45" s="33"/>
      <c r="H45" s="33"/>
      <c r="I45" s="127"/>
      <c r="J45" s="20"/>
      <c r="K45" s="128"/>
      <c r="L45" s="155"/>
      <c r="M45" s="142"/>
      <c r="N45" s="142"/>
      <c r="O45" s="147"/>
      <c r="P45" s="148"/>
      <c r="Q45" s="152"/>
    </row>
    <row r="46" spans="1:17" x14ac:dyDescent="0.35">
      <c r="A46" s="95">
        <v>44</v>
      </c>
      <c r="B46" s="1"/>
      <c r="C46" s="20"/>
      <c r="D46" s="20"/>
      <c r="E46" s="20"/>
      <c r="F46" s="126"/>
      <c r="G46" s="33"/>
      <c r="H46" s="33"/>
      <c r="I46" s="127"/>
      <c r="J46" s="20"/>
      <c r="K46" s="128"/>
      <c r="L46" s="155"/>
      <c r="M46" s="142"/>
      <c r="N46" s="142"/>
      <c r="O46" s="147"/>
      <c r="P46" s="148"/>
      <c r="Q46" s="152"/>
    </row>
    <row r="47" spans="1:17" x14ac:dyDescent="0.35">
      <c r="A47" s="95">
        <v>45</v>
      </c>
      <c r="B47" s="1"/>
      <c r="C47" s="20"/>
      <c r="D47" s="20"/>
      <c r="E47" s="20"/>
      <c r="F47" s="126"/>
      <c r="G47" s="33"/>
      <c r="H47" s="33"/>
      <c r="I47" s="127"/>
      <c r="J47" s="20"/>
      <c r="K47" s="128"/>
      <c r="L47" s="155"/>
      <c r="M47" s="142"/>
      <c r="N47" s="142"/>
      <c r="O47" s="147"/>
      <c r="P47" s="148"/>
      <c r="Q47" s="152"/>
    </row>
    <row r="48" spans="1:17" x14ac:dyDescent="0.35">
      <c r="A48" s="95">
        <v>46</v>
      </c>
      <c r="B48" s="1"/>
      <c r="C48" s="20"/>
      <c r="D48" s="20"/>
      <c r="E48" s="20"/>
      <c r="F48" s="126"/>
      <c r="G48" s="33"/>
      <c r="H48" s="33"/>
      <c r="I48" s="127"/>
      <c r="J48" s="20"/>
      <c r="K48" s="128"/>
      <c r="L48" s="155"/>
      <c r="M48" s="142"/>
      <c r="N48" s="142"/>
      <c r="O48" s="147"/>
      <c r="P48" s="148"/>
      <c r="Q48" s="152"/>
    </row>
    <row r="49" spans="1:17" x14ac:dyDescent="0.35">
      <c r="A49" s="95">
        <v>47</v>
      </c>
      <c r="B49" s="1"/>
      <c r="C49" s="20"/>
      <c r="D49" s="20"/>
      <c r="E49" s="20"/>
      <c r="F49" s="126"/>
      <c r="G49" s="33"/>
      <c r="H49" s="33"/>
      <c r="I49" s="127"/>
      <c r="J49" s="20"/>
      <c r="K49" s="128"/>
      <c r="L49" s="155"/>
      <c r="M49" s="142"/>
      <c r="N49" s="142"/>
      <c r="O49" s="147"/>
      <c r="P49" s="148"/>
      <c r="Q49" s="152"/>
    </row>
    <row r="50" spans="1:17" x14ac:dyDescent="0.35">
      <c r="A50" s="95">
        <v>48</v>
      </c>
      <c r="B50" s="1"/>
      <c r="C50" s="20"/>
      <c r="D50" s="20"/>
      <c r="E50" s="20"/>
      <c r="F50" s="126"/>
      <c r="G50" s="33"/>
      <c r="H50" s="33"/>
      <c r="I50" s="127"/>
      <c r="J50" s="20"/>
      <c r="K50" s="128"/>
      <c r="L50" s="155"/>
      <c r="M50" s="142"/>
      <c r="N50" s="142"/>
      <c r="O50" s="147"/>
      <c r="P50" s="148"/>
      <c r="Q50" s="152"/>
    </row>
    <row r="51" spans="1:17" x14ac:dyDescent="0.35">
      <c r="A51" s="95">
        <v>49</v>
      </c>
      <c r="B51" s="1"/>
      <c r="C51" s="20"/>
      <c r="D51" s="20"/>
      <c r="E51" s="20"/>
      <c r="F51" s="126"/>
      <c r="G51" s="33"/>
      <c r="H51" s="33"/>
      <c r="I51" s="127"/>
      <c r="J51" s="20"/>
      <c r="K51" s="128"/>
      <c r="L51" s="155"/>
      <c r="M51" s="142"/>
      <c r="N51" s="142"/>
      <c r="O51" s="147"/>
      <c r="P51" s="148"/>
      <c r="Q51" s="152"/>
    </row>
    <row r="52" spans="1:17" x14ac:dyDescent="0.35">
      <c r="A52" s="95">
        <v>50</v>
      </c>
      <c r="B52" s="1"/>
      <c r="C52" s="20"/>
      <c r="D52" s="20"/>
      <c r="E52" s="20"/>
      <c r="F52" s="126"/>
      <c r="G52" s="33"/>
      <c r="H52" s="33"/>
      <c r="I52" s="127"/>
      <c r="J52" s="20"/>
      <c r="K52" s="128"/>
      <c r="L52" s="155"/>
      <c r="M52" s="142"/>
      <c r="N52" s="142"/>
      <c r="O52" s="147"/>
      <c r="P52" s="148"/>
      <c r="Q52" s="152"/>
    </row>
    <row r="53" spans="1:17" x14ac:dyDescent="0.35">
      <c r="A53" s="95">
        <v>51</v>
      </c>
      <c r="B53" s="1"/>
      <c r="C53" s="20"/>
      <c r="D53" s="20"/>
      <c r="E53" s="20"/>
      <c r="F53" s="126"/>
      <c r="G53" s="33"/>
      <c r="H53" s="33"/>
      <c r="I53" s="127"/>
      <c r="J53" s="20"/>
      <c r="K53" s="128"/>
      <c r="L53" s="155"/>
      <c r="M53" s="142"/>
      <c r="N53" s="142"/>
      <c r="O53" s="147"/>
      <c r="P53" s="148"/>
      <c r="Q53" s="152"/>
    </row>
    <row r="54" spans="1:17" x14ac:dyDescent="0.35">
      <c r="A54" s="95">
        <v>52</v>
      </c>
      <c r="B54" s="1"/>
      <c r="C54" s="20"/>
      <c r="D54" s="20"/>
      <c r="E54" s="20"/>
      <c r="F54" s="126"/>
      <c r="G54" s="33"/>
      <c r="H54" s="33"/>
      <c r="I54" s="127"/>
      <c r="J54" s="20"/>
      <c r="K54" s="128"/>
      <c r="L54" s="155"/>
      <c r="M54" s="142"/>
      <c r="N54" s="142"/>
      <c r="O54" s="147"/>
      <c r="P54" s="148"/>
      <c r="Q54" s="152"/>
    </row>
    <row r="55" spans="1:17" x14ac:dyDescent="0.35">
      <c r="A55" s="95">
        <v>53</v>
      </c>
      <c r="B55" s="1"/>
      <c r="C55" s="20"/>
      <c r="D55" s="20"/>
      <c r="E55" s="20"/>
      <c r="F55" s="126"/>
      <c r="G55" s="33"/>
      <c r="H55" s="33"/>
      <c r="I55" s="127"/>
      <c r="J55" s="20"/>
      <c r="K55" s="128"/>
      <c r="L55" s="155"/>
      <c r="M55" s="142"/>
      <c r="N55" s="142"/>
      <c r="O55" s="147"/>
      <c r="P55" s="148"/>
      <c r="Q55" s="152"/>
    </row>
    <row r="56" spans="1:17" x14ac:dyDescent="0.35">
      <c r="A56" s="95">
        <v>54</v>
      </c>
      <c r="B56" s="1"/>
      <c r="C56" s="20"/>
      <c r="D56" s="20"/>
      <c r="E56" s="20"/>
      <c r="F56" s="126"/>
      <c r="G56" s="33"/>
      <c r="H56" s="33"/>
      <c r="I56" s="127"/>
      <c r="J56" s="20"/>
      <c r="K56" s="128"/>
      <c r="L56" s="155"/>
      <c r="M56" s="142"/>
      <c r="N56" s="142"/>
      <c r="O56" s="147"/>
      <c r="P56" s="148"/>
      <c r="Q56" s="152"/>
    </row>
    <row r="57" spans="1:17" x14ac:dyDescent="0.35">
      <c r="A57" s="95">
        <v>55</v>
      </c>
      <c r="B57" s="1"/>
      <c r="C57" s="20"/>
      <c r="D57" s="20"/>
      <c r="E57" s="20"/>
      <c r="F57" s="126"/>
      <c r="G57" s="33"/>
      <c r="H57" s="33"/>
      <c r="I57" s="127"/>
      <c r="J57" s="20"/>
      <c r="K57" s="128"/>
      <c r="L57" s="155"/>
      <c r="M57" s="142"/>
      <c r="N57" s="142"/>
      <c r="O57" s="147"/>
      <c r="P57" s="148"/>
      <c r="Q57" s="152"/>
    </row>
    <row r="58" spans="1:17" x14ac:dyDescent="0.35">
      <c r="A58" s="95">
        <v>56</v>
      </c>
      <c r="B58" s="1"/>
      <c r="C58" s="20"/>
      <c r="D58" s="20"/>
      <c r="E58" s="20"/>
      <c r="F58" s="126"/>
      <c r="G58" s="33"/>
      <c r="H58" s="33"/>
      <c r="I58" s="127"/>
      <c r="J58" s="20"/>
      <c r="K58" s="128"/>
      <c r="L58" s="155"/>
      <c r="M58" s="142"/>
      <c r="N58" s="142"/>
      <c r="O58" s="147"/>
      <c r="P58" s="148"/>
      <c r="Q58" s="152"/>
    </row>
    <row r="59" spans="1:17" x14ac:dyDescent="0.35">
      <c r="A59" s="95">
        <v>57</v>
      </c>
      <c r="B59" s="1"/>
      <c r="C59" s="20"/>
      <c r="D59" s="20"/>
      <c r="E59" s="20"/>
      <c r="F59" s="126"/>
      <c r="G59" s="33"/>
      <c r="H59" s="33"/>
      <c r="I59" s="127"/>
      <c r="J59" s="20"/>
      <c r="K59" s="128"/>
      <c r="L59" s="155"/>
      <c r="M59" s="142"/>
      <c r="N59" s="142"/>
      <c r="O59" s="147"/>
      <c r="P59" s="148"/>
      <c r="Q59" s="152"/>
    </row>
    <row r="60" spans="1:17" x14ac:dyDescent="0.35">
      <c r="A60" s="95">
        <v>58</v>
      </c>
      <c r="B60" s="1"/>
      <c r="C60" s="20"/>
      <c r="D60" s="20"/>
      <c r="E60" s="20"/>
      <c r="F60" s="126"/>
      <c r="G60" s="33"/>
      <c r="H60" s="33"/>
      <c r="I60" s="127"/>
      <c r="J60" s="20"/>
      <c r="K60" s="128"/>
      <c r="L60" s="155"/>
      <c r="M60" s="142"/>
      <c r="N60" s="142"/>
      <c r="O60" s="147"/>
      <c r="P60" s="148"/>
      <c r="Q60" s="152"/>
    </row>
    <row r="61" spans="1:17" x14ac:dyDescent="0.35">
      <c r="A61" s="95">
        <v>59</v>
      </c>
      <c r="B61" s="1"/>
      <c r="C61" s="20"/>
      <c r="D61" s="20"/>
      <c r="E61" s="20"/>
      <c r="F61" s="126"/>
      <c r="G61" s="33"/>
      <c r="H61" s="33"/>
      <c r="I61" s="127"/>
      <c r="J61" s="20"/>
      <c r="K61" s="128"/>
      <c r="L61" s="155"/>
      <c r="M61" s="142"/>
      <c r="N61" s="142"/>
      <c r="O61" s="147"/>
      <c r="P61" s="148"/>
      <c r="Q61" s="152"/>
    </row>
    <row r="62" spans="1:17" x14ac:dyDescent="0.35">
      <c r="A62" s="95">
        <v>60</v>
      </c>
      <c r="B62" s="1"/>
      <c r="C62" s="20"/>
      <c r="D62" s="20"/>
      <c r="E62" s="20"/>
      <c r="F62" s="126"/>
      <c r="G62" s="33"/>
      <c r="H62" s="33"/>
      <c r="I62" s="127"/>
      <c r="J62" s="20"/>
      <c r="K62" s="128"/>
      <c r="L62" s="155"/>
      <c r="M62" s="142"/>
      <c r="N62" s="142"/>
      <c r="O62" s="147"/>
      <c r="P62" s="148"/>
      <c r="Q62" s="152"/>
    </row>
    <row r="63" spans="1:17" x14ac:dyDescent="0.35">
      <c r="A63" s="95">
        <v>61</v>
      </c>
      <c r="B63" s="1"/>
      <c r="C63" s="20"/>
      <c r="D63" s="20"/>
      <c r="E63" s="20"/>
      <c r="F63" s="126"/>
      <c r="G63" s="33"/>
      <c r="H63" s="33"/>
      <c r="I63" s="127"/>
      <c r="J63" s="20"/>
      <c r="K63" s="128"/>
      <c r="L63" s="155"/>
      <c r="M63" s="142"/>
      <c r="N63" s="142"/>
      <c r="O63" s="147"/>
      <c r="P63" s="148"/>
      <c r="Q63" s="152"/>
    </row>
    <row r="64" spans="1:17" x14ac:dyDescent="0.35">
      <c r="A64" s="95">
        <v>62</v>
      </c>
      <c r="B64" s="1"/>
      <c r="C64" s="20"/>
      <c r="D64" s="20"/>
      <c r="E64" s="20"/>
      <c r="F64" s="126"/>
      <c r="G64" s="33"/>
      <c r="H64" s="33"/>
      <c r="I64" s="127"/>
      <c r="J64" s="20"/>
      <c r="K64" s="128"/>
      <c r="L64" s="155"/>
      <c r="M64" s="142"/>
      <c r="N64" s="142"/>
      <c r="O64" s="147"/>
      <c r="P64" s="148"/>
      <c r="Q64" s="152"/>
    </row>
    <row r="65" spans="1:17" x14ac:dyDescent="0.35">
      <c r="A65" s="95">
        <v>63</v>
      </c>
      <c r="B65" s="1"/>
      <c r="C65" s="20"/>
      <c r="D65" s="20"/>
      <c r="E65" s="20"/>
      <c r="F65" s="126"/>
      <c r="G65" s="33"/>
      <c r="H65" s="33"/>
      <c r="I65" s="127"/>
      <c r="J65" s="20"/>
      <c r="K65" s="128"/>
      <c r="L65" s="155"/>
      <c r="M65" s="142"/>
      <c r="N65" s="142"/>
      <c r="O65" s="147"/>
      <c r="P65" s="148"/>
      <c r="Q65" s="152"/>
    </row>
    <row r="66" spans="1:17" x14ac:dyDescent="0.35">
      <c r="A66" s="95">
        <v>64</v>
      </c>
      <c r="B66" s="1"/>
      <c r="C66" s="20"/>
      <c r="D66" s="20"/>
      <c r="E66" s="20"/>
      <c r="F66" s="126"/>
      <c r="G66" s="33"/>
      <c r="H66" s="33"/>
      <c r="I66" s="127"/>
      <c r="J66" s="20"/>
      <c r="K66" s="128"/>
      <c r="L66" s="155"/>
      <c r="M66" s="142"/>
      <c r="N66" s="142"/>
      <c r="O66" s="147"/>
      <c r="P66" s="148"/>
      <c r="Q66" s="152"/>
    </row>
    <row r="67" spans="1:17" x14ac:dyDescent="0.35">
      <c r="A67" s="95">
        <v>65</v>
      </c>
      <c r="B67" s="1"/>
      <c r="C67" s="20"/>
      <c r="D67" s="20"/>
      <c r="E67" s="20"/>
      <c r="F67" s="126"/>
      <c r="G67" s="33"/>
      <c r="H67" s="33"/>
      <c r="I67" s="127"/>
      <c r="J67" s="20"/>
      <c r="K67" s="128"/>
      <c r="L67" s="155"/>
      <c r="M67" s="142"/>
      <c r="N67" s="142"/>
      <c r="O67" s="147"/>
      <c r="P67" s="148"/>
      <c r="Q67" s="152"/>
    </row>
    <row r="68" spans="1:17" x14ac:dyDescent="0.35">
      <c r="A68" s="95">
        <v>66</v>
      </c>
      <c r="B68" s="1"/>
      <c r="C68" s="20"/>
      <c r="D68" s="20"/>
      <c r="E68" s="20"/>
      <c r="F68" s="126"/>
      <c r="G68" s="33"/>
      <c r="H68" s="33"/>
      <c r="I68" s="127"/>
      <c r="J68" s="20"/>
      <c r="K68" s="128"/>
      <c r="L68" s="155"/>
      <c r="M68" s="142"/>
      <c r="N68" s="142"/>
      <c r="O68" s="147"/>
      <c r="P68" s="148"/>
      <c r="Q68" s="152"/>
    </row>
    <row r="69" spans="1:17" x14ac:dyDescent="0.35">
      <c r="A69" s="95">
        <v>67</v>
      </c>
      <c r="B69" s="1"/>
      <c r="C69" s="20"/>
      <c r="D69" s="20"/>
      <c r="E69" s="20"/>
      <c r="F69" s="126"/>
      <c r="G69" s="33"/>
      <c r="H69" s="33"/>
      <c r="I69" s="127"/>
      <c r="J69" s="20"/>
      <c r="K69" s="128"/>
      <c r="L69" s="155"/>
      <c r="M69" s="142"/>
      <c r="N69" s="142"/>
      <c r="O69" s="147"/>
      <c r="P69" s="148"/>
      <c r="Q69" s="152"/>
    </row>
    <row r="70" spans="1:17" x14ac:dyDescent="0.35">
      <c r="A70" s="95">
        <v>68</v>
      </c>
      <c r="B70" s="1"/>
      <c r="C70" s="20"/>
      <c r="D70" s="20"/>
      <c r="E70" s="20"/>
      <c r="F70" s="126"/>
      <c r="G70" s="33"/>
      <c r="H70" s="33"/>
      <c r="I70" s="127"/>
      <c r="J70" s="20"/>
      <c r="K70" s="128"/>
      <c r="L70" s="155"/>
      <c r="M70" s="142"/>
      <c r="N70" s="142"/>
      <c r="O70" s="147"/>
      <c r="P70" s="148"/>
      <c r="Q70" s="152"/>
    </row>
    <row r="71" spans="1:17" x14ac:dyDescent="0.35">
      <c r="A71" s="95">
        <v>69</v>
      </c>
      <c r="B71" s="1"/>
      <c r="C71" s="20"/>
      <c r="D71" s="20"/>
      <c r="E71" s="20"/>
      <c r="F71" s="126"/>
      <c r="G71" s="33"/>
      <c r="H71" s="33"/>
      <c r="I71" s="127"/>
      <c r="J71" s="20"/>
      <c r="K71" s="128"/>
      <c r="L71" s="155"/>
      <c r="M71" s="142"/>
      <c r="N71" s="142"/>
      <c r="O71" s="147"/>
      <c r="P71" s="148"/>
      <c r="Q71" s="152"/>
    </row>
    <row r="72" spans="1:17" x14ac:dyDescent="0.35">
      <c r="A72" s="95">
        <v>70</v>
      </c>
      <c r="B72" s="1"/>
      <c r="C72" s="20"/>
      <c r="D72" s="20"/>
      <c r="E72" s="20"/>
      <c r="F72" s="126"/>
      <c r="G72" s="33"/>
      <c r="H72" s="33"/>
      <c r="I72" s="127"/>
      <c r="J72" s="20"/>
      <c r="K72" s="128"/>
      <c r="L72" s="155"/>
      <c r="M72" s="142"/>
      <c r="N72" s="142"/>
      <c r="O72" s="147"/>
      <c r="P72" s="148"/>
      <c r="Q72" s="152"/>
    </row>
    <row r="73" spans="1:17" x14ac:dyDescent="0.35">
      <c r="A73" s="95">
        <v>71</v>
      </c>
      <c r="B73" s="1"/>
      <c r="C73" s="20"/>
      <c r="D73" s="20"/>
      <c r="E73" s="20"/>
      <c r="F73" s="126"/>
      <c r="G73" s="33"/>
      <c r="H73" s="33"/>
      <c r="I73" s="127"/>
      <c r="J73" s="20"/>
      <c r="K73" s="128"/>
      <c r="L73" s="155"/>
      <c r="M73" s="142"/>
      <c r="N73" s="142"/>
      <c r="O73" s="147"/>
      <c r="P73" s="148"/>
      <c r="Q73" s="152"/>
    </row>
    <row r="74" spans="1:17" x14ac:dyDescent="0.35">
      <c r="A74" s="95">
        <v>72</v>
      </c>
      <c r="B74" s="1"/>
      <c r="C74" s="20"/>
      <c r="D74" s="20"/>
      <c r="E74" s="20"/>
      <c r="F74" s="126"/>
      <c r="G74" s="33"/>
      <c r="H74" s="33"/>
      <c r="I74" s="127"/>
      <c r="J74" s="20"/>
      <c r="K74" s="128"/>
      <c r="L74" s="155"/>
      <c r="M74" s="142"/>
      <c r="N74" s="142"/>
      <c r="O74" s="147"/>
      <c r="P74" s="148"/>
      <c r="Q74" s="152"/>
    </row>
    <row r="75" spans="1:17" x14ac:dyDescent="0.35">
      <c r="A75" s="95">
        <v>73</v>
      </c>
      <c r="B75" s="1"/>
      <c r="C75" s="20"/>
      <c r="D75" s="20"/>
      <c r="E75" s="20"/>
      <c r="F75" s="126"/>
      <c r="G75" s="33"/>
      <c r="H75" s="33"/>
      <c r="I75" s="127"/>
      <c r="J75" s="20"/>
      <c r="K75" s="128"/>
      <c r="L75" s="155"/>
      <c r="M75" s="142"/>
      <c r="N75" s="142"/>
      <c r="O75" s="147"/>
      <c r="P75" s="148"/>
      <c r="Q75" s="152"/>
    </row>
    <row r="76" spans="1:17" x14ac:dyDescent="0.35">
      <c r="A76" s="95">
        <v>74</v>
      </c>
      <c r="B76" s="1"/>
      <c r="C76" s="20"/>
      <c r="D76" s="20"/>
      <c r="E76" s="20"/>
      <c r="F76" s="126"/>
      <c r="G76" s="33"/>
      <c r="H76" s="33"/>
      <c r="I76" s="127"/>
      <c r="J76" s="20"/>
      <c r="K76" s="128"/>
      <c r="L76" s="155"/>
      <c r="M76" s="142"/>
      <c r="N76" s="142"/>
      <c r="O76" s="147"/>
      <c r="P76" s="148"/>
      <c r="Q76" s="152"/>
    </row>
    <row r="77" spans="1:17" x14ac:dyDescent="0.35">
      <c r="A77" s="95">
        <v>75</v>
      </c>
      <c r="B77" s="1"/>
      <c r="C77" s="20"/>
      <c r="D77" s="20"/>
      <c r="E77" s="20"/>
      <c r="F77" s="126"/>
      <c r="G77" s="33"/>
      <c r="H77" s="33"/>
      <c r="I77" s="127"/>
      <c r="J77" s="20"/>
      <c r="K77" s="128"/>
      <c r="L77" s="155"/>
      <c r="M77" s="142"/>
      <c r="N77" s="142"/>
      <c r="O77" s="147"/>
      <c r="P77" s="148"/>
      <c r="Q77" s="152"/>
    </row>
    <row r="78" spans="1:17" x14ac:dyDescent="0.35">
      <c r="A78" s="95">
        <v>76</v>
      </c>
      <c r="B78" s="1"/>
      <c r="C78" s="20"/>
      <c r="D78" s="20"/>
      <c r="E78" s="20"/>
      <c r="F78" s="126"/>
      <c r="G78" s="33"/>
      <c r="H78" s="33"/>
      <c r="I78" s="127"/>
      <c r="J78" s="20"/>
      <c r="K78" s="128"/>
      <c r="L78" s="155"/>
      <c r="M78" s="142"/>
      <c r="N78" s="142"/>
      <c r="O78" s="147"/>
      <c r="P78" s="148"/>
      <c r="Q78" s="152"/>
    </row>
    <row r="79" spans="1:17" x14ac:dyDescent="0.35">
      <c r="A79" s="95">
        <v>77</v>
      </c>
      <c r="B79" s="1"/>
      <c r="C79" s="20"/>
      <c r="D79" s="20"/>
      <c r="E79" s="20"/>
      <c r="F79" s="126"/>
      <c r="G79" s="33"/>
      <c r="H79" s="33"/>
      <c r="I79" s="127"/>
      <c r="J79" s="20"/>
      <c r="K79" s="128"/>
      <c r="L79" s="155"/>
      <c r="M79" s="142"/>
      <c r="N79" s="142"/>
      <c r="O79" s="147"/>
      <c r="P79" s="148"/>
      <c r="Q79" s="152"/>
    </row>
    <row r="80" spans="1:17" x14ac:dyDescent="0.35">
      <c r="A80" s="95">
        <v>78</v>
      </c>
      <c r="B80" s="1"/>
      <c r="C80" s="20"/>
      <c r="D80" s="20"/>
      <c r="E80" s="20"/>
      <c r="F80" s="126"/>
      <c r="G80" s="33"/>
      <c r="H80" s="33"/>
      <c r="I80" s="127"/>
      <c r="J80" s="20"/>
      <c r="K80" s="128"/>
      <c r="L80" s="155"/>
      <c r="M80" s="142"/>
      <c r="N80" s="142"/>
      <c r="O80" s="147"/>
      <c r="P80" s="148"/>
      <c r="Q80" s="152"/>
    </row>
    <row r="81" spans="1:17" x14ac:dyDescent="0.35">
      <c r="A81" s="95">
        <v>79</v>
      </c>
      <c r="B81" s="1"/>
      <c r="C81" s="20"/>
      <c r="D81" s="20"/>
      <c r="E81" s="20"/>
      <c r="F81" s="126"/>
      <c r="G81" s="33"/>
      <c r="H81" s="33"/>
      <c r="I81" s="127"/>
      <c r="J81" s="20"/>
      <c r="K81" s="128"/>
      <c r="L81" s="155"/>
      <c r="M81" s="142"/>
      <c r="N81" s="142"/>
      <c r="O81" s="147"/>
      <c r="P81" s="148"/>
      <c r="Q81" s="152"/>
    </row>
    <row r="82" spans="1:17" x14ac:dyDescent="0.35">
      <c r="A82" s="95">
        <v>80</v>
      </c>
      <c r="B82" s="1"/>
      <c r="C82" s="20"/>
      <c r="D82" s="20"/>
      <c r="E82" s="20"/>
      <c r="F82" s="126"/>
      <c r="G82" s="33"/>
      <c r="H82" s="33"/>
      <c r="I82" s="127"/>
      <c r="J82" s="20"/>
      <c r="K82" s="128"/>
      <c r="L82" s="155"/>
      <c r="M82" s="142"/>
      <c r="N82" s="142"/>
      <c r="O82" s="147"/>
      <c r="P82" s="148"/>
      <c r="Q82" s="152"/>
    </row>
    <row r="83" spans="1:17" x14ac:dyDescent="0.35">
      <c r="A83" s="95">
        <v>81</v>
      </c>
      <c r="B83" s="1"/>
      <c r="C83" s="20"/>
      <c r="D83" s="20"/>
      <c r="E83" s="20"/>
      <c r="F83" s="126"/>
      <c r="G83" s="33"/>
      <c r="H83" s="33"/>
      <c r="I83" s="127"/>
      <c r="J83" s="20"/>
      <c r="K83" s="128"/>
      <c r="L83" s="155"/>
      <c r="M83" s="142"/>
      <c r="N83" s="142"/>
      <c r="O83" s="147"/>
      <c r="P83" s="148"/>
      <c r="Q83" s="152"/>
    </row>
    <row r="84" spans="1:17" x14ac:dyDescent="0.35">
      <c r="A84" s="95">
        <v>82</v>
      </c>
      <c r="B84" s="1"/>
      <c r="C84" s="20"/>
      <c r="D84" s="20"/>
      <c r="E84" s="20"/>
      <c r="F84" s="126"/>
      <c r="G84" s="33"/>
      <c r="H84" s="33"/>
      <c r="I84" s="127"/>
      <c r="J84" s="20"/>
      <c r="K84" s="128"/>
      <c r="L84" s="155"/>
      <c r="M84" s="142"/>
      <c r="N84" s="142"/>
      <c r="O84" s="147"/>
      <c r="P84" s="148"/>
      <c r="Q84" s="152"/>
    </row>
    <row r="85" spans="1:17" x14ac:dyDescent="0.35">
      <c r="A85" s="95">
        <v>83</v>
      </c>
      <c r="B85" s="1"/>
      <c r="C85" s="20"/>
      <c r="D85" s="20"/>
      <c r="E85" s="20"/>
      <c r="F85" s="126"/>
      <c r="G85" s="33"/>
      <c r="H85" s="33"/>
      <c r="I85" s="127"/>
      <c r="J85" s="20"/>
      <c r="K85" s="128"/>
      <c r="L85" s="155"/>
      <c r="M85" s="142"/>
      <c r="N85" s="142"/>
      <c r="O85" s="147"/>
      <c r="P85" s="148"/>
      <c r="Q85" s="152"/>
    </row>
    <row r="86" spans="1:17" x14ac:dyDescent="0.35">
      <c r="A86" s="95">
        <v>84</v>
      </c>
      <c r="B86" s="1"/>
      <c r="C86" s="20"/>
      <c r="D86" s="20"/>
      <c r="E86" s="20"/>
      <c r="F86" s="126"/>
      <c r="G86" s="33"/>
      <c r="H86" s="33"/>
      <c r="I86" s="127"/>
      <c r="J86" s="20"/>
      <c r="K86" s="128"/>
      <c r="L86" s="155"/>
      <c r="M86" s="142"/>
      <c r="N86" s="142"/>
      <c r="O86" s="147"/>
      <c r="P86" s="148"/>
      <c r="Q86" s="152"/>
    </row>
    <row r="87" spans="1:17" x14ac:dyDescent="0.35">
      <c r="A87" s="95">
        <v>85</v>
      </c>
      <c r="B87" s="1"/>
      <c r="C87" s="20"/>
      <c r="D87" s="20"/>
      <c r="E87" s="20"/>
      <c r="F87" s="126"/>
      <c r="G87" s="33"/>
      <c r="H87" s="33"/>
      <c r="I87" s="127"/>
      <c r="J87" s="20"/>
      <c r="K87" s="128"/>
      <c r="L87" s="155"/>
      <c r="M87" s="142"/>
      <c r="N87" s="142"/>
      <c r="O87" s="147"/>
      <c r="P87" s="148"/>
      <c r="Q87" s="152"/>
    </row>
    <row r="88" spans="1:17" x14ac:dyDescent="0.35">
      <c r="A88" s="95">
        <v>86</v>
      </c>
      <c r="B88" s="1"/>
      <c r="C88" s="20"/>
      <c r="D88" s="20"/>
      <c r="E88" s="20"/>
      <c r="F88" s="126"/>
      <c r="G88" s="33"/>
      <c r="H88" s="33"/>
      <c r="I88" s="127"/>
      <c r="J88" s="20"/>
      <c r="K88" s="128"/>
      <c r="L88" s="155"/>
      <c r="M88" s="142"/>
      <c r="N88" s="142"/>
      <c r="O88" s="147"/>
      <c r="P88" s="148"/>
      <c r="Q88" s="152"/>
    </row>
    <row r="89" spans="1:17" x14ac:dyDescent="0.35">
      <c r="A89" s="95">
        <v>87</v>
      </c>
      <c r="B89" s="1"/>
      <c r="C89" s="20"/>
      <c r="D89" s="20"/>
      <c r="E89" s="20"/>
      <c r="F89" s="126"/>
      <c r="G89" s="33"/>
      <c r="H89" s="33"/>
      <c r="I89" s="127"/>
      <c r="J89" s="20"/>
      <c r="K89" s="128"/>
      <c r="L89" s="155"/>
      <c r="M89" s="142"/>
      <c r="N89" s="142"/>
      <c r="O89" s="147"/>
      <c r="P89" s="148"/>
      <c r="Q89" s="152"/>
    </row>
    <row r="90" spans="1:17" x14ac:dyDescent="0.35">
      <c r="A90" s="95">
        <v>88</v>
      </c>
      <c r="B90" s="1"/>
      <c r="C90" s="20"/>
      <c r="D90" s="20"/>
      <c r="E90" s="20"/>
      <c r="F90" s="126"/>
      <c r="G90" s="33"/>
      <c r="H90" s="33"/>
      <c r="I90" s="127"/>
      <c r="J90" s="20"/>
      <c r="K90" s="128"/>
      <c r="L90" s="155"/>
      <c r="M90" s="142"/>
      <c r="N90" s="142"/>
      <c r="O90" s="147"/>
      <c r="P90" s="148"/>
      <c r="Q90" s="152"/>
    </row>
    <row r="91" spans="1:17" x14ac:dyDescent="0.35">
      <c r="A91" s="95">
        <v>89</v>
      </c>
      <c r="B91" s="1"/>
      <c r="C91" s="20"/>
      <c r="D91" s="20"/>
      <c r="E91" s="20"/>
      <c r="F91" s="126"/>
      <c r="G91" s="33"/>
      <c r="H91" s="33"/>
      <c r="I91" s="127"/>
      <c r="J91" s="20"/>
      <c r="K91" s="128"/>
      <c r="L91" s="155"/>
      <c r="M91" s="142"/>
      <c r="N91" s="142"/>
      <c r="O91" s="147"/>
      <c r="P91" s="148"/>
      <c r="Q91" s="152"/>
    </row>
    <row r="92" spans="1:17" x14ac:dyDescent="0.35">
      <c r="A92" s="95">
        <v>90</v>
      </c>
      <c r="B92" s="1"/>
      <c r="C92" s="20"/>
      <c r="D92" s="20"/>
      <c r="E92" s="20"/>
      <c r="F92" s="126"/>
      <c r="G92" s="33"/>
      <c r="H92" s="33"/>
      <c r="I92" s="127"/>
      <c r="J92" s="20"/>
      <c r="K92" s="128"/>
      <c r="L92" s="155"/>
      <c r="M92" s="142"/>
      <c r="N92" s="142"/>
      <c r="O92" s="147"/>
      <c r="P92" s="148"/>
      <c r="Q92" s="152"/>
    </row>
    <row r="93" spans="1:17" x14ac:dyDescent="0.35">
      <c r="A93" s="95">
        <v>91</v>
      </c>
      <c r="B93" s="1"/>
      <c r="C93" s="20"/>
      <c r="D93" s="20"/>
      <c r="E93" s="20"/>
      <c r="F93" s="126"/>
      <c r="G93" s="33"/>
      <c r="H93" s="33"/>
      <c r="I93" s="127"/>
      <c r="J93" s="20"/>
      <c r="K93" s="128"/>
      <c r="L93" s="155"/>
      <c r="M93" s="142"/>
      <c r="N93" s="142"/>
      <c r="O93" s="147"/>
      <c r="P93" s="148"/>
      <c r="Q93" s="152"/>
    </row>
    <row r="94" spans="1:17" x14ac:dyDescent="0.35">
      <c r="A94" s="95">
        <v>92</v>
      </c>
      <c r="B94" s="1"/>
      <c r="C94" s="20"/>
      <c r="D94" s="20"/>
      <c r="E94" s="20"/>
      <c r="F94" s="126"/>
      <c r="G94" s="33"/>
      <c r="H94" s="33"/>
      <c r="I94" s="127"/>
      <c r="J94" s="20"/>
      <c r="K94" s="128"/>
      <c r="L94" s="155"/>
      <c r="M94" s="142"/>
      <c r="N94" s="142"/>
      <c r="O94" s="147"/>
      <c r="P94" s="148"/>
      <c r="Q94" s="152"/>
    </row>
    <row r="95" spans="1:17" x14ac:dyDescent="0.35">
      <c r="A95" s="95">
        <v>93</v>
      </c>
      <c r="B95" s="1"/>
      <c r="C95" s="20"/>
      <c r="D95" s="20"/>
      <c r="E95" s="20"/>
      <c r="F95" s="126"/>
      <c r="G95" s="33"/>
      <c r="H95" s="33"/>
      <c r="I95" s="127"/>
      <c r="J95" s="20"/>
      <c r="K95" s="128"/>
      <c r="L95" s="155"/>
      <c r="M95" s="142"/>
      <c r="N95" s="142"/>
      <c r="O95" s="147"/>
      <c r="P95" s="148"/>
      <c r="Q95" s="152"/>
    </row>
    <row r="96" spans="1:17" x14ac:dyDescent="0.35">
      <c r="A96" s="95">
        <v>94</v>
      </c>
      <c r="B96" s="1"/>
      <c r="C96" s="20"/>
      <c r="D96" s="20"/>
      <c r="E96" s="20"/>
      <c r="F96" s="126"/>
      <c r="G96" s="33"/>
      <c r="H96" s="33"/>
      <c r="I96" s="127"/>
      <c r="J96" s="20"/>
      <c r="K96" s="128"/>
      <c r="L96" s="155"/>
      <c r="M96" s="142"/>
      <c r="N96" s="142"/>
      <c r="O96" s="147"/>
      <c r="P96" s="148"/>
      <c r="Q96" s="152"/>
    </row>
    <row r="97" spans="1:17" x14ac:dyDescent="0.35">
      <c r="A97" s="95">
        <v>95</v>
      </c>
      <c r="B97" s="1"/>
      <c r="C97" s="20"/>
      <c r="D97" s="20"/>
      <c r="E97" s="20"/>
      <c r="F97" s="126"/>
      <c r="G97" s="33"/>
      <c r="H97" s="33"/>
      <c r="I97" s="127"/>
      <c r="J97" s="20"/>
      <c r="K97" s="128"/>
      <c r="L97" s="155"/>
      <c r="M97" s="142"/>
      <c r="N97" s="142"/>
      <c r="O97" s="147"/>
      <c r="P97" s="148"/>
      <c r="Q97" s="152"/>
    </row>
    <row r="98" spans="1:17" x14ac:dyDescent="0.35">
      <c r="A98" s="95">
        <v>96</v>
      </c>
      <c r="B98" s="1"/>
      <c r="C98" s="20"/>
      <c r="D98" s="20"/>
      <c r="E98" s="20"/>
      <c r="F98" s="126"/>
      <c r="G98" s="33"/>
      <c r="H98" s="33"/>
      <c r="I98" s="127"/>
      <c r="J98" s="20"/>
      <c r="K98" s="128"/>
      <c r="L98" s="155"/>
      <c r="M98" s="142"/>
      <c r="N98" s="142"/>
      <c r="O98" s="147"/>
      <c r="P98" s="148"/>
      <c r="Q98" s="152"/>
    </row>
    <row r="99" spans="1:17" x14ac:dyDescent="0.35">
      <c r="A99" s="95">
        <v>97</v>
      </c>
      <c r="B99" s="1"/>
      <c r="C99" s="20"/>
      <c r="D99" s="20"/>
      <c r="E99" s="20"/>
      <c r="F99" s="126"/>
      <c r="G99" s="33"/>
      <c r="H99" s="33"/>
      <c r="I99" s="127"/>
      <c r="J99" s="20"/>
      <c r="K99" s="128"/>
      <c r="L99" s="155"/>
      <c r="M99" s="142"/>
      <c r="N99" s="142"/>
      <c r="O99" s="147"/>
      <c r="P99" s="148"/>
      <c r="Q99" s="152"/>
    </row>
    <row r="100" spans="1:17" x14ac:dyDescent="0.35">
      <c r="A100" s="95">
        <v>98</v>
      </c>
      <c r="B100" s="1"/>
      <c r="C100" s="20"/>
      <c r="D100" s="20"/>
      <c r="E100" s="20"/>
      <c r="F100" s="126"/>
      <c r="G100" s="33"/>
      <c r="H100" s="33"/>
      <c r="I100" s="127"/>
      <c r="J100" s="20"/>
      <c r="K100" s="128"/>
      <c r="L100" s="155"/>
      <c r="M100" s="142"/>
      <c r="N100" s="142"/>
      <c r="O100" s="147"/>
      <c r="P100" s="148"/>
      <c r="Q100" s="152"/>
    </row>
    <row r="101" spans="1:17" x14ac:dyDescent="0.35">
      <c r="A101" s="95">
        <v>99</v>
      </c>
      <c r="B101" s="1"/>
      <c r="C101" s="20"/>
      <c r="D101" s="20"/>
      <c r="E101" s="20"/>
      <c r="F101" s="126"/>
      <c r="G101" s="33"/>
      <c r="H101" s="33"/>
      <c r="I101" s="127"/>
      <c r="J101" s="20"/>
      <c r="K101" s="128"/>
      <c r="L101" s="155"/>
      <c r="M101" s="142"/>
      <c r="N101" s="142"/>
      <c r="O101" s="147"/>
      <c r="P101" s="148"/>
      <c r="Q101" s="152"/>
    </row>
    <row r="102" spans="1:17" x14ac:dyDescent="0.35">
      <c r="A102" s="95">
        <v>100</v>
      </c>
      <c r="B102" s="1"/>
      <c r="C102" s="20"/>
      <c r="D102" s="20"/>
      <c r="E102" s="20"/>
      <c r="F102" s="126"/>
      <c r="G102" s="33"/>
      <c r="H102" s="33"/>
      <c r="I102" s="127"/>
      <c r="J102" s="20"/>
      <c r="K102" s="128"/>
      <c r="L102" s="155"/>
      <c r="M102" s="142"/>
      <c r="N102" s="142"/>
      <c r="O102" s="147"/>
      <c r="P102" s="148"/>
      <c r="Q102" s="152"/>
    </row>
    <row r="103" spans="1:17" x14ac:dyDescent="0.35">
      <c r="A103" s="95">
        <v>101</v>
      </c>
      <c r="B103" s="1"/>
      <c r="C103" s="20"/>
      <c r="D103" s="20"/>
      <c r="E103" s="20"/>
      <c r="F103" s="126"/>
      <c r="G103" s="33"/>
      <c r="H103" s="33"/>
      <c r="I103" s="127"/>
      <c r="J103" s="20"/>
      <c r="K103" s="128"/>
      <c r="L103" s="155"/>
      <c r="M103" s="142"/>
      <c r="N103" s="142"/>
      <c r="O103" s="147"/>
      <c r="P103" s="148"/>
      <c r="Q103" s="152"/>
    </row>
    <row r="104" spans="1:17" x14ac:dyDescent="0.35">
      <c r="A104" s="95">
        <v>102</v>
      </c>
      <c r="B104" s="1"/>
      <c r="C104" s="20"/>
      <c r="D104" s="20"/>
      <c r="E104" s="20"/>
      <c r="F104" s="126"/>
      <c r="G104" s="33"/>
      <c r="H104" s="33"/>
      <c r="I104" s="127"/>
      <c r="J104" s="20"/>
      <c r="K104" s="128"/>
      <c r="L104" s="155"/>
      <c r="M104" s="142"/>
      <c r="N104" s="142"/>
      <c r="O104" s="147"/>
      <c r="P104" s="148"/>
      <c r="Q104" s="152"/>
    </row>
    <row r="105" spans="1:17" x14ac:dyDescent="0.35">
      <c r="A105" s="95">
        <v>103</v>
      </c>
      <c r="B105" s="1"/>
      <c r="C105" s="20"/>
      <c r="D105" s="20"/>
      <c r="E105" s="20"/>
      <c r="F105" s="126"/>
      <c r="G105" s="33"/>
      <c r="H105" s="33"/>
      <c r="I105" s="127"/>
      <c r="J105" s="20"/>
      <c r="K105" s="128"/>
      <c r="L105" s="155"/>
      <c r="M105" s="142"/>
      <c r="N105" s="142"/>
      <c r="O105" s="147"/>
      <c r="P105" s="148"/>
      <c r="Q105" s="152"/>
    </row>
    <row r="106" spans="1:17" x14ac:dyDescent="0.35">
      <c r="A106" s="95">
        <v>104</v>
      </c>
      <c r="B106" s="1"/>
      <c r="C106" s="20"/>
      <c r="D106" s="20"/>
      <c r="E106" s="20"/>
      <c r="F106" s="126"/>
      <c r="G106" s="33"/>
      <c r="H106" s="33"/>
      <c r="I106" s="127"/>
      <c r="J106" s="20"/>
      <c r="K106" s="128"/>
      <c r="L106" s="155"/>
      <c r="M106" s="142"/>
      <c r="N106" s="142"/>
      <c r="O106" s="147"/>
      <c r="P106" s="148"/>
      <c r="Q106" s="152"/>
    </row>
    <row r="107" spans="1:17" x14ac:dyDescent="0.35">
      <c r="A107" s="95">
        <v>105</v>
      </c>
      <c r="B107" s="1"/>
      <c r="C107" s="20"/>
      <c r="D107" s="20"/>
      <c r="E107" s="20"/>
      <c r="F107" s="126"/>
      <c r="G107" s="33"/>
      <c r="H107" s="33"/>
      <c r="I107" s="127"/>
      <c r="J107" s="20"/>
      <c r="K107" s="128"/>
      <c r="L107" s="155"/>
      <c r="M107" s="142"/>
      <c r="N107" s="142"/>
      <c r="O107" s="147"/>
      <c r="P107" s="148"/>
      <c r="Q107" s="152"/>
    </row>
    <row r="108" spans="1:17" x14ac:dyDescent="0.35">
      <c r="A108" s="95">
        <v>106</v>
      </c>
      <c r="B108" s="1"/>
      <c r="C108" s="20"/>
      <c r="D108" s="20"/>
      <c r="E108" s="20"/>
      <c r="F108" s="126"/>
      <c r="G108" s="33"/>
      <c r="H108" s="33"/>
      <c r="I108" s="127"/>
      <c r="J108" s="20"/>
      <c r="K108" s="128"/>
      <c r="L108" s="155"/>
      <c r="M108" s="142"/>
      <c r="N108" s="142"/>
      <c r="O108" s="147"/>
      <c r="P108" s="148"/>
      <c r="Q108" s="152"/>
    </row>
    <row r="109" spans="1:17" x14ac:dyDescent="0.35">
      <c r="A109" s="95">
        <v>107</v>
      </c>
      <c r="B109" s="1"/>
      <c r="C109" s="20"/>
      <c r="D109" s="20"/>
      <c r="E109" s="20"/>
      <c r="F109" s="126"/>
      <c r="G109" s="33"/>
      <c r="H109" s="33"/>
      <c r="I109" s="127"/>
      <c r="J109" s="20"/>
      <c r="K109" s="128"/>
      <c r="L109" s="155"/>
      <c r="M109" s="142"/>
      <c r="N109" s="142"/>
      <c r="O109" s="147"/>
      <c r="P109" s="148"/>
      <c r="Q109" s="152"/>
    </row>
    <row r="110" spans="1:17" x14ac:dyDescent="0.35">
      <c r="A110" s="95">
        <v>108</v>
      </c>
      <c r="B110" s="1"/>
      <c r="C110" s="20"/>
      <c r="D110" s="20"/>
      <c r="E110" s="20"/>
      <c r="F110" s="126"/>
      <c r="G110" s="33"/>
      <c r="H110" s="33"/>
      <c r="I110" s="127"/>
      <c r="J110" s="20"/>
      <c r="K110" s="128"/>
      <c r="L110" s="155"/>
      <c r="M110" s="142"/>
      <c r="N110" s="142"/>
      <c r="O110" s="147"/>
      <c r="P110" s="148"/>
      <c r="Q110" s="152"/>
    </row>
    <row r="111" spans="1:17" x14ac:dyDescent="0.35">
      <c r="A111" s="95">
        <v>109</v>
      </c>
      <c r="B111" s="1"/>
      <c r="C111" s="20"/>
      <c r="D111" s="20"/>
      <c r="E111" s="20"/>
      <c r="F111" s="126"/>
      <c r="G111" s="33"/>
      <c r="H111" s="33"/>
      <c r="I111" s="127"/>
      <c r="J111" s="20"/>
      <c r="K111" s="128"/>
      <c r="L111" s="155"/>
      <c r="M111" s="142"/>
      <c r="N111" s="142"/>
      <c r="O111" s="147"/>
      <c r="P111" s="148"/>
      <c r="Q111" s="152"/>
    </row>
    <row r="112" spans="1:17" x14ac:dyDescent="0.35">
      <c r="A112" s="95">
        <v>110</v>
      </c>
      <c r="B112" s="1"/>
      <c r="C112" s="20"/>
      <c r="D112" s="20"/>
      <c r="E112" s="20"/>
      <c r="F112" s="126"/>
      <c r="G112" s="33"/>
      <c r="H112" s="33"/>
      <c r="I112" s="127"/>
      <c r="J112" s="20"/>
      <c r="K112" s="128"/>
      <c r="L112" s="155"/>
      <c r="M112" s="142"/>
      <c r="N112" s="142"/>
      <c r="O112" s="147"/>
      <c r="P112" s="148"/>
      <c r="Q112" s="152"/>
    </row>
    <row r="113" spans="1:17" x14ac:dyDescent="0.35">
      <c r="A113" s="95">
        <v>111</v>
      </c>
      <c r="B113" s="1"/>
      <c r="C113" s="20"/>
      <c r="D113" s="20"/>
      <c r="E113" s="20"/>
      <c r="F113" s="126"/>
      <c r="G113" s="33"/>
      <c r="H113" s="33"/>
      <c r="I113" s="127"/>
      <c r="J113" s="20"/>
      <c r="K113" s="128"/>
      <c r="L113" s="155"/>
      <c r="M113" s="142"/>
      <c r="N113" s="142"/>
      <c r="O113" s="147"/>
      <c r="P113" s="148"/>
      <c r="Q113" s="152"/>
    </row>
    <row r="114" spans="1:17" x14ac:dyDescent="0.35">
      <c r="A114" s="95">
        <v>112</v>
      </c>
      <c r="B114" s="1"/>
      <c r="C114" s="20"/>
      <c r="D114" s="20"/>
      <c r="E114" s="20"/>
      <c r="F114" s="126"/>
      <c r="G114" s="33"/>
      <c r="H114" s="33"/>
      <c r="I114" s="127"/>
      <c r="J114" s="20"/>
      <c r="K114" s="128"/>
      <c r="L114" s="155"/>
      <c r="M114" s="142"/>
      <c r="N114" s="142"/>
      <c r="O114" s="147"/>
      <c r="P114" s="148"/>
      <c r="Q114" s="152"/>
    </row>
    <row r="115" spans="1:17" x14ac:dyDescent="0.35">
      <c r="A115" s="95">
        <v>113</v>
      </c>
      <c r="B115" s="1"/>
      <c r="C115" s="20"/>
      <c r="D115" s="20"/>
      <c r="E115" s="20"/>
      <c r="F115" s="126"/>
      <c r="G115" s="33"/>
      <c r="H115" s="33"/>
      <c r="I115" s="127"/>
      <c r="J115" s="20"/>
      <c r="K115" s="128"/>
      <c r="L115" s="155"/>
      <c r="M115" s="142"/>
      <c r="N115" s="142"/>
      <c r="O115" s="147"/>
      <c r="P115" s="148"/>
      <c r="Q115" s="152"/>
    </row>
    <row r="116" spans="1:17" x14ac:dyDescent="0.35">
      <c r="A116" s="95">
        <v>114</v>
      </c>
      <c r="B116" s="1"/>
      <c r="C116" s="20"/>
      <c r="D116" s="20"/>
      <c r="E116" s="20"/>
      <c r="F116" s="126"/>
      <c r="G116" s="33"/>
      <c r="H116" s="33"/>
      <c r="I116" s="127"/>
      <c r="J116" s="20"/>
      <c r="K116" s="128"/>
      <c r="L116" s="155"/>
      <c r="M116" s="142"/>
      <c r="N116" s="142"/>
      <c r="O116" s="147"/>
      <c r="P116" s="148"/>
      <c r="Q116" s="152"/>
    </row>
    <row r="117" spans="1:17" x14ac:dyDescent="0.35">
      <c r="A117" s="95">
        <v>115</v>
      </c>
      <c r="B117" s="1"/>
      <c r="C117" s="20"/>
      <c r="D117" s="20"/>
      <c r="E117" s="20"/>
      <c r="F117" s="126"/>
      <c r="G117" s="33"/>
      <c r="H117" s="33"/>
      <c r="I117" s="127"/>
      <c r="J117" s="20"/>
      <c r="K117" s="128"/>
      <c r="L117" s="155"/>
      <c r="M117" s="142"/>
      <c r="N117" s="142"/>
      <c r="O117" s="147"/>
      <c r="P117" s="148"/>
      <c r="Q117" s="152"/>
    </row>
    <row r="118" spans="1:17" x14ac:dyDescent="0.35">
      <c r="A118" s="95">
        <v>116</v>
      </c>
      <c r="B118" s="1"/>
      <c r="C118" s="20"/>
      <c r="D118" s="20"/>
      <c r="E118" s="20"/>
      <c r="F118" s="126"/>
      <c r="G118" s="33"/>
      <c r="H118" s="33"/>
      <c r="I118" s="127"/>
      <c r="J118" s="20"/>
      <c r="K118" s="128"/>
      <c r="L118" s="155"/>
      <c r="M118" s="142"/>
      <c r="N118" s="142"/>
      <c r="O118" s="147"/>
      <c r="P118" s="148"/>
      <c r="Q118" s="152"/>
    </row>
    <row r="119" spans="1:17" x14ac:dyDescent="0.35">
      <c r="A119" s="95">
        <v>117</v>
      </c>
      <c r="B119" s="1"/>
      <c r="C119" s="20"/>
      <c r="D119" s="20"/>
      <c r="E119" s="20"/>
      <c r="F119" s="126"/>
      <c r="G119" s="33"/>
      <c r="H119" s="33"/>
      <c r="I119" s="127"/>
      <c r="J119" s="20"/>
      <c r="K119" s="128"/>
      <c r="L119" s="155"/>
      <c r="M119" s="142"/>
      <c r="N119" s="142"/>
      <c r="O119" s="147"/>
      <c r="P119" s="148"/>
      <c r="Q119" s="152"/>
    </row>
    <row r="120" spans="1:17" x14ac:dyDescent="0.35">
      <c r="A120" s="95">
        <v>118</v>
      </c>
      <c r="B120" s="1"/>
      <c r="C120" s="20"/>
      <c r="D120" s="20"/>
      <c r="E120" s="20"/>
      <c r="F120" s="126"/>
      <c r="G120" s="33"/>
      <c r="H120" s="33"/>
      <c r="I120" s="127"/>
      <c r="J120" s="20"/>
      <c r="K120" s="128"/>
      <c r="L120" s="155"/>
      <c r="M120" s="142"/>
      <c r="N120" s="142"/>
      <c r="O120" s="147"/>
      <c r="P120" s="148"/>
      <c r="Q120" s="152"/>
    </row>
    <row r="121" spans="1:17" x14ac:dyDescent="0.35">
      <c r="A121" s="95">
        <v>119</v>
      </c>
      <c r="B121" s="1"/>
      <c r="C121" s="20"/>
      <c r="D121" s="20"/>
      <c r="E121" s="20"/>
      <c r="F121" s="126"/>
      <c r="G121" s="33"/>
      <c r="H121" s="33"/>
      <c r="I121" s="127"/>
      <c r="J121" s="20"/>
      <c r="K121" s="128"/>
      <c r="L121" s="155"/>
      <c r="M121" s="142"/>
      <c r="N121" s="142"/>
      <c r="O121" s="147"/>
      <c r="P121" s="148"/>
      <c r="Q121" s="152"/>
    </row>
    <row r="122" spans="1:17" x14ac:dyDescent="0.35">
      <c r="A122" s="95">
        <v>120</v>
      </c>
      <c r="B122" s="1"/>
      <c r="C122" s="20"/>
      <c r="D122" s="20"/>
      <c r="E122" s="20"/>
      <c r="F122" s="126"/>
      <c r="G122" s="33"/>
      <c r="H122" s="33"/>
      <c r="I122" s="127"/>
      <c r="J122" s="20"/>
      <c r="K122" s="128"/>
      <c r="L122" s="155"/>
      <c r="M122" s="142"/>
      <c r="N122" s="142"/>
      <c r="O122" s="147"/>
      <c r="P122" s="148"/>
      <c r="Q122" s="152"/>
    </row>
    <row r="123" spans="1:17" x14ac:dyDescent="0.35">
      <c r="A123" s="95">
        <v>121</v>
      </c>
      <c r="B123" s="1"/>
      <c r="C123" s="20"/>
      <c r="D123" s="20"/>
      <c r="E123" s="20"/>
      <c r="F123" s="126"/>
      <c r="G123" s="33"/>
      <c r="H123" s="33"/>
      <c r="I123" s="127"/>
      <c r="J123" s="20"/>
      <c r="K123" s="128"/>
      <c r="L123" s="155"/>
      <c r="M123" s="142"/>
      <c r="N123" s="142"/>
      <c r="O123" s="147"/>
      <c r="P123" s="148"/>
      <c r="Q123" s="152"/>
    </row>
    <row r="124" spans="1:17" x14ac:dyDescent="0.35">
      <c r="A124" s="95">
        <v>122</v>
      </c>
      <c r="B124" s="1"/>
      <c r="C124" s="20"/>
      <c r="D124" s="20"/>
      <c r="E124" s="20"/>
      <c r="F124" s="126"/>
      <c r="G124" s="33"/>
      <c r="H124" s="33"/>
      <c r="I124" s="127"/>
      <c r="J124" s="20"/>
      <c r="K124" s="128"/>
      <c r="L124" s="155"/>
      <c r="M124" s="142"/>
      <c r="N124" s="142"/>
      <c r="O124" s="147"/>
      <c r="P124" s="148"/>
      <c r="Q124" s="152"/>
    </row>
    <row r="125" spans="1:17" x14ac:dyDescent="0.35">
      <c r="A125" s="95">
        <v>123</v>
      </c>
      <c r="B125" s="1"/>
      <c r="C125" s="20"/>
      <c r="D125" s="20"/>
      <c r="E125" s="20"/>
      <c r="F125" s="126"/>
      <c r="G125" s="33"/>
      <c r="H125" s="33"/>
      <c r="I125" s="127"/>
      <c r="J125" s="20"/>
      <c r="K125" s="128"/>
      <c r="L125" s="155"/>
      <c r="M125" s="142"/>
      <c r="N125" s="142"/>
      <c r="O125" s="147"/>
      <c r="P125" s="148"/>
      <c r="Q125" s="152"/>
    </row>
    <row r="126" spans="1:17" x14ac:dyDescent="0.35">
      <c r="A126" s="95">
        <v>124</v>
      </c>
      <c r="B126" s="1"/>
      <c r="C126" s="20"/>
      <c r="D126" s="20"/>
      <c r="E126" s="20"/>
      <c r="F126" s="126"/>
      <c r="G126" s="33"/>
      <c r="H126" s="33"/>
      <c r="I126" s="127"/>
      <c r="J126" s="20"/>
      <c r="K126" s="128"/>
      <c r="L126" s="155"/>
      <c r="M126" s="142"/>
      <c r="N126" s="142"/>
      <c r="O126" s="147"/>
      <c r="P126" s="148"/>
      <c r="Q126" s="152"/>
    </row>
    <row r="127" spans="1:17" x14ac:dyDescent="0.35">
      <c r="A127" s="95">
        <v>125</v>
      </c>
      <c r="B127" s="1"/>
      <c r="C127" s="20"/>
      <c r="D127" s="20"/>
      <c r="E127" s="20"/>
      <c r="F127" s="126"/>
      <c r="G127" s="33"/>
      <c r="H127" s="33"/>
      <c r="I127" s="127"/>
      <c r="J127" s="20"/>
      <c r="K127" s="128"/>
      <c r="L127" s="155"/>
      <c r="M127" s="142"/>
      <c r="N127" s="142"/>
      <c r="O127" s="147"/>
      <c r="P127" s="148"/>
      <c r="Q127" s="152"/>
    </row>
    <row r="128" spans="1:17" x14ac:dyDescent="0.35">
      <c r="A128" s="95">
        <v>126</v>
      </c>
      <c r="B128" s="1"/>
      <c r="C128" s="20"/>
      <c r="D128" s="20"/>
      <c r="E128" s="20"/>
      <c r="F128" s="126"/>
      <c r="G128" s="33"/>
      <c r="H128" s="33"/>
      <c r="I128" s="127"/>
      <c r="J128" s="20"/>
      <c r="K128" s="128"/>
      <c r="L128" s="155"/>
      <c r="M128" s="142"/>
      <c r="N128" s="142"/>
      <c r="O128" s="147"/>
      <c r="P128" s="148"/>
      <c r="Q128" s="152"/>
    </row>
    <row r="129" spans="1:17" x14ac:dyDescent="0.35">
      <c r="A129" s="95">
        <v>127</v>
      </c>
      <c r="B129" s="1"/>
      <c r="C129" s="20"/>
      <c r="D129" s="20"/>
      <c r="E129" s="20"/>
      <c r="F129" s="126"/>
      <c r="G129" s="33"/>
      <c r="H129" s="33"/>
      <c r="I129" s="127"/>
      <c r="J129" s="20"/>
      <c r="K129" s="128"/>
      <c r="L129" s="155"/>
      <c r="M129" s="142"/>
      <c r="N129" s="142"/>
      <c r="O129" s="147"/>
      <c r="P129" s="148"/>
      <c r="Q129" s="152"/>
    </row>
    <row r="130" spans="1:17" x14ac:dyDescent="0.35">
      <c r="A130" s="95">
        <v>128</v>
      </c>
      <c r="B130" s="1"/>
      <c r="C130" s="20"/>
      <c r="D130" s="20"/>
      <c r="E130" s="20"/>
      <c r="F130" s="126"/>
      <c r="G130" s="33"/>
      <c r="H130" s="33"/>
      <c r="I130" s="127"/>
      <c r="J130" s="20"/>
      <c r="K130" s="128"/>
      <c r="L130" s="155"/>
      <c r="M130" s="142"/>
      <c r="N130" s="142"/>
      <c r="O130" s="147"/>
      <c r="P130" s="148"/>
      <c r="Q130" s="152"/>
    </row>
    <row r="131" spans="1:17" x14ac:dyDescent="0.35">
      <c r="A131" s="95">
        <v>129</v>
      </c>
      <c r="B131" s="1"/>
      <c r="C131" s="20"/>
      <c r="D131" s="20"/>
      <c r="E131" s="20"/>
      <c r="F131" s="126"/>
      <c r="G131" s="33"/>
      <c r="H131" s="33"/>
      <c r="I131" s="127"/>
      <c r="J131" s="20"/>
      <c r="K131" s="128"/>
      <c r="L131" s="155"/>
      <c r="M131" s="142"/>
      <c r="N131" s="142"/>
      <c r="O131" s="147"/>
      <c r="P131" s="148"/>
      <c r="Q131" s="152"/>
    </row>
    <row r="132" spans="1:17" x14ac:dyDescent="0.35">
      <c r="A132" s="95">
        <v>130</v>
      </c>
      <c r="B132" s="1"/>
      <c r="C132" s="20"/>
      <c r="D132" s="20"/>
      <c r="E132" s="20"/>
      <c r="F132" s="126"/>
      <c r="G132" s="33"/>
      <c r="H132" s="33"/>
      <c r="I132" s="127"/>
      <c r="J132" s="20"/>
      <c r="K132" s="128"/>
      <c r="L132" s="155"/>
      <c r="M132" s="142"/>
      <c r="N132" s="142"/>
      <c r="O132" s="147"/>
      <c r="P132" s="148"/>
      <c r="Q132" s="152"/>
    </row>
    <row r="133" spans="1:17" x14ac:dyDescent="0.35">
      <c r="A133" s="95">
        <v>131</v>
      </c>
      <c r="B133" s="1"/>
      <c r="C133" s="20"/>
      <c r="D133" s="20"/>
      <c r="E133" s="20"/>
      <c r="F133" s="126"/>
      <c r="G133" s="33"/>
      <c r="H133" s="33"/>
      <c r="I133" s="127"/>
      <c r="J133" s="20"/>
      <c r="K133" s="128"/>
      <c r="L133" s="155"/>
      <c r="M133" s="142"/>
      <c r="N133" s="142"/>
      <c r="O133" s="147"/>
      <c r="P133" s="148"/>
      <c r="Q133" s="152"/>
    </row>
    <row r="134" spans="1:17" x14ac:dyDescent="0.35">
      <c r="A134" s="95">
        <v>132</v>
      </c>
      <c r="B134" s="1"/>
      <c r="C134" s="20"/>
      <c r="D134" s="20"/>
      <c r="E134" s="20"/>
      <c r="F134" s="126"/>
      <c r="G134" s="33"/>
      <c r="H134" s="33"/>
      <c r="I134" s="127"/>
      <c r="J134" s="20"/>
      <c r="K134" s="128"/>
      <c r="L134" s="155"/>
      <c r="M134" s="142"/>
      <c r="N134" s="142"/>
      <c r="O134" s="147"/>
      <c r="P134" s="148"/>
      <c r="Q134" s="152"/>
    </row>
    <row r="135" spans="1:17" x14ac:dyDescent="0.35">
      <c r="A135" s="95">
        <v>133</v>
      </c>
      <c r="B135" s="1"/>
      <c r="C135" s="20"/>
      <c r="D135" s="20"/>
      <c r="E135" s="20"/>
      <c r="F135" s="126"/>
      <c r="G135" s="33"/>
      <c r="H135" s="33"/>
      <c r="I135" s="127"/>
      <c r="J135" s="20"/>
      <c r="K135" s="128"/>
      <c r="L135" s="155"/>
      <c r="M135" s="142"/>
      <c r="N135" s="142"/>
      <c r="O135" s="147"/>
      <c r="P135" s="148"/>
      <c r="Q135" s="152"/>
    </row>
    <row r="136" spans="1:17" x14ac:dyDescent="0.35">
      <c r="A136" s="95">
        <v>134</v>
      </c>
      <c r="B136" s="1"/>
      <c r="C136" s="20"/>
      <c r="D136" s="20"/>
      <c r="E136" s="20"/>
      <c r="F136" s="126"/>
      <c r="G136" s="33"/>
      <c r="H136" s="33"/>
      <c r="I136" s="127"/>
      <c r="J136" s="20"/>
      <c r="K136" s="128"/>
      <c r="L136" s="155"/>
      <c r="M136" s="142"/>
      <c r="N136" s="142"/>
      <c r="O136" s="147"/>
      <c r="P136" s="148"/>
      <c r="Q136" s="152"/>
    </row>
    <row r="137" spans="1:17" x14ac:dyDescent="0.35">
      <c r="A137" s="95">
        <v>135</v>
      </c>
      <c r="B137" s="1"/>
      <c r="C137" s="20"/>
      <c r="D137" s="20"/>
      <c r="E137" s="20"/>
      <c r="F137" s="126"/>
      <c r="G137" s="33"/>
      <c r="H137" s="33"/>
      <c r="I137" s="127"/>
      <c r="J137" s="20"/>
      <c r="K137" s="128"/>
      <c r="L137" s="155"/>
      <c r="M137" s="142"/>
      <c r="N137" s="142"/>
      <c r="O137" s="147"/>
      <c r="P137" s="148"/>
      <c r="Q137" s="152"/>
    </row>
    <row r="138" spans="1:17" x14ac:dyDescent="0.35">
      <c r="A138" s="95">
        <v>136</v>
      </c>
      <c r="B138" s="1"/>
      <c r="C138" s="20"/>
      <c r="D138" s="20"/>
      <c r="E138" s="20"/>
      <c r="F138" s="126"/>
      <c r="G138" s="33"/>
      <c r="H138" s="33"/>
      <c r="I138" s="127"/>
      <c r="J138" s="20"/>
      <c r="K138" s="128"/>
      <c r="L138" s="155"/>
      <c r="M138" s="142"/>
      <c r="N138" s="142"/>
      <c r="O138" s="147"/>
      <c r="P138" s="148"/>
      <c r="Q138" s="152"/>
    </row>
    <row r="139" spans="1:17" x14ac:dyDescent="0.35">
      <c r="A139" s="95">
        <v>137</v>
      </c>
      <c r="B139" s="1"/>
      <c r="C139" s="20"/>
      <c r="D139" s="20"/>
      <c r="E139" s="20"/>
      <c r="F139" s="126"/>
      <c r="G139" s="33"/>
      <c r="H139" s="33"/>
      <c r="I139" s="127"/>
      <c r="J139" s="20"/>
      <c r="K139" s="128"/>
      <c r="L139" s="155"/>
      <c r="M139" s="142"/>
      <c r="N139" s="142"/>
      <c r="O139" s="147"/>
      <c r="P139" s="148"/>
      <c r="Q139" s="152"/>
    </row>
    <row r="140" spans="1:17" x14ac:dyDescent="0.35">
      <c r="A140" s="95">
        <v>138</v>
      </c>
      <c r="B140" s="1"/>
      <c r="C140" s="20"/>
      <c r="D140" s="20"/>
      <c r="E140" s="20"/>
      <c r="F140" s="126"/>
      <c r="G140" s="33"/>
      <c r="H140" s="33"/>
      <c r="I140" s="127"/>
      <c r="J140" s="20"/>
      <c r="K140" s="128"/>
      <c r="L140" s="155"/>
      <c r="M140" s="142"/>
      <c r="N140" s="142"/>
      <c r="O140" s="147"/>
      <c r="P140" s="148"/>
      <c r="Q140" s="152"/>
    </row>
    <row r="141" spans="1:17" x14ac:dyDescent="0.35">
      <c r="A141" s="95">
        <v>139</v>
      </c>
      <c r="B141" s="1"/>
      <c r="C141" s="20"/>
      <c r="D141" s="20"/>
      <c r="E141" s="20"/>
      <c r="F141" s="126"/>
      <c r="G141" s="33"/>
      <c r="H141" s="33"/>
      <c r="I141" s="127"/>
      <c r="J141" s="20"/>
      <c r="K141" s="128"/>
      <c r="L141" s="155"/>
      <c r="M141" s="142"/>
      <c r="N141" s="142"/>
      <c r="O141" s="147"/>
      <c r="P141" s="148"/>
      <c r="Q141" s="152"/>
    </row>
    <row r="142" spans="1:17" x14ac:dyDescent="0.35">
      <c r="A142" s="95">
        <v>140</v>
      </c>
      <c r="B142" s="1"/>
      <c r="C142" s="20"/>
      <c r="D142" s="20"/>
      <c r="E142" s="20"/>
      <c r="F142" s="126"/>
      <c r="G142" s="33"/>
      <c r="H142" s="33"/>
      <c r="I142" s="127"/>
      <c r="J142" s="20"/>
      <c r="K142" s="128"/>
      <c r="L142" s="155"/>
      <c r="M142" s="142"/>
      <c r="N142" s="142"/>
      <c r="O142" s="147"/>
      <c r="P142" s="148"/>
      <c r="Q142" s="152"/>
    </row>
    <row r="143" spans="1:17" x14ac:dyDescent="0.35">
      <c r="A143" s="95">
        <v>141</v>
      </c>
      <c r="B143" s="1"/>
      <c r="C143" s="20"/>
      <c r="D143" s="20"/>
      <c r="E143" s="20"/>
      <c r="F143" s="126"/>
      <c r="G143" s="33"/>
      <c r="H143" s="33"/>
      <c r="I143" s="127"/>
      <c r="J143" s="20"/>
      <c r="K143" s="128"/>
      <c r="L143" s="155"/>
      <c r="M143" s="142"/>
      <c r="N143" s="142"/>
      <c r="O143" s="147"/>
      <c r="P143" s="148"/>
      <c r="Q143" s="152"/>
    </row>
    <row r="144" spans="1:17" x14ac:dyDescent="0.35">
      <c r="A144" s="95">
        <v>142</v>
      </c>
      <c r="B144" s="1"/>
      <c r="C144" s="20"/>
      <c r="D144" s="20"/>
      <c r="E144" s="20"/>
      <c r="F144" s="126"/>
      <c r="G144" s="33"/>
      <c r="H144" s="33"/>
      <c r="I144" s="127"/>
      <c r="J144" s="20"/>
      <c r="K144" s="128"/>
      <c r="L144" s="155"/>
      <c r="M144" s="142"/>
      <c r="N144" s="142"/>
      <c r="O144" s="147"/>
      <c r="P144" s="148"/>
      <c r="Q144" s="152"/>
    </row>
    <row r="145" spans="1:17" x14ac:dyDescent="0.35">
      <c r="A145" s="95">
        <v>143</v>
      </c>
      <c r="B145" s="1"/>
      <c r="C145" s="20"/>
      <c r="D145" s="20"/>
      <c r="E145" s="20"/>
      <c r="F145" s="126"/>
      <c r="G145" s="33"/>
      <c r="H145" s="33"/>
      <c r="I145" s="127"/>
      <c r="J145" s="20"/>
      <c r="K145" s="128"/>
      <c r="L145" s="155"/>
      <c r="M145" s="142"/>
      <c r="N145" s="142"/>
      <c r="O145" s="147"/>
      <c r="P145" s="148"/>
      <c r="Q145" s="152"/>
    </row>
    <row r="146" spans="1:17" x14ac:dyDescent="0.35">
      <c r="A146" s="95">
        <v>144</v>
      </c>
      <c r="B146" s="1"/>
      <c r="C146" s="20"/>
      <c r="D146" s="20"/>
      <c r="E146" s="20"/>
      <c r="F146" s="126"/>
      <c r="G146" s="33"/>
      <c r="H146" s="33"/>
      <c r="I146" s="127"/>
      <c r="J146" s="20"/>
      <c r="K146" s="128"/>
      <c r="L146" s="155"/>
      <c r="M146" s="142"/>
      <c r="N146" s="142"/>
      <c r="O146" s="147"/>
      <c r="P146" s="148"/>
      <c r="Q146" s="152"/>
    </row>
    <row r="147" spans="1:17" x14ac:dyDescent="0.35">
      <c r="A147" s="95">
        <v>145</v>
      </c>
      <c r="B147" s="1"/>
      <c r="C147" s="20"/>
      <c r="D147" s="20"/>
      <c r="E147" s="20"/>
      <c r="F147" s="126"/>
      <c r="G147" s="33"/>
      <c r="H147" s="33"/>
      <c r="I147" s="127"/>
      <c r="J147" s="20"/>
      <c r="K147" s="128"/>
      <c r="L147" s="155"/>
      <c r="M147" s="142"/>
      <c r="N147" s="142"/>
      <c r="O147" s="147"/>
      <c r="P147" s="148"/>
      <c r="Q147" s="152"/>
    </row>
    <row r="148" spans="1:17" x14ac:dyDescent="0.35">
      <c r="A148" s="95">
        <v>146</v>
      </c>
      <c r="B148" s="1"/>
      <c r="C148" s="20"/>
      <c r="D148" s="20"/>
      <c r="E148" s="20"/>
      <c r="F148" s="126"/>
      <c r="G148" s="33"/>
      <c r="H148" s="33"/>
      <c r="I148" s="127"/>
      <c r="J148" s="20"/>
      <c r="K148" s="128"/>
      <c r="L148" s="155"/>
      <c r="M148" s="142"/>
      <c r="N148" s="142"/>
      <c r="O148" s="147"/>
      <c r="P148" s="148"/>
      <c r="Q148" s="152"/>
    </row>
    <row r="149" spans="1:17" x14ac:dyDescent="0.35">
      <c r="A149" s="95">
        <v>147</v>
      </c>
      <c r="B149" s="1"/>
      <c r="C149" s="20"/>
      <c r="D149" s="20"/>
      <c r="E149" s="20"/>
      <c r="F149" s="126"/>
      <c r="G149" s="33"/>
      <c r="H149" s="33"/>
      <c r="I149" s="127"/>
      <c r="J149" s="20"/>
      <c r="K149" s="128"/>
      <c r="L149" s="155"/>
      <c r="M149" s="142"/>
      <c r="N149" s="142"/>
      <c r="O149" s="147"/>
      <c r="P149" s="148"/>
      <c r="Q149" s="152"/>
    </row>
    <row r="150" spans="1:17" x14ac:dyDescent="0.35">
      <c r="A150" s="95">
        <v>148</v>
      </c>
      <c r="B150" s="1"/>
      <c r="C150" s="20"/>
      <c r="D150" s="20"/>
      <c r="E150" s="20"/>
      <c r="F150" s="126"/>
      <c r="G150" s="33"/>
      <c r="H150" s="33"/>
      <c r="I150" s="127"/>
      <c r="J150" s="20"/>
      <c r="K150" s="128"/>
      <c r="L150" s="155"/>
      <c r="M150" s="142"/>
      <c r="N150" s="142"/>
      <c r="O150" s="147"/>
      <c r="P150" s="148"/>
      <c r="Q150" s="152"/>
    </row>
    <row r="151" spans="1:17" x14ac:dyDescent="0.35">
      <c r="A151" s="95">
        <v>149</v>
      </c>
      <c r="B151" s="1"/>
      <c r="C151" s="20"/>
      <c r="D151" s="20"/>
      <c r="E151" s="20"/>
      <c r="F151" s="126"/>
      <c r="G151" s="33"/>
      <c r="H151" s="33"/>
      <c r="I151" s="127"/>
      <c r="J151" s="20"/>
      <c r="K151" s="128"/>
      <c r="L151" s="155"/>
      <c r="M151" s="142"/>
      <c r="N151" s="142"/>
      <c r="O151" s="147"/>
      <c r="P151" s="148"/>
      <c r="Q151" s="152"/>
    </row>
    <row r="152" spans="1:17" x14ac:dyDescent="0.35">
      <c r="A152" s="95">
        <v>150</v>
      </c>
      <c r="B152" s="1"/>
      <c r="C152" s="20"/>
      <c r="D152" s="20"/>
      <c r="E152" s="20"/>
      <c r="F152" s="126"/>
      <c r="G152" s="33"/>
      <c r="H152" s="33"/>
      <c r="I152" s="127"/>
      <c r="J152" s="20"/>
      <c r="K152" s="128"/>
      <c r="L152" s="155"/>
      <c r="M152" s="142"/>
      <c r="N152" s="142"/>
      <c r="O152" s="147"/>
      <c r="P152" s="148"/>
      <c r="Q152" s="152"/>
    </row>
    <row r="153" spans="1:17" x14ac:dyDescent="0.35">
      <c r="A153" s="95">
        <v>151</v>
      </c>
      <c r="B153" s="1"/>
      <c r="C153" s="20"/>
      <c r="D153" s="20"/>
      <c r="E153" s="20"/>
      <c r="F153" s="126"/>
      <c r="G153" s="33"/>
      <c r="H153" s="33"/>
      <c r="I153" s="127"/>
      <c r="J153" s="20"/>
      <c r="K153" s="128"/>
      <c r="L153" s="155"/>
      <c r="M153" s="142"/>
      <c r="N153" s="142"/>
      <c r="O153" s="147"/>
      <c r="P153" s="148"/>
      <c r="Q153" s="152"/>
    </row>
    <row r="154" spans="1:17" x14ac:dyDescent="0.35">
      <c r="A154" s="95">
        <v>152</v>
      </c>
      <c r="B154" s="1"/>
      <c r="C154" s="20"/>
      <c r="D154" s="20"/>
      <c r="E154" s="20"/>
      <c r="F154" s="126"/>
      <c r="G154" s="33"/>
      <c r="H154" s="33"/>
      <c r="I154" s="127"/>
      <c r="J154" s="20"/>
      <c r="K154" s="128"/>
      <c r="L154" s="155"/>
      <c r="M154" s="142"/>
      <c r="N154" s="142"/>
      <c r="O154" s="147"/>
      <c r="P154" s="148"/>
      <c r="Q154" s="152"/>
    </row>
    <row r="155" spans="1:17" x14ac:dyDescent="0.35">
      <c r="A155" s="95">
        <v>153</v>
      </c>
      <c r="B155" s="1"/>
      <c r="C155" s="20"/>
      <c r="D155" s="20"/>
      <c r="E155" s="20"/>
      <c r="F155" s="126"/>
      <c r="G155" s="33"/>
      <c r="H155" s="33"/>
      <c r="I155" s="127"/>
      <c r="J155" s="20"/>
      <c r="K155" s="128"/>
      <c r="L155" s="155"/>
      <c r="M155" s="142"/>
      <c r="N155" s="142"/>
      <c r="O155" s="147"/>
      <c r="P155" s="148"/>
      <c r="Q155" s="152"/>
    </row>
    <row r="156" spans="1:17" x14ac:dyDescent="0.35">
      <c r="A156" s="95">
        <v>154</v>
      </c>
      <c r="B156" s="1"/>
      <c r="C156" s="20"/>
      <c r="D156" s="20"/>
      <c r="E156" s="20"/>
      <c r="F156" s="126"/>
      <c r="G156" s="33"/>
      <c r="H156" s="33"/>
      <c r="I156" s="127"/>
      <c r="J156" s="20"/>
      <c r="K156" s="128"/>
      <c r="L156" s="155"/>
      <c r="M156" s="142"/>
      <c r="N156" s="142"/>
      <c r="O156" s="147"/>
      <c r="P156" s="148"/>
      <c r="Q156" s="152"/>
    </row>
    <row r="157" spans="1:17" x14ac:dyDescent="0.35">
      <c r="A157" s="95">
        <v>155</v>
      </c>
      <c r="B157" s="1"/>
      <c r="C157" s="20"/>
      <c r="D157" s="20"/>
      <c r="E157" s="20"/>
      <c r="F157" s="126"/>
      <c r="G157" s="33"/>
      <c r="H157" s="33"/>
      <c r="I157" s="127"/>
      <c r="J157" s="20"/>
      <c r="K157" s="128"/>
      <c r="L157" s="155"/>
      <c r="M157" s="142"/>
      <c r="N157" s="142"/>
      <c r="O157" s="147"/>
      <c r="P157" s="148"/>
      <c r="Q157" s="152"/>
    </row>
    <row r="158" spans="1:17" x14ac:dyDescent="0.35">
      <c r="A158" s="95">
        <v>156</v>
      </c>
      <c r="B158" s="1"/>
      <c r="C158" s="20"/>
      <c r="D158" s="20"/>
      <c r="E158" s="20"/>
      <c r="F158" s="126"/>
      <c r="G158" s="33"/>
      <c r="H158" s="33"/>
      <c r="I158" s="127"/>
      <c r="J158" s="20"/>
      <c r="K158" s="128"/>
      <c r="L158" s="155"/>
      <c r="M158" s="142"/>
      <c r="N158" s="142"/>
      <c r="O158" s="147"/>
      <c r="P158" s="148"/>
      <c r="Q158" s="152"/>
    </row>
    <row r="159" spans="1:17" x14ac:dyDescent="0.35">
      <c r="A159" s="95">
        <v>157</v>
      </c>
      <c r="B159" s="1"/>
      <c r="C159" s="20"/>
      <c r="D159" s="20"/>
      <c r="E159" s="20"/>
      <c r="F159" s="126"/>
      <c r="G159" s="33"/>
      <c r="H159" s="33"/>
      <c r="I159" s="127"/>
      <c r="J159" s="20"/>
      <c r="K159" s="128"/>
      <c r="L159" s="155"/>
      <c r="M159" s="142"/>
      <c r="N159" s="142"/>
      <c r="O159" s="147"/>
      <c r="P159" s="148"/>
      <c r="Q159" s="152"/>
    </row>
    <row r="160" spans="1:17" x14ac:dyDescent="0.35">
      <c r="A160" s="95">
        <v>158</v>
      </c>
      <c r="B160" s="1"/>
      <c r="C160" s="20"/>
      <c r="D160" s="20"/>
      <c r="E160" s="20"/>
      <c r="F160" s="126"/>
      <c r="G160" s="33"/>
      <c r="H160" s="33"/>
      <c r="I160" s="127"/>
      <c r="J160" s="20"/>
      <c r="K160" s="128"/>
      <c r="L160" s="155"/>
      <c r="M160" s="142"/>
      <c r="N160" s="142"/>
      <c r="O160" s="147"/>
      <c r="P160" s="148"/>
      <c r="Q160" s="152"/>
    </row>
    <row r="161" spans="1:17" x14ac:dyDescent="0.35">
      <c r="A161" s="95">
        <v>159</v>
      </c>
      <c r="B161" s="1"/>
      <c r="C161" s="20"/>
      <c r="D161" s="20"/>
      <c r="E161" s="20"/>
      <c r="F161" s="126"/>
      <c r="G161" s="33"/>
      <c r="H161" s="33"/>
      <c r="I161" s="127"/>
      <c r="J161" s="20"/>
      <c r="K161" s="128"/>
      <c r="L161" s="155"/>
      <c r="M161" s="142"/>
      <c r="N161" s="142"/>
      <c r="O161" s="147"/>
      <c r="P161" s="148"/>
      <c r="Q161" s="152"/>
    </row>
    <row r="162" spans="1:17" x14ac:dyDescent="0.35">
      <c r="A162" s="95">
        <v>160</v>
      </c>
      <c r="B162" s="1"/>
      <c r="C162" s="20"/>
      <c r="D162" s="20"/>
      <c r="E162" s="20"/>
      <c r="F162" s="126"/>
      <c r="G162" s="33"/>
      <c r="H162" s="33"/>
      <c r="I162" s="127"/>
      <c r="J162" s="20"/>
      <c r="K162" s="128"/>
      <c r="L162" s="155"/>
      <c r="M162" s="142"/>
      <c r="N162" s="142"/>
      <c r="O162" s="147"/>
      <c r="P162" s="148"/>
      <c r="Q162" s="152"/>
    </row>
    <row r="163" spans="1:17" x14ac:dyDescent="0.35">
      <c r="A163" s="95">
        <v>161</v>
      </c>
      <c r="B163" s="1"/>
      <c r="C163" s="20"/>
      <c r="D163" s="20"/>
      <c r="E163" s="20"/>
      <c r="F163" s="126"/>
      <c r="G163" s="33"/>
      <c r="H163" s="33"/>
      <c r="I163" s="127"/>
      <c r="J163" s="20"/>
      <c r="K163" s="128"/>
      <c r="L163" s="155"/>
      <c r="M163" s="142"/>
      <c r="N163" s="142"/>
      <c r="O163" s="147"/>
      <c r="P163" s="148"/>
      <c r="Q163" s="152"/>
    </row>
    <row r="164" spans="1:17" x14ac:dyDescent="0.35">
      <c r="A164" s="95">
        <v>162</v>
      </c>
      <c r="B164" s="1"/>
      <c r="C164" s="20"/>
      <c r="D164" s="20"/>
      <c r="E164" s="20"/>
      <c r="F164" s="126"/>
      <c r="G164" s="33"/>
      <c r="H164" s="33"/>
      <c r="I164" s="127"/>
      <c r="J164" s="20"/>
      <c r="K164" s="128"/>
      <c r="L164" s="155"/>
      <c r="M164" s="142"/>
      <c r="N164" s="142"/>
      <c r="O164" s="147"/>
      <c r="P164" s="148"/>
      <c r="Q164" s="152"/>
    </row>
    <row r="165" spans="1:17" x14ac:dyDescent="0.35">
      <c r="A165" s="95">
        <v>163</v>
      </c>
      <c r="B165" s="1"/>
      <c r="C165" s="20"/>
      <c r="D165" s="20"/>
      <c r="E165" s="20"/>
      <c r="F165" s="126"/>
      <c r="G165" s="33"/>
      <c r="H165" s="33"/>
      <c r="I165" s="127"/>
      <c r="J165" s="20"/>
      <c r="K165" s="128"/>
      <c r="L165" s="155"/>
      <c r="M165" s="142"/>
      <c r="N165" s="142"/>
      <c r="O165" s="147"/>
      <c r="P165" s="148"/>
      <c r="Q165" s="152"/>
    </row>
    <row r="166" spans="1:17" x14ac:dyDescent="0.35">
      <c r="A166" s="95">
        <v>164</v>
      </c>
      <c r="B166" s="1"/>
      <c r="C166" s="20"/>
      <c r="D166" s="20"/>
      <c r="E166" s="20"/>
      <c r="F166" s="126"/>
      <c r="G166" s="33"/>
      <c r="H166" s="33"/>
      <c r="I166" s="127"/>
      <c r="J166" s="20"/>
      <c r="K166" s="128"/>
      <c r="L166" s="155"/>
      <c r="M166" s="142"/>
      <c r="N166" s="142"/>
      <c r="O166" s="147"/>
      <c r="P166" s="148"/>
      <c r="Q166" s="152"/>
    </row>
    <row r="167" spans="1:17" x14ac:dyDescent="0.35">
      <c r="A167" s="95">
        <v>165</v>
      </c>
      <c r="B167" s="1"/>
      <c r="C167" s="20"/>
      <c r="D167" s="20"/>
      <c r="E167" s="20"/>
      <c r="F167" s="126"/>
      <c r="G167" s="33"/>
      <c r="H167" s="33"/>
      <c r="I167" s="127"/>
      <c r="J167" s="20"/>
      <c r="K167" s="128"/>
      <c r="L167" s="155"/>
      <c r="M167" s="142"/>
      <c r="N167" s="142"/>
      <c r="O167" s="147"/>
      <c r="P167" s="148"/>
      <c r="Q167" s="152"/>
    </row>
    <row r="168" spans="1:17" x14ac:dyDescent="0.35">
      <c r="A168" s="95">
        <v>166</v>
      </c>
      <c r="B168" s="1"/>
      <c r="C168" s="20"/>
      <c r="D168" s="20"/>
      <c r="E168" s="20"/>
      <c r="F168" s="126"/>
      <c r="G168" s="33"/>
      <c r="H168" s="33"/>
      <c r="I168" s="127"/>
      <c r="J168" s="20"/>
      <c r="K168" s="128"/>
      <c r="L168" s="155"/>
      <c r="M168" s="142"/>
      <c r="N168" s="142"/>
      <c r="O168" s="147"/>
      <c r="P168" s="148"/>
      <c r="Q168" s="152"/>
    </row>
    <row r="169" spans="1:17" x14ac:dyDescent="0.35">
      <c r="A169" s="95">
        <v>167</v>
      </c>
      <c r="B169" s="1"/>
      <c r="C169" s="20"/>
      <c r="D169" s="20"/>
      <c r="E169" s="20"/>
      <c r="F169" s="126"/>
      <c r="G169" s="33"/>
      <c r="H169" s="33"/>
      <c r="I169" s="127"/>
      <c r="J169" s="20"/>
      <c r="K169" s="128"/>
      <c r="L169" s="155"/>
      <c r="M169" s="142"/>
      <c r="N169" s="142"/>
      <c r="O169" s="147"/>
      <c r="P169" s="148"/>
      <c r="Q169" s="152"/>
    </row>
    <row r="170" spans="1:17" x14ac:dyDescent="0.35">
      <c r="A170" s="95">
        <v>168</v>
      </c>
      <c r="B170" s="1"/>
      <c r="C170" s="20"/>
      <c r="D170" s="20"/>
      <c r="E170" s="20"/>
      <c r="F170" s="126"/>
      <c r="G170" s="33"/>
      <c r="H170" s="33"/>
      <c r="I170" s="127"/>
      <c r="J170" s="20"/>
      <c r="K170" s="128"/>
      <c r="L170" s="155"/>
      <c r="M170" s="142"/>
      <c r="N170" s="142"/>
      <c r="O170" s="147"/>
      <c r="P170" s="148"/>
      <c r="Q170" s="152"/>
    </row>
    <row r="171" spans="1:17" x14ac:dyDescent="0.35">
      <c r="A171" s="95">
        <v>169</v>
      </c>
      <c r="B171" s="1"/>
      <c r="C171" s="20"/>
      <c r="D171" s="20"/>
      <c r="E171" s="20"/>
      <c r="F171" s="126"/>
      <c r="G171" s="33"/>
      <c r="H171" s="33"/>
      <c r="I171" s="127"/>
      <c r="J171" s="20"/>
      <c r="K171" s="128"/>
      <c r="L171" s="155"/>
      <c r="M171" s="142"/>
      <c r="N171" s="142"/>
      <c r="O171" s="147"/>
      <c r="P171" s="148"/>
      <c r="Q171" s="152"/>
    </row>
    <row r="172" spans="1:17" x14ac:dyDescent="0.35">
      <c r="A172" s="95">
        <v>170</v>
      </c>
      <c r="B172" s="1"/>
      <c r="C172" s="20"/>
      <c r="D172" s="20"/>
      <c r="E172" s="20"/>
      <c r="F172" s="126"/>
      <c r="G172" s="33"/>
      <c r="H172" s="33"/>
      <c r="I172" s="127"/>
      <c r="J172" s="20"/>
      <c r="K172" s="128"/>
      <c r="L172" s="155"/>
      <c r="M172" s="142"/>
      <c r="N172" s="142"/>
      <c r="O172" s="147"/>
      <c r="P172" s="148"/>
      <c r="Q172" s="152"/>
    </row>
    <row r="173" spans="1:17" x14ac:dyDescent="0.35">
      <c r="A173" s="95">
        <v>171</v>
      </c>
      <c r="B173" s="1"/>
      <c r="C173" s="20"/>
      <c r="D173" s="20"/>
      <c r="E173" s="20"/>
      <c r="F173" s="126"/>
      <c r="G173" s="33"/>
      <c r="H173" s="33"/>
      <c r="I173" s="127"/>
      <c r="J173" s="20"/>
      <c r="K173" s="128"/>
      <c r="L173" s="155"/>
      <c r="M173" s="142"/>
      <c r="N173" s="142"/>
      <c r="O173" s="147"/>
      <c r="P173" s="148"/>
      <c r="Q173" s="152"/>
    </row>
    <row r="174" spans="1:17" x14ac:dyDescent="0.35">
      <c r="A174" s="95">
        <v>172</v>
      </c>
      <c r="B174" s="1"/>
      <c r="C174" s="20"/>
      <c r="D174" s="20"/>
      <c r="E174" s="20"/>
      <c r="F174" s="126"/>
      <c r="G174" s="33"/>
      <c r="H174" s="33"/>
      <c r="I174" s="127"/>
      <c r="J174" s="20"/>
      <c r="K174" s="128"/>
      <c r="L174" s="155"/>
      <c r="M174" s="142"/>
      <c r="N174" s="142"/>
      <c r="O174" s="147"/>
      <c r="P174" s="148"/>
      <c r="Q174" s="152"/>
    </row>
    <row r="175" spans="1:17" x14ac:dyDescent="0.35">
      <c r="A175" s="95">
        <v>173</v>
      </c>
      <c r="B175" s="1"/>
      <c r="C175" s="20"/>
      <c r="D175" s="20"/>
      <c r="E175" s="20"/>
      <c r="F175" s="126"/>
      <c r="G175" s="33"/>
      <c r="H175" s="33"/>
      <c r="I175" s="127"/>
      <c r="J175" s="20"/>
      <c r="K175" s="128"/>
      <c r="L175" s="155"/>
      <c r="M175" s="142"/>
      <c r="N175" s="142"/>
      <c r="O175" s="147"/>
      <c r="P175" s="148"/>
      <c r="Q175" s="152"/>
    </row>
    <row r="176" spans="1:17" x14ac:dyDescent="0.35">
      <c r="A176" s="95">
        <v>174</v>
      </c>
      <c r="B176" s="1"/>
      <c r="C176" s="20"/>
      <c r="D176" s="20"/>
      <c r="E176" s="20"/>
      <c r="F176" s="126"/>
      <c r="G176" s="33"/>
      <c r="H176" s="33"/>
      <c r="I176" s="127"/>
      <c r="J176" s="20"/>
      <c r="K176" s="128"/>
      <c r="L176" s="155"/>
      <c r="M176" s="142"/>
      <c r="N176" s="142"/>
      <c r="O176" s="147"/>
      <c r="P176" s="148"/>
      <c r="Q176" s="152"/>
    </row>
    <row r="177" spans="1:17" x14ac:dyDescent="0.35">
      <c r="A177" s="95">
        <v>175</v>
      </c>
      <c r="B177" s="1"/>
      <c r="C177" s="20"/>
      <c r="D177" s="20"/>
      <c r="E177" s="20"/>
      <c r="F177" s="126"/>
      <c r="G177" s="33"/>
      <c r="H177" s="33"/>
      <c r="I177" s="127"/>
      <c r="J177" s="20"/>
      <c r="K177" s="128"/>
      <c r="L177" s="155"/>
      <c r="M177" s="142"/>
      <c r="N177" s="142"/>
      <c r="O177" s="147"/>
      <c r="P177" s="148"/>
      <c r="Q177" s="152"/>
    </row>
    <row r="178" spans="1:17" x14ac:dyDescent="0.35">
      <c r="A178" s="95">
        <v>176</v>
      </c>
      <c r="B178" s="1"/>
      <c r="C178" s="20"/>
      <c r="D178" s="20"/>
      <c r="E178" s="20"/>
      <c r="F178" s="126"/>
      <c r="G178" s="33"/>
      <c r="H178" s="33"/>
      <c r="I178" s="127"/>
      <c r="J178" s="20"/>
      <c r="K178" s="128"/>
      <c r="L178" s="155"/>
      <c r="M178" s="142"/>
      <c r="N178" s="142"/>
      <c r="O178" s="147"/>
      <c r="P178" s="148"/>
      <c r="Q178" s="152"/>
    </row>
    <row r="179" spans="1:17" x14ac:dyDescent="0.35">
      <c r="A179" s="95">
        <v>177</v>
      </c>
      <c r="B179" s="1"/>
      <c r="C179" s="20"/>
      <c r="D179" s="20"/>
      <c r="E179" s="20"/>
      <c r="F179" s="126"/>
      <c r="G179" s="33"/>
      <c r="H179" s="33"/>
      <c r="I179" s="127"/>
      <c r="J179" s="20"/>
      <c r="K179" s="128"/>
      <c r="L179" s="155"/>
      <c r="M179" s="142"/>
      <c r="N179" s="142"/>
      <c r="O179" s="147"/>
      <c r="P179" s="148"/>
      <c r="Q179" s="152"/>
    </row>
    <row r="180" spans="1:17" x14ac:dyDescent="0.35">
      <c r="A180" s="95">
        <v>178</v>
      </c>
      <c r="B180" s="1"/>
      <c r="C180" s="20"/>
      <c r="D180" s="20"/>
      <c r="E180" s="20"/>
      <c r="F180" s="126"/>
      <c r="G180" s="33"/>
      <c r="H180" s="33"/>
      <c r="I180" s="127"/>
      <c r="J180" s="20"/>
      <c r="K180" s="128"/>
      <c r="L180" s="155"/>
      <c r="M180" s="142"/>
      <c r="N180" s="142"/>
      <c r="O180" s="147"/>
      <c r="P180" s="148"/>
      <c r="Q180" s="152"/>
    </row>
    <row r="181" spans="1:17" x14ac:dyDescent="0.35">
      <c r="A181" s="95">
        <v>179</v>
      </c>
      <c r="B181" s="1"/>
      <c r="C181" s="20"/>
      <c r="D181" s="20"/>
      <c r="E181" s="20"/>
      <c r="F181" s="126"/>
      <c r="G181" s="33"/>
      <c r="H181" s="33"/>
      <c r="I181" s="127"/>
      <c r="J181" s="20"/>
      <c r="K181" s="128"/>
      <c r="L181" s="155"/>
      <c r="M181" s="142"/>
      <c r="N181" s="142"/>
      <c r="O181" s="147"/>
      <c r="P181" s="148"/>
      <c r="Q181" s="152"/>
    </row>
    <row r="182" spans="1:17" x14ac:dyDescent="0.35">
      <c r="A182" s="95">
        <v>180</v>
      </c>
      <c r="B182" s="1"/>
      <c r="C182" s="20"/>
      <c r="D182" s="20"/>
      <c r="E182" s="20"/>
      <c r="F182" s="126"/>
      <c r="G182" s="33"/>
      <c r="H182" s="33"/>
      <c r="I182" s="127"/>
      <c r="J182" s="20"/>
      <c r="K182" s="128"/>
      <c r="L182" s="155"/>
      <c r="M182" s="142"/>
      <c r="N182" s="142"/>
      <c r="O182" s="147"/>
      <c r="P182" s="148"/>
      <c r="Q182" s="152"/>
    </row>
    <row r="183" spans="1:17" x14ac:dyDescent="0.35">
      <c r="A183" s="95">
        <v>181</v>
      </c>
      <c r="B183" s="1"/>
      <c r="C183" s="20"/>
      <c r="D183" s="20"/>
      <c r="E183" s="20"/>
      <c r="F183" s="126"/>
      <c r="G183" s="33"/>
      <c r="H183" s="33"/>
      <c r="I183" s="127"/>
      <c r="J183" s="20"/>
      <c r="K183" s="128"/>
      <c r="L183" s="155"/>
      <c r="M183" s="142"/>
      <c r="N183" s="142"/>
      <c r="O183" s="147"/>
      <c r="P183" s="148"/>
      <c r="Q183" s="152"/>
    </row>
    <row r="184" spans="1:17" x14ac:dyDescent="0.35">
      <c r="A184" s="95">
        <v>182</v>
      </c>
      <c r="B184" s="1"/>
      <c r="C184" s="20"/>
      <c r="D184" s="20"/>
      <c r="E184" s="20"/>
      <c r="F184" s="126"/>
      <c r="G184" s="33"/>
      <c r="H184" s="33"/>
      <c r="I184" s="127"/>
      <c r="J184" s="20"/>
      <c r="K184" s="128"/>
      <c r="L184" s="155"/>
      <c r="M184" s="142"/>
      <c r="N184" s="142"/>
      <c r="O184" s="147"/>
      <c r="P184" s="148"/>
      <c r="Q184" s="152"/>
    </row>
    <row r="185" spans="1:17" x14ac:dyDescent="0.35">
      <c r="A185" s="95">
        <v>183</v>
      </c>
      <c r="B185" s="1"/>
      <c r="C185" s="20"/>
      <c r="D185" s="20"/>
      <c r="E185" s="20"/>
      <c r="F185" s="126"/>
      <c r="G185" s="33"/>
      <c r="H185" s="33"/>
      <c r="I185" s="127"/>
      <c r="J185" s="20"/>
      <c r="K185" s="128"/>
      <c r="L185" s="155"/>
      <c r="M185" s="142"/>
      <c r="N185" s="142"/>
      <c r="O185" s="147"/>
      <c r="P185" s="148"/>
      <c r="Q185" s="152"/>
    </row>
    <row r="186" spans="1:17" x14ac:dyDescent="0.35">
      <c r="A186" s="95">
        <v>184</v>
      </c>
      <c r="B186" s="1"/>
      <c r="C186" s="20"/>
      <c r="D186" s="20"/>
      <c r="E186" s="20"/>
      <c r="F186" s="126"/>
      <c r="G186" s="33"/>
      <c r="H186" s="33"/>
      <c r="I186" s="127"/>
      <c r="J186" s="20"/>
      <c r="K186" s="128"/>
      <c r="L186" s="155"/>
      <c r="M186" s="142"/>
      <c r="N186" s="142"/>
      <c r="O186" s="147"/>
      <c r="P186" s="148"/>
      <c r="Q186" s="152"/>
    </row>
    <row r="187" spans="1:17" x14ac:dyDescent="0.35">
      <c r="A187" s="95">
        <v>185</v>
      </c>
      <c r="B187" s="1"/>
      <c r="C187" s="20"/>
      <c r="D187" s="20"/>
      <c r="E187" s="20"/>
      <c r="F187" s="126"/>
      <c r="G187" s="33"/>
      <c r="H187" s="33"/>
      <c r="I187" s="127"/>
      <c r="J187" s="20"/>
      <c r="K187" s="128"/>
      <c r="L187" s="155"/>
      <c r="M187" s="142"/>
      <c r="N187" s="142"/>
      <c r="O187" s="147"/>
      <c r="P187" s="148"/>
      <c r="Q187" s="152"/>
    </row>
    <row r="188" spans="1:17" x14ac:dyDescent="0.35">
      <c r="A188" s="95">
        <v>186</v>
      </c>
      <c r="B188" s="1"/>
      <c r="C188" s="20"/>
      <c r="D188" s="20"/>
      <c r="E188" s="20"/>
      <c r="F188" s="126"/>
      <c r="G188" s="33"/>
      <c r="H188" s="33"/>
      <c r="I188" s="127"/>
      <c r="J188" s="20"/>
      <c r="K188" s="128"/>
      <c r="L188" s="155"/>
      <c r="M188" s="142"/>
      <c r="N188" s="142"/>
      <c r="O188" s="147"/>
      <c r="P188" s="148"/>
      <c r="Q188" s="152"/>
    </row>
    <row r="189" spans="1:17" x14ac:dyDescent="0.35">
      <c r="A189" s="95">
        <v>187</v>
      </c>
      <c r="B189" s="1"/>
      <c r="C189" s="20"/>
      <c r="D189" s="20"/>
      <c r="E189" s="20"/>
      <c r="F189" s="126"/>
      <c r="G189" s="33"/>
      <c r="H189" s="33"/>
      <c r="I189" s="127"/>
      <c r="J189" s="20"/>
      <c r="K189" s="128"/>
      <c r="L189" s="155"/>
      <c r="M189" s="142"/>
      <c r="N189" s="142"/>
      <c r="O189" s="147"/>
      <c r="P189" s="148"/>
      <c r="Q189" s="152"/>
    </row>
    <row r="190" spans="1:17" x14ac:dyDescent="0.35">
      <c r="A190" s="95">
        <v>188</v>
      </c>
      <c r="B190" s="1"/>
      <c r="C190" s="20"/>
      <c r="D190" s="20"/>
      <c r="E190" s="20"/>
      <c r="F190" s="126"/>
      <c r="G190" s="33"/>
      <c r="H190" s="33"/>
      <c r="I190" s="127"/>
      <c r="J190" s="20"/>
      <c r="K190" s="128"/>
      <c r="L190" s="155"/>
      <c r="M190" s="142"/>
      <c r="N190" s="142"/>
      <c r="O190" s="147"/>
      <c r="P190" s="148"/>
      <c r="Q190" s="152"/>
    </row>
    <row r="191" spans="1:17" x14ac:dyDescent="0.35">
      <c r="A191" s="95">
        <v>189</v>
      </c>
      <c r="B191" s="1"/>
      <c r="C191" s="20"/>
      <c r="D191" s="20"/>
      <c r="E191" s="20"/>
      <c r="F191" s="126"/>
      <c r="G191" s="33"/>
      <c r="H191" s="33"/>
      <c r="I191" s="127"/>
      <c r="J191" s="20"/>
      <c r="K191" s="128"/>
      <c r="L191" s="155"/>
      <c r="M191" s="142"/>
      <c r="N191" s="142"/>
      <c r="O191" s="147"/>
      <c r="P191" s="148"/>
      <c r="Q191" s="152"/>
    </row>
    <row r="192" spans="1:17" x14ac:dyDescent="0.35">
      <c r="A192" s="95">
        <v>190</v>
      </c>
      <c r="B192" s="1"/>
      <c r="C192" s="20"/>
      <c r="D192" s="20"/>
      <c r="E192" s="20"/>
      <c r="F192" s="126"/>
      <c r="G192" s="33"/>
      <c r="H192" s="33"/>
      <c r="I192" s="127"/>
      <c r="J192" s="20"/>
      <c r="K192" s="128"/>
      <c r="L192" s="155"/>
      <c r="M192" s="142"/>
      <c r="N192" s="142"/>
      <c r="O192" s="147"/>
      <c r="P192" s="148"/>
      <c r="Q192" s="152"/>
    </row>
    <row r="193" spans="1:17" x14ac:dyDescent="0.35">
      <c r="A193" s="95">
        <v>191</v>
      </c>
      <c r="B193" s="1"/>
      <c r="C193" s="20"/>
      <c r="D193" s="20"/>
      <c r="E193" s="20"/>
      <c r="F193" s="126"/>
      <c r="G193" s="33"/>
      <c r="H193" s="33"/>
      <c r="I193" s="127"/>
      <c r="J193" s="20"/>
      <c r="K193" s="128"/>
      <c r="L193" s="155"/>
      <c r="M193" s="142"/>
      <c r="N193" s="142"/>
      <c r="O193" s="147"/>
      <c r="P193" s="148"/>
      <c r="Q193" s="152"/>
    </row>
    <row r="194" spans="1:17" x14ac:dyDescent="0.35">
      <c r="A194" s="95">
        <v>192</v>
      </c>
      <c r="B194" s="1"/>
      <c r="C194" s="20"/>
      <c r="D194" s="20"/>
      <c r="E194" s="20"/>
      <c r="F194" s="126"/>
      <c r="G194" s="33"/>
      <c r="H194" s="33"/>
      <c r="I194" s="127"/>
      <c r="J194" s="20"/>
      <c r="K194" s="128"/>
      <c r="L194" s="155"/>
      <c r="M194" s="142"/>
      <c r="N194" s="142"/>
      <c r="O194" s="147"/>
      <c r="P194" s="148"/>
      <c r="Q194" s="152"/>
    </row>
    <row r="195" spans="1:17" x14ac:dyDescent="0.35">
      <c r="A195" s="95">
        <v>193</v>
      </c>
      <c r="B195" s="1"/>
      <c r="C195" s="20"/>
      <c r="D195" s="20"/>
      <c r="E195" s="20"/>
      <c r="F195" s="126"/>
      <c r="G195" s="33"/>
      <c r="H195" s="33"/>
      <c r="I195" s="127"/>
      <c r="J195" s="20"/>
      <c r="K195" s="128"/>
      <c r="L195" s="155"/>
      <c r="M195" s="142"/>
      <c r="N195" s="142"/>
      <c r="O195" s="147"/>
      <c r="P195" s="148"/>
      <c r="Q195" s="152"/>
    </row>
    <row r="196" spans="1:17" x14ac:dyDescent="0.35">
      <c r="A196" s="95">
        <v>194</v>
      </c>
      <c r="B196" s="1"/>
      <c r="C196" s="20"/>
      <c r="D196" s="20"/>
      <c r="E196" s="20"/>
      <c r="F196" s="126"/>
      <c r="G196" s="33"/>
      <c r="H196" s="33"/>
      <c r="I196" s="127"/>
      <c r="J196" s="20"/>
      <c r="K196" s="128"/>
      <c r="L196" s="155"/>
      <c r="M196" s="142"/>
      <c r="N196" s="142"/>
      <c r="O196" s="147"/>
      <c r="P196" s="148"/>
      <c r="Q196" s="152"/>
    </row>
    <row r="197" spans="1:17" x14ac:dyDescent="0.35">
      <c r="A197" s="95">
        <v>195</v>
      </c>
      <c r="B197" s="1"/>
      <c r="C197" s="20"/>
      <c r="D197" s="20"/>
      <c r="E197" s="20"/>
      <c r="F197" s="126"/>
      <c r="G197" s="33"/>
      <c r="H197" s="33"/>
      <c r="I197" s="127"/>
      <c r="J197" s="20"/>
      <c r="K197" s="128"/>
      <c r="L197" s="155"/>
      <c r="M197" s="142"/>
      <c r="N197" s="142"/>
      <c r="O197" s="147"/>
      <c r="P197" s="148"/>
      <c r="Q197" s="152"/>
    </row>
    <row r="198" spans="1:17" x14ac:dyDescent="0.35">
      <c r="A198" s="95">
        <v>196</v>
      </c>
      <c r="B198" s="1"/>
      <c r="C198" s="20"/>
      <c r="D198" s="20"/>
      <c r="E198" s="20"/>
      <c r="F198" s="126"/>
      <c r="G198" s="33"/>
      <c r="H198" s="33"/>
      <c r="I198" s="127"/>
      <c r="J198" s="20"/>
      <c r="K198" s="128"/>
      <c r="L198" s="155"/>
      <c r="M198" s="142"/>
      <c r="N198" s="142"/>
      <c r="O198" s="147"/>
      <c r="P198" s="148"/>
      <c r="Q198" s="152"/>
    </row>
    <row r="199" spans="1:17" x14ac:dyDescent="0.35">
      <c r="A199" s="95">
        <v>197</v>
      </c>
      <c r="B199" s="1"/>
      <c r="C199" s="20"/>
      <c r="D199" s="20"/>
      <c r="E199" s="20"/>
      <c r="F199" s="126"/>
      <c r="G199" s="33"/>
      <c r="H199" s="33"/>
      <c r="I199" s="127"/>
      <c r="J199" s="20"/>
      <c r="K199" s="128"/>
      <c r="L199" s="155"/>
      <c r="M199" s="142"/>
      <c r="N199" s="142"/>
      <c r="O199" s="147"/>
      <c r="P199" s="148"/>
      <c r="Q199" s="152"/>
    </row>
    <row r="200" spans="1:17" x14ac:dyDescent="0.35">
      <c r="A200" s="95">
        <v>198</v>
      </c>
      <c r="B200" s="1"/>
      <c r="C200" s="20"/>
      <c r="D200" s="20"/>
      <c r="E200" s="20"/>
      <c r="F200" s="126"/>
      <c r="G200" s="33"/>
      <c r="H200" s="33"/>
      <c r="I200" s="127"/>
      <c r="J200" s="20"/>
      <c r="K200" s="128"/>
      <c r="L200" s="155"/>
      <c r="M200" s="142"/>
      <c r="N200" s="142"/>
      <c r="O200" s="147"/>
      <c r="P200" s="148"/>
      <c r="Q200" s="152"/>
    </row>
    <row r="201" spans="1:17" x14ac:dyDescent="0.35">
      <c r="A201" s="95">
        <v>199</v>
      </c>
      <c r="B201" s="1"/>
      <c r="C201" s="20"/>
      <c r="D201" s="20"/>
      <c r="E201" s="20"/>
      <c r="F201" s="126"/>
      <c r="G201" s="33"/>
      <c r="H201" s="33"/>
      <c r="I201" s="127"/>
      <c r="J201" s="20"/>
      <c r="K201" s="128"/>
      <c r="L201" s="155"/>
      <c r="M201" s="142"/>
      <c r="N201" s="142"/>
      <c r="O201" s="147"/>
      <c r="P201" s="148"/>
      <c r="Q201" s="152"/>
    </row>
    <row r="202" spans="1:17" x14ac:dyDescent="0.35">
      <c r="A202" s="95">
        <v>200</v>
      </c>
      <c r="B202" s="1"/>
      <c r="C202" s="20"/>
      <c r="D202" s="20"/>
      <c r="E202" s="20"/>
      <c r="F202" s="126"/>
      <c r="G202" s="33"/>
      <c r="H202" s="33"/>
      <c r="I202" s="127"/>
      <c r="J202" s="20"/>
      <c r="K202" s="128"/>
      <c r="L202" s="155"/>
      <c r="M202" s="142"/>
      <c r="N202" s="142"/>
      <c r="O202" s="147"/>
      <c r="P202" s="148"/>
      <c r="Q202" s="152"/>
    </row>
    <row r="203" spans="1:17" x14ac:dyDescent="0.35">
      <c r="A203" s="95">
        <v>201</v>
      </c>
      <c r="B203" s="1"/>
      <c r="C203" s="20"/>
      <c r="D203" s="20"/>
      <c r="E203" s="20"/>
      <c r="F203" s="126"/>
      <c r="G203" s="33"/>
      <c r="H203" s="33"/>
      <c r="I203" s="127"/>
      <c r="J203" s="20"/>
      <c r="K203" s="128"/>
      <c r="L203" s="155"/>
      <c r="M203" s="142"/>
      <c r="N203" s="142"/>
      <c r="O203" s="147"/>
      <c r="P203" s="148"/>
      <c r="Q203" s="152"/>
    </row>
    <row r="204" spans="1:17" x14ac:dyDescent="0.35">
      <c r="A204" s="95">
        <v>202</v>
      </c>
      <c r="B204" s="1"/>
      <c r="C204" s="20"/>
      <c r="D204" s="20"/>
      <c r="E204" s="20"/>
      <c r="F204" s="126"/>
      <c r="G204" s="33"/>
      <c r="H204" s="33"/>
      <c r="I204" s="127"/>
      <c r="J204" s="20"/>
      <c r="K204" s="128"/>
      <c r="L204" s="155"/>
      <c r="M204" s="142"/>
      <c r="N204" s="142"/>
      <c r="O204" s="147"/>
      <c r="P204" s="148"/>
      <c r="Q204" s="152"/>
    </row>
    <row r="205" spans="1:17" x14ac:dyDescent="0.35">
      <c r="A205" s="95">
        <v>203</v>
      </c>
      <c r="B205" s="1"/>
      <c r="C205" s="20"/>
      <c r="D205" s="20"/>
      <c r="E205" s="20"/>
      <c r="F205" s="126"/>
      <c r="G205" s="33"/>
      <c r="H205" s="33"/>
      <c r="I205" s="127"/>
      <c r="J205" s="20"/>
      <c r="K205" s="128"/>
      <c r="L205" s="155"/>
      <c r="M205" s="142"/>
      <c r="N205" s="142"/>
      <c r="O205" s="147"/>
      <c r="P205" s="148"/>
      <c r="Q205" s="152"/>
    </row>
    <row r="206" spans="1:17" x14ac:dyDescent="0.35">
      <c r="A206" s="95">
        <v>204</v>
      </c>
      <c r="B206" s="1"/>
      <c r="C206" s="20"/>
      <c r="D206" s="20"/>
      <c r="E206" s="20"/>
      <c r="F206" s="126"/>
      <c r="G206" s="33"/>
      <c r="H206" s="33"/>
      <c r="I206" s="127"/>
      <c r="J206" s="20"/>
      <c r="K206" s="128"/>
      <c r="L206" s="155"/>
      <c r="M206" s="142"/>
      <c r="N206" s="142"/>
      <c r="O206" s="147"/>
      <c r="P206" s="148"/>
      <c r="Q206" s="152"/>
    </row>
    <row r="207" spans="1:17" x14ac:dyDescent="0.35">
      <c r="A207" s="95">
        <v>205</v>
      </c>
      <c r="B207" s="1"/>
      <c r="C207" s="20"/>
      <c r="D207" s="20"/>
      <c r="E207" s="20"/>
      <c r="F207" s="126"/>
      <c r="G207" s="33"/>
      <c r="H207" s="33"/>
      <c r="I207" s="127"/>
      <c r="J207" s="20"/>
      <c r="K207" s="128"/>
      <c r="L207" s="155"/>
      <c r="M207" s="142"/>
      <c r="N207" s="142"/>
      <c r="O207" s="147"/>
      <c r="P207" s="148"/>
      <c r="Q207" s="152"/>
    </row>
    <row r="208" spans="1:17" x14ac:dyDescent="0.35">
      <c r="A208" s="95">
        <v>206</v>
      </c>
      <c r="B208" s="1"/>
      <c r="C208" s="20"/>
      <c r="D208" s="20"/>
      <c r="E208" s="20"/>
      <c r="F208" s="126"/>
      <c r="G208" s="33"/>
      <c r="H208" s="33"/>
      <c r="I208" s="127"/>
      <c r="J208" s="20"/>
      <c r="K208" s="128"/>
      <c r="L208" s="155"/>
      <c r="M208" s="142"/>
      <c r="N208" s="142"/>
      <c r="O208" s="147"/>
      <c r="P208" s="148"/>
      <c r="Q208" s="152"/>
    </row>
    <row r="209" spans="1:17" x14ac:dyDescent="0.35">
      <c r="A209" s="95">
        <v>207</v>
      </c>
      <c r="B209" s="1"/>
      <c r="C209" s="20"/>
      <c r="D209" s="20"/>
      <c r="E209" s="20"/>
      <c r="F209" s="126"/>
      <c r="G209" s="33"/>
      <c r="H209" s="33"/>
      <c r="I209" s="127"/>
      <c r="J209" s="20"/>
      <c r="K209" s="128"/>
      <c r="L209" s="155"/>
      <c r="M209" s="142"/>
      <c r="N209" s="142"/>
      <c r="O209" s="147"/>
      <c r="P209" s="148"/>
      <c r="Q209" s="152"/>
    </row>
    <row r="210" spans="1:17" x14ac:dyDescent="0.35">
      <c r="A210" s="95">
        <v>208</v>
      </c>
      <c r="B210" s="1"/>
      <c r="C210" s="20"/>
      <c r="D210" s="20"/>
      <c r="E210" s="20"/>
      <c r="F210" s="126"/>
      <c r="G210" s="33"/>
      <c r="H210" s="33"/>
      <c r="I210" s="127"/>
      <c r="J210" s="20"/>
      <c r="K210" s="128"/>
      <c r="L210" s="155"/>
      <c r="M210" s="142"/>
      <c r="N210" s="142"/>
      <c r="O210" s="147"/>
      <c r="P210" s="148"/>
      <c r="Q210" s="152"/>
    </row>
    <row r="211" spans="1:17" x14ac:dyDescent="0.35">
      <c r="A211" s="95">
        <v>209</v>
      </c>
      <c r="B211" s="1"/>
      <c r="C211" s="20"/>
      <c r="D211" s="20"/>
      <c r="E211" s="20"/>
      <c r="F211" s="126"/>
      <c r="G211" s="33"/>
      <c r="H211" s="33"/>
      <c r="I211" s="127"/>
      <c r="J211" s="20"/>
      <c r="K211" s="128"/>
      <c r="L211" s="155"/>
      <c r="M211" s="142"/>
      <c r="N211" s="142"/>
      <c r="O211" s="147"/>
      <c r="P211" s="148"/>
      <c r="Q211" s="152"/>
    </row>
    <row r="212" spans="1:17" x14ac:dyDescent="0.35">
      <c r="A212" s="95">
        <v>210</v>
      </c>
      <c r="B212" s="1"/>
      <c r="C212" s="20"/>
      <c r="D212" s="20"/>
      <c r="E212" s="20"/>
      <c r="F212" s="126"/>
      <c r="G212" s="33"/>
      <c r="H212" s="33"/>
      <c r="I212" s="127"/>
      <c r="J212" s="20"/>
      <c r="K212" s="128"/>
      <c r="L212" s="155"/>
      <c r="M212" s="142"/>
      <c r="N212" s="142"/>
      <c r="O212" s="147"/>
      <c r="P212" s="148"/>
      <c r="Q212" s="152"/>
    </row>
    <row r="213" spans="1:17" x14ac:dyDescent="0.35">
      <c r="A213" s="95">
        <v>211</v>
      </c>
      <c r="B213" s="1"/>
      <c r="C213" s="20"/>
      <c r="D213" s="20"/>
      <c r="E213" s="20"/>
      <c r="F213" s="126"/>
      <c r="G213" s="33"/>
      <c r="H213" s="33"/>
      <c r="I213" s="127"/>
      <c r="J213" s="20"/>
      <c r="K213" s="128"/>
      <c r="L213" s="155"/>
      <c r="M213" s="142"/>
      <c r="N213" s="142"/>
      <c r="O213" s="147"/>
      <c r="P213" s="148"/>
      <c r="Q213" s="152"/>
    </row>
    <row r="214" spans="1:17" x14ac:dyDescent="0.35">
      <c r="A214" s="95">
        <v>212</v>
      </c>
      <c r="B214" s="1"/>
      <c r="C214" s="20"/>
      <c r="D214" s="20"/>
      <c r="E214" s="20"/>
      <c r="F214" s="126"/>
      <c r="G214" s="33"/>
      <c r="H214" s="33"/>
      <c r="I214" s="127"/>
      <c r="J214" s="20"/>
      <c r="K214" s="128"/>
      <c r="L214" s="155"/>
      <c r="M214" s="142"/>
      <c r="N214" s="142"/>
      <c r="O214" s="147"/>
      <c r="P214" s="148"/>
      <c r="Q214" s="152"/>
    </row>
    <row r="215" spans="1:17" x14ac:dyDescent="0.35">
      <c r="A215" s="95">
        <v>213</v>
      </c>
      <c r="B215" s="1"/>
      <c r="C215" s="20"/>
      <c r="D215" s="20"/>
      <c r="E215" s="20"/>
      <c r="F215" s="126"/>
      <c r="G215" s="33"/>
      <c r="H215" s="33"/>
      <c r="I215" s="127"/>
      <c r="J215" s="20"/>
      <c r="K215" s="128"/>
      <c r="L215" s="155"/>
      <c r="M215" s="142"/>
      <c r="N215" s="142"/>
      <c r="O215" s="147"/>
      <c r="P215" s="148"/>
      <c r="Q215" s="152"/>
    </row>
    <row r="216" spans="1:17" x14ac:dyDescent="0.35">
      <c r="A216" s="95">
        <v>214</v>
      </c>
      <c r="B216" s="1"/>
      <c r="C216" s="20"/>
      <c r="D216" s="20"/>
      <c r="E216" s="20"/>
      <c r="F216" s="126"/>
      <c r="G216" s="33"/>
      <c r="H216" s="33"/>
      <c r="I216" s="127"/>
      <c r="J216" s="20"/>
      <c r="K216" s="128"/>
      <c r="L216" s="155"/>
      <c r="M216" s="142"/>
      <c r="N216" s="142"/>
      <c r="O216" s="147"/>
      <c r="P216" s="148"/>
      <c r="Q216" s="152"/>
    </row>
    <row r="217" spans="1:17" x14ac:dyDescent="0.35">
      <c r="A217" s="95">
        <v>215</v>
      </c>
      <c r="B217" s="1"/>
      <c r="C217" s="20"/>
      <c r="D217" s="20"/>
      <c r="E217" s="20"/>
      <c r="F217" s="126"/>
      <c r="G217" s="33"/>
      <c r="H217" s="33"/>
      <c r="I217" s="127"/>
      <c r="J217" s="20"/>
      <c r="K217" s="128"/>
      <c r="L217" s="155"/>
      <c r="M217" s="142"/>
      <c r="N217" s="142"/>
      <c r="O217" s="147"/>
      <c r="P217" s="148"/>
      <c r="Q217" s="152"/>
    </row>
    <row r="218" spans="1:17" x14ac:dyDescent="0.35">
      <c r="A218" s="95">
        <v>216</v>
      </c>
      <c r="B218" s="1"/>
      <c r="C218" s="20"/>
      <c r="D218" s="20"/>
      <c r="E218" s="20"/>
      <c r="F218" s="126"/>
      <c r="G218" s="33"/>
      <c r="H218" s="33"/>
      <c r="I218" s="127"/>
      <c r="J218" s="20"/>
      <c r="K218" s="128"/>
      <c r="L218" s="155"/>
      <c r="M218" s="142"/>
      <c r="N218" s="142"/>
      <c r="O218" s="147"/>
      <c r="P218" s="148"/>
      <c r="Q218" s="152"/>
    </row>
    <row r="219" spans="1:17" x14ac:dyDescent="0.35">
      <c r="A219" s="95">
        <v>217</v>
      </c>
      <c r="B219" s="1"/>
      <c r="C219" s="20"/>
      <c r="D219" s="20"/>
      <c r="E219" s="20"/>
      <c r="F219" s="126"/>
      <c r="G219" s="33"/>
      <c r="H219" s="33"/>
      <c r="I219" s="127"/>
      <c r="J219" s="20"/>
      <c r="K219" s="128"/>
      <c r="L219" s="155"/>
      <c r="M219" s="142"/>
      <c r="N219" s="142"/>
      <c r="O219" s="147"/>
      <c r="P219" s="148"/>
      <c r="Q219" s="152"/>
    </row>
    <row r="220" spans="1:17" x14ac:dyDescent="0.35">
      <c r="A220" s="95">
        <v>218</v>
      </c>
      <c r="B220" s="1"/>
      <c r="C220" s="20"/>
      <c r="D220" s="20"/>
      <c r="E220" s="20"/>
      <c r="F220" s="126"/>
      <c r="G220" s="33"/>
      <c r="H220" s="33"/>
      <c r="I220" s="127"/>
      <c r="J220" s="20"/>
      <c r="K220" s="128"/>
      <c r="L220" s="155"/>
      <c r="M220" s="142"/>
      <c r="N220" s="142"/>
      <c r="O220" s="147"/>
      <c r="P220" s="148"/>
      <c r="Q220" s="152"/>
    </row>
    <row r="221" spans="1:17" x14ac:dyDescent="0.35">
      <c r="A221" s="95">
        <v>219</v>
      </c>
      <c r="B221" s="1"/>
      <c r="C221" s="20"/>
      <c r="D221" s="20"/>
      <c r="E221" s="20"/>
      <c r="F221" s="126"/>
      <c r="G221" s="33"/>
      <c r="H221" s="33"/>
      <c r="I221" s="127"/>
      <c r="J221" s="20"/>
      <c r="K221" s="128"/>
      <c r="L221" s="155"/>
      <c r="M221" s="142"/>
      <c r="N221" s="142"/>
      <c r="O221" s="147"/>
      <c r="P221" s="148"/>
      <c r="Q221" s="152"/>
    </row>
    <row r="222" spans="1:17" x14ac:dyDescent="0.35">
      <c r="A222" s="95">
        <v>220</v>
      </c>
      <c r="B222" s="1"/>
      <c r="C222" s="20"/>
      <c r="D222" s="20"/>
      <c r="E222" s="20"/>
      <c r="F222" s="126"/>
      <c r="G222" s="33"/>
      <c r="H222" s="33"/>
      <c r="I222" s="127"/>
      <c r="J222" s="20"/>
      <c r="K222" s="128"/>
      <c r="L222" s="155"/>
      <c r="M222" s="142"/>
      <c r="N222" s="142"/>
      <c r="O222" s="147"/>
      <c r="P222" s="148"/>
      <c r="Q222" s="152"/>
    </row>
    <row r="223" spans="1:17" x14ac:dyDescent="0.35">
      <c r="A223" s="95">
        <v>221</v>
      </c>
      <c r="B223" s="1"/>
      <c r="C223" s="20"/>
      <c r="D223" s="20"/>
      <c r="E223" s="20"/>
      <c r="F223" s="126"/>
      <c r="G223" s="33"/>
      <c r="H223" s="33"/>
      <c r="I223" s="127"/>
      <c r="J223" s="20"/>
      <c r="K223" s="128"/>
      <c r="L223" s="155"/>
      <c r="M223" s="142"/>
      <c r="N223" s="142"/>
      <c r="O223" s="147"/>
      <c r="P223" s="148"/>
      <c r="Q223" s="152"/>
    </row>
    <row r="224" spans="1:17" x14ac:dyDescent="0.35">
      <c r="A224" s="95">
        <v>222</v>
      </c>
      <c r="B224" s="1"/>
      <c r="C224" s="20"/>
      <c r="D224" s="20"/>
      <c r="E224" s="20"/>
      <c r="F224" s="126"/>
      <c r="G224" s="33"/>
      <c r="H224" s="33"/>
      <c r="I224" s="127"/>
      <c r="J224" s="20"/>
      <c r="K224" s="128"/>
      <c r="L224" s="155"/>
      <c r="M224" s="142"/>
      <c r="N224" s="142"/>
      <c r="O224" s="147"/>
      <c r="P224" s="148"/>
      <c r="Q224" s="152"/>
    </row>
    <row r="225" spans="1:17" x14ac:dyDescent="0.35">
      <c r="A225" s="95">
        <v>223</v>
      </c>
      <c r="B225" s="1"/>
      <c r="C225" s="20"/>
      <c r="D225" s="20"/>
      <c r="E225" s="20"/>
      <c r="F225" s="126"/>
      <c r="G225" s="33"/>
      <c r="H225" s="33"/>
      <c r="I225" s="127"/>
      <c r="J225" s="20"/>
      <c r="K225" s="128"/>
      <c r="L225" s="155"/>
      <c r="M225" s="142"/>
      <c r="N225" s="142"/>
      <c r="O225" s="147"/>
      <c r="P225" s="148"/>
      <c r="Q225" s="152"/>
    </row>
    <row r="226" spans="1:17" x14ac:dyDescent="0.35">
      <c r="A226" s="95">
        <v>224</v>
      </c>
      <c r="B226" s="1"/>
      <c r="C226" s="20"/>
      <c r="D226" s="20"/>
      <c r="E226" s="20"/>
      <c r="F226" s="126"/>
      <c r="G226" s="33"/>
      <c r="H226" s="33"/>
      <c r="I226" s="127"/>
      <c r="J226" s="20"/>
      <c r="K226" s="128"/>
      <c r="L226" s="155"/>
      <c r="M226" s="142"/>
      <c r="N226" s="142"/>
      <c r="O226" s="147"/>
      <c r="P226" s="148"/>
      <c r="Q226" s="152"/>
    </row>
    <row r="227" spans="1:17" x14ac:dyDescent="0.35">
      <c r="A227" s="95">
        <v>225</v>
      </c>
      <c r="B227" s="1"/>
      <c r="C227" s="20"/>
      <c r="D227" s="20"/>
      <c r="E227" s="20"/>
      <c r="F227" s="126"/>
      <c r="G227" s="33"/>
      <c r="H227" s="33"/>
      <c r="I227" s="127"/>
      <c r="J227" s="20"/>
      <c r="K227" s="128"/>
      <c r="L227" s="155"/>
      <c r="M227" s="142"/>
      <c r="N227" s="142"/>
      <c r="O227" s="147"/>
      <c r="P227" s="148"/>
      <c r="Q227" s="152"/>
    </row>
    <row r="228" spans="1:17" x14ac:dyDescent="0.35">
      <c r="A228" s="95">
        <v>226</v>
      </c>
      <c r="B228" s="1"/>
      <c r="C228" s="20"/>
      <c r="D228" s="20"/>
      <c r="E228" s="20"/>
      <c r="F228" s="126"/>
      <c r="G228" s="33"/>
      <c r="H228" s="33"/>
      <c r="I228" s="127"/>
      <c r="J228" s="20"/>
      <c r="K228" s="128"/>
      <c r="L228" s="155"/>
      <c r="M228" s="142"/>
      <c r="N228" s="142"/>
      <c r="O228" s="147"/>
      <c r="P228" s="148"/>
      <c r="Q228" s="152"/>
    </row>
    <row r="229" spans="1:17" x14ac:dyDescent="0.35">
      <c r="A229" s="95">
        <v>227</v>
      </c>
      <c r="B229" s="1"/>
      <c r="C229" s="20"/>
      <c r="D229" s="20"/>
      <c r="E229" s="20"/>
      <c r="F229" s="126"/>
      <c r="G229" s="33"/>
      <c r="H229" s="33"/>
      <c r="I229" s="127"/>
      <c r="J229" s="20"/>
      <c r="K229" s="128"/>
      <c r="L229" s="155"/>
      <c r="M229" s="142"/>
      <c r="N229" s="142"/>
      <c r="O229" s="147"/>
      <c r="P229" s="148"/>
      <c r="Q229" s="152"/>
    </row>
    <row r="230" spans="1:17" x14ac:dyDescent="0.35">
      <c r="A230" s="95">
        <v>228</v>
      </c>
      <c r="B230" s="1"/>
      <c r="C230" s="20"/>
      <c r="D230" s="20"/>
      <c r="E230" s="20"/>
      <c r="F230" s="126"/>
      <c r="G230" s="33"/>
      <c r="H230" s="33"/>
      <c r="I230" s="127"/>
      <c r="J230" s="20"/>
      <c r="K230" s="128"/>
      <c r="L230" s="155"/>
      <c r="M230" s="142"/>
      <c r="N230" s="142"/>
      <c r="O230" s="147"/>
      <c r="P230" s="148"/>
      <c r="Q230" s="152"/>
    </row>
    <row r="231" spans="1:17" x14ac:dyDescent="0.35">
      <c r="A231" s="95">
        <v>229</v>
      </c>
      <c r="B231" s="1"/>
      <c r="C231" s="20"/>
      <c r="D231" s="20"/>
      <c r="E231" s="20"/>
      <c r="F231" s="126"/>
      <c r="G231" s="33"/>
      <c r="H231" s="33"/>
      <c r="I231" s="127"/>
      <c r="J231" s="20"/>
      <c r="K231" s="128"/>
      <c r="L231" s="155"/>
      <c r="M231" s="142"/>
      <c r="N231" s="142"/>
      <c r="O231" s="147"/>
      <c r="P231" s="148"/>
      <c r="Q231" s="152"/>
    </row>
    <row r="232" spans="1:17" x14ac:dyDescent="0.35">
      <c r="A232" s="95">
        <v>230</v>
      </c>
      <c r="B232" s="1"/>
      <c r="C232" s="20"/>
      <c r="D232" s="20"/>
      <c r="E232" s="20"/>
      <c r="F232" s="126"/>
      <c r="G232" s="33"/>
      <c r="H232" s="33"/>
      <c r="I232" s="127"/>
      <c r="J232" s="20"/>
      <c r="K232" s="128"/>
      <c r="L232" s="155"/>
      <c r="M232" s="142"/>
      <c r="N232" s="142"/>
      <c r="O232" s="147"/>
      <c r="P232" s="148"/>
      <c r="Q232" s="152"/>
    </row>
    <row r="233" spans="1:17" x14ac:dyDescent="0.35">
      <c r="A233" s="95">
        <v>231</v>
      </c>
      <c r="B233" s="1"/>
      <c r="C233" s="20"/>
      <c r="D233" s="20"/>
      <c r="E233" s="20"/>
      <c r="F233" s="126"/>
      <c r="G233" s="33"/>
      <c r="H233" s="33"/>
      <c r="I233" s="127"/>
      <c r="J233" s="20"/>
      <c r="K233" s="128"/>
      <c r="L233" s="155"/>
      <c r="M233" s="142"/>
      <c r="N233" s="142"/>
      <c r="O233" s="147"/>
      <c r="P233" s="148"/>
      <c r="Q233" s="152"/>
    </row>
    <row r="234" spans="1:17" x14ac:dyDescent="0.35">
      <c r="A234" s="95">
        <v>232</v>
      </c>
      <c r="B234" s="1"/>
      <c r="C234" s="20"/>
      <c r="D234" s="20"/>
      <c r="E234" s="20"/>
      <c r="F234" s="126"/>
      <c r="G234" s="33"/>
      <c r="H234" s="33"/>
      <c r="I234" s="127"/>
      <c r="J234" s="20"/>
      <c r="K234" s="128"/>
      <c r="L234" s="155"/>
      <c r="M234" s="142"/>
      <c r="N234" s="142"/>
      <c r="O234" s="147"/>
      <c r="P234" s="148"/>
      <c r="Q234" s="152"/>
    </row>
    <row r="235" spans="1:17" x14ac:dyDescent="0.35">
      <c r="A235" s="95">
        <v>233</v>
      </c>
      <c r="B235" s="1"/>
      <c r="C235" s="20"/>
      <c r="D235" s="20"/>
      <c r="E235" s="20"/>
      <c r="F235" s="126"/>
      <c r="G235" s="33"/>
      <c r="H235" s="33"/>
      <c r="I235" s="127"/>
      <c r="J235" s="20"/>
      <c r="K235" s="128"/>
      <c r="L235" s="155"/>
      <c r="M235" s="142"/>
      <c r="N235" s="142"/>
      <c r="O235" s="147"/>
      <c r="P235" s="148"/>
      <c r="Q235" s="152"/>
    </row>
    <row r="236" spans="1:17" x14ac:dyDescent="0.35">
      <c r="A236" s="95">
        <v>234</v>
      </c>
      <c r="B236" s="1"/>
      <c r="C236" s="20"/>
      <c r="D236" s="20"/>
      <c r="E236" s="20"/>
      <c r="F236" s="126"/>
      <c r="G236" s="33"/>
      <c r="H236" s="33"/>
      <c r="I236" s="127"/>
      <c r="J236" s="20"/>
      <c r="K236" s="128"/>
      <c r="L236" s="155"/>
      <c r="M236" s="142"/>
      <c r="N236" s="142"/>
      <c r="O236" s="147"/>
      <c r="P236" s="148"/>
      <c r="Q236" s="152"/>
    </row>
    <row r="237" spans="1:17" x14ac:dyDescent="0.35">
      <c r="A237" s="95">
        <v>235</v>
      </c>
      <c r="B237" s="1"/>
      <c r="C237" s="20"/>
      <c r="D237" s="20"/>
      <c r="E237" s="20"/>
      <c r="F237" s="126"/>
      <c r="G237" s="33"/>
      <c r="H237" s="33"/>
      <c r="I237" s="127"/>
      <c r="J237" s="20"/>
      <c r="K237" s="128"/>
      <c r="L237" s="155"/>
      <c r="M237" s="142"/>
      <c r="N237" s="142"/>
      <c r="O237" s="147"/>
      <c r="P237" s="148"/>
      <c r="Q237" s="152"/>
    </row>
    <row r="238" spans="1:17" x14ac:dyDescent="0.35">
      <c r="A238" s="95">
        <v>236</v>
      </c>
      <c r="B238" s="1"/>
      <c r="C238" s="20"/>
      <c r="D238" s="20"/>
      <c r="E238" s="20"/>
      <c r="F238" s="126"/>
      <c r="G238" s="33"/>
      <c r="H238" s="33"/>
      <c r="I238" s="127"/>
      <c r="J238" s="20"/>
      <c r="K238" s="128"/>
      <c r="L238" s="155"/>
      <c r="M238" s="142"/>
      <c r="N238" s="142"/>
      <c r="O238" s="147"/>
      <c r="P238" s="148"/>
      <c r="Q238" s="152"/>
    </row>
    <row r="239" spans="1:17" x14ac:dyDescent="0.35">
      <c r="A239" s="95">
        <v>237</v>
      </c>
      <c r="B239" s="1"/>
      <c r="C239" s="20"/>
      <c r="D239" s="20"/>
      <c r="E239" s="20"/>
      <c r="F239" s="126"/>
      <c r="G239" s="33"/>
      <c r="H239" s="33"/>
      <c r="I239" s="127"/>
      <c r="J239" s="20"/>
      <c r="K239" s="128"/>
      <c r="L239" s="155"/>
      <c r="M239" s="142"/>
      <c r="N239" s="142"/>
      <c r="O239" s="147"/>
      <c r="P239" s="148"/>
      <c r="Q239" s="152"/>
    </row>
    <row r="240" spans="1:17" x14ac:dyDescent="0.35">
      <c r="A240" s="95">
        <v>238</v>
      </c>
      <c r="B240" s="1"/>
      <c r="C240" s="20"/>
      <c r="D240" s="20"/>
      <c r="E240" s="20"/>
      <c r="F240" s="126"/>
      <c r="G240" s="33"/>
      <c r="H240" s="33"/>
      <c r="I240" s="127"/>
      <c r="J240" s="20"/>
      <c r="K240" s="128"/>
      <c r="L240" s="155"/>
      <c r="M240" s="142"/>
      <c r="N240" s="142"/>
      <c r="O240" s="147"/>
      <c r="P240" s="148"/>
      <c r="Q240" s="152"/>
    </row>
    <row r="241" spans="1:17" x14ac:dyDescent="0.35">
      <c r="A241" s="95">
        <v>239</v>
      </c>
      <c r="B241" s="1"/>
      <c r="C241" s="20"/>
      <c r="D241" s="20"/>
      <c r="E241" s="20"/>
      <c r="F241" s="126"/>
      <c r="G241" s="33"/>
      <c r="H241" s="33"/>
      <c r="I241" s="127"/>
      <c r="J241" s="20"/>
      <c r="K241" s="128"/>
      <c r="L241" s="155"/>
      <c r="M241" s="142"/>
      <c r="N241" s="142"/>
      <c r="O241" s="147"/>
      <c r="P241" s="148"/>
      <c r="Q241" s="152"/>
    </row>
    <row r="242" spans="1:17" x14ac:dyDescent="0.35">
      <c r="A242" s="95">
        <v>240</v>
      </c>
      <c r="B242" s="1"/>
      <c r="C242" s="20"/>
      <c r="D242" s="20"/>
      <c r="E242" s="20"/>
      <c r="F242" s="126"/>
      <c r="G242" s="33"/>
      <c r="H242" s="33"/>
      <c r="I242" s="127"/>
      <c r="J242" s="20"/>
      <c r="K242" s="128"/>
      <c r="L242" s="155"/>
      <c r="M242" s="142"/>
      <c r="N242" s="142"/>
      <c r="O242" s="147"/>
      <c r="P242" s="148"/>
      <c r="Q242" s="152"/>
    </row>
    <row r="243" spans="1:17" x14ac:dyDescent="0.35">
      <c r="A243" s="95">
        <v>241</v>
      </c>
      <c r="B243" s="1"/>
      <c r="C243" s="20"/>
      <c r="D243" s="20"/>
      <c r="E243" s="20"/>
      <c r="F243" s="126"/>
      <c r="G243" s="33"/>
      <c r="H243" s="33"/>
      <c r="I243" s="127"/>
      <c r="J243" s="20"/>
      <c r="K243" s="128"/>
      <c r="L243" s="155"/>
      <c r="M243" s="142"/>
      <c r="N243" s="142"/>
      <c r="O243" s="147"/>
      <c r="P243" s="148"/>
      <c r="Q243" s="152"/>
    </row>
    <row r="244" spans="1:17" x14ac:dyDescent="0.35">
      <c r="A244" s="95">
        <v>242</v>
      </c>
      <c r="B244" s="1"/>
      <c r="C244" s="20"/>
      <c r="D244" s="20"/>
      <c r="E244" s="20"/>
      <c r="F244" s="126"/>
      <c r="G244" s="33"/>
      <c r="H244" s="33"/>
      <c r="I244" s="127"/>
      <c r="J244" s="20"/>
      <c r="K244" s="128"/>
      <c r="L244" s="155"/>
      <c r="M244" s="142"/>
      <c r="N244" s="142"/>
      <c r="O244" s="147"/>
      <c r="P244" s="148"/>
      <c r="Q244" s="152"/>
    </row>
    <row r="245" spans="1:17" x14ac:dyDescent="0.35">
      <c r="A245" s="95">
        <v>243</v>
      </c>
      <c r="B245" s="1"/>
      <c r="C245" s="20"/>
      <c r="D245" s="20"/>
      <c r="E245" s="20"/>
      <c r="F245" s="126"/>
      <c r="G245" s="33"/>
      <c r="H245" s="33"/>
      <c r="I245" s="127"/>
      <c r="J245" s="20"/>
      <c r="K245" s="128"/>
      <c r="L245" s="155"/>
      <c r="M245" s="142"/>
      <c r="N245" s="142"/>
      <c r="O245" s="147"/>
      <c r="P245" s="148"/>
      <c r="Q245" s="152"/>
    </row>
    <row r="246" spans="1:17" x14ac:dyDescent="0.35">
      <c r="A246" s="95">
        <v>244</v>
      </c>
      <c r="B246" s="1"/>
      <c r="C246" s="20"/>
      <c r="D246" s="20"/>
      <c r="E246" s="20"/>
      <c r="F246" s="126"/>
      <c r="G246" s="33"/>
      <c r="H246" s="33"/>
      <c r="I246" s="127"/>
      <c r="J246" s="20"/>
      <c r="K246" s="128"/>
      <c r="L246" s="155"/>
      <c r="M246" s="142"/>
      <c r="N246" s="142"/>
      <c r="O246" s="147"/>
      <c r="P246" s="148"/>
      <c r="Q246" s="152"/>
    </row>
    <row r="247" spans="1:17" x14ac:dyDescent="0.35">
      <c r="A247" s="95">
        <v>245</v>
      </c>
      <c r="B247" s="1"/>
      <c r="C247" s="20"/>
      <c r="D247" s="20"/>
      <c r="E247" s="20"/>
      <c r="F247" s="126"/>
      <c r="G247" s="33"/>
      <c r="H247" s="33"/>
      <c r="I247" s="127"/>
      <c r="J247" s="20"/>
      <c r="K247" s="128"/>
      <c r="L247" s="155"/>
      <c r="M247" s="142"/>
      <c r="N247" s="142"/>
      <c r="O247" s="147"/>
      <c r="P247" s="148"/>
      <c r="Q247" s="152"/>
    </row>
    <row r="248" spans="1:17" x14ac:dyDescent="0.35">
      <c r="A248" s="95">
        <v>246</v>
      </c>
      <c r="B248" s="1"/>
      <c r="C248" s="20"/>
      <c r="D248" s="20"/>
      <c r="E248" s="20"/>
      <c r="F248" s="126"/>
      <c r="G248" s="33"/>
      <c r="H248" s="33"/>
      <c r="I248" s="127"/>
      <c r="J248" s="20"/>
      <c r="K248" s="128"/>
      <c r="L248" s="155"/>
      <c r="M248" s="142"/>
      <c r="N248" s="142"/>
      <c r="O248" s="147"/>
      <c r="P248" s="148"/>
      <c r="Q248" s="152"/>
    </row>
    <row r="249" spans="1:17" x14ac:dyDescent="0.35">
      <c r="A249" s="95">
        <v>247</v>
      </c>
      <c r="B249" s="1"/>
      <c r="C249" s="20"/>
      <c r="D249" s="20"/>
      <c r="E249" s="20"/>
      <c r="F249" s="126"/>
      <c r="G249" s="33"/>
      <c r="H249" s="33"/>
      <c r="I249" s="127"/>
      <c r="J249" s="20"/>
      <c r="K249" s="128"/>
      <c r="L249" s="155"/>
      <c r="M249" s="142"/>
      <c r="N249" s="142"/>
      <c r="O249" s="147"/>
      <c r="P249" s="148"/>
      <c r="Q249" s="152"/>
    </row>
    <row r="250" spans="1:17" x14ac:dyDescent="0.35">
      <c r="A250" s="95">
        <v>248</v>
      </c>
      <c r="B250" s="1"/>
      <c r="C250" s="20"/>
      <c r="D250" s="20"/>
      <c r="E250" s="20"/>
      <c r="F250" s="126"/>
      <c r="G250" s="33"/>
      <c r="H250" s="33"/>
      <c r="I250" s="127"/>
      <c r="J250" s="20"/>
      <c r="K250" s="128"/>
      <c r="L250" s="155"/>
      <c r="M250" s="142"/>
      <c r="N250" s="142"/>
      <c r="O250" s="147"/>
      <c r="P250" s="148"/>
      <c r="Q250" s="152"/>
    </row>
    <row r="251" spans="1:17" x14ac:dyDescent="0.35">
      <c r="A251" s="95">
        <v>249</v>
      </c>
      <c r="B251" s="1"/>
      <c r="C251" s="20"/>
      <c r="D251" s="20"/>
      <c r="E251" s="20"/>
      <c r="F251" s="126"/>
      <c r="G251" s="33"/>
      <c r="H251" s="33"/>
      <c r="I251" s="127"/>
      <c r="J251" s="20"/>
      <c r="K251" s="128"/>
      <c r="L251" s="155"/>
      <c r="M251" s="142"/>
      <c r="N251" s="142"/>
      <c r="O251" s="147"/>
      <c r="P251" s="148"/>
      <c r="Q251" s="152"/>
    </row>
    <row r="252" spans="1:17" x14ac:dyDescent="0.35">
      <c r="A252" s="95">
        <v>250</v>
      </c>
      <c r="B252" s="1"/>
      <c r="C252" s="20"/>
      <c r="D252" s="20"/>
      <c r="E252" s="20"/>
      <c r="F252" s="126"/>
      <c r="G252" s="33"/>
      <c r="H252" s="33"/>
      <c r="I252" s="127"/>
      <c r="J252" s="20"/>
      <c r="K252" s="128"/>
      <c r="L252" s="155"/>
      <c r="M252" s="142"/>
      <c r="N252" s="142"/>
      <c r="O252" s="147"/>
      <c r="P252" s="148"/>
      <c r="Q252" s="152"/>
    </row>
    <row r="253" spans="1:17" x14ac:dyDescent="0.35">
      <c r="A253" s="95">
        <v>251</v>
      </c>
      <c r="B253" s="1"/>
      <c r="C253" s="20"/>
      <c r="D253" s="20"/>
      <c r="E253" s="20"/>
      <c r="F253" s="126"/>
      <c r="G253" s="33"/>
      <c r="H253" s="33"/>
      <c r="I253" s="127"/>
      <c r="J253" s="20"/>
      <c r="K253" s="128"/>
      <c r="L253" s="155"/>
      <c r="M253" s="142"/>
      <c r="N253" s="142"/>
      <c r="O253" s="147"/>
      <c r="P253" s="148"/>
      <c r="Q253" s="152"/>
    </row>
    <row r="254" spans="1:17" x14ac:dyDescent="0.35">
      <c r="A254" s="95">
        <v>252</v>
      </c>
      <c r="B254" s="1"/>
      <c r="C254" s="20"/>
      <c r="D254" s="20"/>
      <c r="E254" s="20"/>
      <c r="F254" s="126"/>
      <c r="G254" s="33"/>
      <c r="H254" s="33"/>
      <c r="I254" s="127"/>
      <c r="J254" s="20"/>
      <c r="K254" s="128"/>
      <c r="L254" s="155"/>
      <c r="M254" s="142"/>
      <c r="N254" s="142"/>
      <c r="O254" s="147"/>
      <c r="P254" s="148"/>
      <c r="Q254" s="152"/>
    </row>
    <row r="255" spans="1:17" x14ac:dyDescent="0.35">
      <c r="A255" s="95">
        <v>253</v>
      </c>
      <c r="B255" s="1"/>
      <c r="C255" s="20"/>
      <c r="D255" s="20"/>
      <c r="E255" s="20"/>
      <c r="F255" s="126"/>
      <c r="G255" s="33"/>
      <c r="H255" s="33"/>
      <c r="I255" s="127"/>
      <c r="J255" s="20"/>
      <c r="K255" s="128"/>
      <c r="L255" s="155"/>
      <c r="M255" s="142"/>
      <c r="N255" s="142"/>
      <c r="O255" s="147"/>
      <c r="P255" s="148"/>
      <c r="Q255" s="152"/>
    </row>
    <row r="256" spans="1:17" x14ac:dyDescent="0.35">
      <c r="A256" s="95">
        <v>254</v>
      </c>
      <c r="B256" s="1"/>
      <c r="C256" s="20"/>
      <c r="D256" s="20"/>
      <c r="E256" s="20"/>
      <c r="F256" s="126"/>
      <c r="G256" s="33"/>
      <c r="H256" s="33"/>
      <c r="I256" s="127"/>
      <c r="J256" s="20"/>
      <c r="K256" s="128"/>
      <c r="L256" s="155"/>
      <c r="M256" s="142"/>
      <c r="N256" s="142"/>
      <c r="O256" s="147"/>
      <c r="P256" s="148"/>
      <c r="Q256" s="152"/>
    </row>
    <row r="257" spans="1:17" x14ac:dyDescent="0.35">
      <c r="A257" s="95">
        <v>255</v>
      </c>
      <c r="B257" s="1"/>
      <c r="C257" s="20"/>
      <c r="D257" s="20"/>
      <c r="E257" s="20"/>
      <c r="F257" s="126"/>
      <c r="G257" s="33"/>
      <c r="H257" s="33"/>
      <c r="I257" s="127"/>
      <c r="J257" s="20"/>
      <c r="K257" s="128"/>
      <c r="L257" s="155"/>
      <c r="M257" s="142"/>
      <c r="N257" s="142"/>
      <c r="O257" s="147"/>
      <c r="P257" s="148"/>
      <c r="Q257" s="152"/>
    </row>
    <row r="258" spans="1:17" x14ac:dyDescent="0.35">
      <c r="A258" s="95">
        <v>256</v>
      </c>
      <c r="B258" s="1"/>
      <c r="C258" s="20"/>
      <c r="D258" s="20"/>
      <c r="E258" s="20"/>
      <c r="F258" s="126"/>
      <c r="G258" s="33"/>
      <c r="H258" s="33"/>
      <c r="I258" s="127"/>
      <c r="J258" s="20"/>
      <c r="K258" s="128"/>
      <c r="L258" s="155"/>
      <c r="M258" s="142"/>
      <c r="N258" s="142"/>
      <c r="O258" s="147"/>
      <c r="P258" s="148"/>
      <c r="Q258" s="152"/>
    </row>
    <row r="259" spans="1:17" x14ac:dyDescent="0.35">
      <c r="A259" s="95">
        <v>257</v>
      </c>
      <c r="B259" s="1"/>
      <c r="C259" s="20"/>
      <c r="D259" s="20"/>
      <c r="E259" s="20"/>
      <c r="F259" s="126"/>
      <c r="G259" s="33"/>
      <c r="H259" s="33"/>
      <c r="I259" s="127"/>
      <c r="J259" s="20"/>
      <c r="K259" s="128"/>
      <c r="L259" s="155"/>
      <c r="M259" s="142"/>
      <c r="N259" s="142"/>
      <c r="O259" s="147"/>
      <c r="P259" s="148"/>
      <c r="Q259" s="152"/>
    </row>
    <row r="260" spans="1:17" x14ac:dyDescent="0.35">
      <c r="A260" s="95">
        <v>258</v>
      </c>
      <c r="B260" s="1"/>
      <c r="C260" s="20"/>
      <c r="D260" s="20"/>
      <c r="E260" s="20"/>
      <c r="F260" s="126"/>
      <c r="G260" s="33"/>
      <c r="H260" s="33"/>
      <c r="I260" s="127"/>
      <c r="J260" s="20"/>
      <c r="K260" s="128"/>
      <c r="L260" s="155"/>
      <c r="M260" s="142"/>
      <c r="N260" s="142"/>
      <c r="O260" s="147"/>
      <c r="P260" s="148"/>
      <c r="Q260" s="152"/>
    </row>
    <row r="261" spans="1:17" x14ac:dyDescent="0.35">
      <c r="A261" s="95">
        <v>259</v>
      </c>
      <c r="B261" s="1"/>
      <c r="C261" s="20"/>
      <c r="D261" s="20"/>
      <c r="E261" s="20"/>
      <c r="F261" s="126"/>
      <c r="G261" s="33"/>
      <c r="H261" s="33"/>
      <c r="I261" s="127"/>
      <c r="J261" s="20"/>
      <c r="K261" s="128"/>
      <c r="L261" s="155"/>
      <c r="M261" s="142"/>
      <c r="N261" s="142"/>
      <c r="O261" s="147"/>
      <c r="P261" s="148"/>
      <c r="Q261" s="152"/>
    </row>
    <row r="262" spans="1:17" x14ac:dyDescent="0.35">
      <c r="A262" s="95">
        <v>260</v>
      </c>
      <c r="B262" s="1"/>
      <c r="C262" s="20"/>
      <c r="D262" s="20"/>
      <c r="E262" s="20"/>
      <c r="F262" s="126"/>
      <c r="G262" s="33"/>
      <c r="H262" s="33"/>
      <c r="I262" s="127"/>
      <c r="J262" s="20"/>
      <c r="K262" s="128"/>
      <c r="L262" s="155"/>
      <c r="M262" s="142"/>
      <c r="N262" s="142"/>
      <c r="O262" s="147"/>
      <c r="P262" s="148"/>
      <c r="Q262" s="152"/>
    </row>
    <row r="263" spans="1:17" x14ac:dyDescent="0.35">
      <c r="A263" s="95">
        <v>261</v>
      </c>
      <c r="B263" s="1"/>
      <c r="C263" s="20"/>
      <c r="D263" s="20"/>
      <c r="E263" s="20"/>
      <c r="F263" s="126"/>
      <c r="G263" s="33"/>
      <c r="H263" s="33"/>
      <c r="I263" s="127"/>
      <c r="J263" s="20"/>
      <c r="K263" s="128"/>
      <c r="L263" s="155"/>
      <c r="M263" s="142"/>
      <c r="N263" s="142"/>
      <c r="O263" s="147"/>
      <c r="P263" s="148"/>
      <c r="Q263" s="152"/>
    </row>
    <row r="264" spans="1:17" x14ac:dyDescent="0.35">
      <c r="A264" s="95">
        <v>262</v>
      </c>
      <c r="B264" s="1"/>
      <c r="C264" s="20"/>
      <c r="D264" s="20"/>
      <c r="E264" s="20"/>
      <c r="F264" s="126"/>
      <c r="G264" s="33"/>
      <c r="H264" s="33"/>
      <c r="I264" s="127"/>
      <c r="J264" s="20"/>
      <c r="K264" s="128"/>
      <c r="L264" s="155"/>
      <c r="M264" s="142"/>
      <c r="N264" s="142"/>
      <c r="O264" s="147"/>
      <c r="P264" s="148"/>
      <c r="Q264" s="152"/>
    </row>
    <row r="265" spans="1:17" x14ac:dyDescent="0.35">
      <c r="A265" s="95">
        <v>263</v>
      </c>
      <c r="B265" s="1"/>
      <c r="C265" s="20"/>
      <c r="D265" s="20"/>
      <c r="E265" s="20"/>
      <c r="F265" s="126"/>
      <c r="G265" s="33"/>
      <c r="H265" s="33"/>
      <c r="I265" s="127"/>
      <c r="J265" s="20"/>
      <c r="K265" s="128"/>
      <c r="L265" s="155"/>
      <c r="M265" s="142"/>
      <c r="N265" s="142"/>
      <c r="O265" s="147"/>
      <c r="P265" s="148"/>
      <c r="Q265" s="152"/>
    </row>
    <row r="266" spans="1:17" x14ac:dyDescent="0.35">
      <c r="A266" s="95">
        <v>264</v>
      </c>
      <c r="B266" s="1"/>
      <c r="C266" s="20"/>
      <c r="D266" s="20"/>
      <c r="E266" s="20"/>
      <c r="F266" s="126"/>
      <c r="G266" s="33"/>
      <c r="H266" s="33"/>
      <c r="I266" s="127"/>
      <c r="J266" s="20"/>
      <c r="K266" s="128"/>
      <c r="L266" s="155"/>
      <c r="M266" s="142"/>
      <c r="N266" s="142"/>
      <c r="O266" s="147"/>
      <c r="P266" s="148"/>
      <c r="Q266" s="152"/>
    </row>
    <row r="267" spans="1:17" x14ac:dyDescent="0.35">
      <c r="A267" s="95">
        <v>265</v>
      </c>
      <c r="B267" s="1"/>
      <c r="C267" s="20"/>
      <c r="D267" s="20"/>
      <c r="E267" s="20"/>
      <c r="F267" s="126"/>
      <c r="G267" s="33"/>
      <c r="H267" s="33"/>
      <c r="I267" s="127"/>
      <c r="J267" s="20"/>
      <c r="K267" s="128"/>
      <c r="L267" s="155"/>
      <c r="M267" s="142"/>
      <c r="N267" s="142"/>
      <c r="O267" s="147"/>
      <c r="P267" s="148"/>
      <c r="Q267" s="152"/>
    </row>
    <row r="268" spans="1:17" x14ac:dyDescent="0.35">
      <c r="A268" s="95">
        <v>266</v>
      </c>
      <c r="B268" s="1"/>
      <c r="C268" s="20"/>
      <c r="D268" s="20"/>
      <c r="E268" s="20"/>
      <c r="F268" s="126"/>
      <c r="G268" s="33"/>
      <c r="H268" s="33"/>
      <c r="I268" s="127"/>
      <c r="J268" s="20"/>
      <c r="K268" s="128"/>
      <c r="L268" s="155"/>
      <c r="M268" s="142"/>
      <c r="N268" s="142"/>
      <c r="O268" s="147"/>
      <c r="P268" s="148"/>
      <c r="Q268" s="152"/>
    </row>
    <row r="269" spans="1:17" x14ac:dyDescent="0.35">
      <c r="A269" s="95">
        <v>267</v>
      </c>
      <c r="B269" s="1"/>
      <c r="C269" s="20"/>
      <c r="D269" s="20"/>
      <c r="E269" s="20"/>
      <c r="F269" s="126"/>
      <c r="G269" s="33"/>
      <c r="H269" s="33"/>
      <c r="I269" s="127"/>
      <c r="J269" s="20"/>
      <c r="K269" s="128"/>
      <c r="L269" s="155"/>
      <c r="M269" s="142"/>
      <c r="N269" s="142"/>
      <c r="O269" s="147"/>
      <c r="P269" s="148"/>
      <c r="Q269" s="152"/>
    </row>
    <row r="270" spans="1:17" x14ac:dyDescent="0.35">
      <c r="A270" s="95">
        <v>268</v>
      </c>
      <c r="B270" s="1"/>
      <c r="C270" s="20"/>
      <c r="D270" s="20"/>
      <c r="E270" s="20"/>
      <c r="F270" s="126"/>
      <c r="G270" s="33"/>
      <c r="H270" s="33"/>
      <c r="I270" s="127"/>
      <c r="J270" s="20"/>
      <c r="K270" s="128"/>
      <c r="L270" s="155"/>
      <c r="M270" s="142"/>
      <c r="N270" s="142"/>
      <c r="O270" s="147"/>
      <c r="P270" s="148"/>
      <c r="Q270" s="152"/>
    </row>
    <row r="271" spans="1:17" x14ac:dyDescent="0.35">
      <c r="A271" s="95">
        <v>269</v>
      </c>
      <c r="B271" s="1"/>
      <c r="C271" s="20"/>
      <c r="D271" s="20"/>
      <c r="E271" s="20"/>
      <c r="F271" s="126"/>
      <c r="G271" s="33"/>
      <c r="H271" s="33"/>
      <c r="I271" s="127"/>
      <c r="J271" s="20"/>
      <c r="K271" s="128"/>
      <c r="L271" s="155"/>
      <c r="M271" s="142"/>
      <c r="N271" s="142"/>
      <c r="O271" s="147"/>
      <c r="P271" s="148"/>
      <c r="Q271" s="152"/>
    </row>
    <row r="272" spans="1:17" x14ac:dyDescent="0.35">
      <c r="A272" s="95">
        <v>270</v>
      </c>
      <c r="B272" s="1"/>
      <c r="C272" s="20"/>
      <c r="D272" s="20"/>
      <c r="E272" s="20"/>
      <c r="F272" s="126"/>
      <c r="G272" s="33"/>
      <c r="H272" s="33"/>
      <c r="I272" s="127"/>
      <c r="J272" s="20"/>
      <c r="K272" s="128"/>
      <c r="L272" s="155"/>
      <c r="M272" s="142"/>
      <c r="N272" s="142"/>
      <c r="O272" s="147"/>
      <c r="P272" s="148"/>
      <c r="Q272" s="152"/>
    </row>
    <row r="273" spans="1:17" x14ac:dyDescent="0.35">
      <c r="A273" s="95">
        <v>271</v>
      </c>
      <c r="B273" s="1"/>
      <c r="C273" s="20"/>
      <c r="D273" s="20"/>
      <c r="E273" s="20"/>
      <c r="F273" s="126"/>
      <c r="G273" s="33"/>
      <c r="H273" s="33"/>
      <c r="I273" s="127"/>
      <c r="J273" s="20"/>
      <c r="K273" s="128"/>
      <c r="L273" s="155"/>
      <c r="M273" s="142"/>
      <c r="N273" s="142"/>
      <c r="O273" s="147"/>
      <c r="P273" s="148"/>
      <c r="Q273" s="152"/>
    </row>
    <row r="274" spans="1:17" x14ac:dyDescent="0.35">
      <c r="A274" s="95">
        <v>272</v>
      </c>
      <c r="B274" s="1"/>
      <c r="C274" s="20"/>
      <c r="D274" s="20"/>
      <c r="E274" s="20"/>
      <c r="F274" s="126"/>
      <c r="G274" s="33"/>
      <c r="H274" s="33"/>
      <c r="I274" s="127"/>
      <c r="J274" s="20"/>
      <c r="K274" s="128"/>
      <c r="L274" s="155"/>
      <c r="M274" s="142"/>
      <c r="N274" s="142"/>
      <c r="O274" s="147"/>
      <c r="P274" s="148"/>
      <c r="Q274" s="152"/>
    </row>
    <row r="275" spans="1:17" x14ac:dyDescent="0.35">
      <c r="A275" s="95">
        <v>273</v>
      </c>
      <c r="B275" s="1"/>
      <c r="C275" s="20"/>
      <c r="D275" s="20"/>
      <c r="E275" s="20"/>
      <c r="F275" s="126"/>
      <c r="G275" s="33"/>
      <c r="H275" s="33"/>
      <c r="I275" s="127"/>
      <c r="J275" s="20"/>
      <c r="K275" s="128"/>
      <c r="L275" s="155"/>
      <c r="M275" s="142"/>
      <c r="N275" s="142"/>
      <c r="O275" s="147"/>
      <c r="P275" s="148"/>
      <c r="Q275" s="152"/>
    </row>
    <row r="276" spans="1:17" x14ac:dyDescent="0.35">
      <c r="A276" s="95">
        <v>274</v>
      </c>
      <c r="B276" s="1"/>
      <c r="C276" s="20"/>
      <c r="D276" s="20"/>
      <c r="E276" s="20"/>
      <c r="F276" s="126"/>
      <c r="G276" s="33"/>
      <c r="H276" s="33"/>
      <c r="I276" s="127"/>
      <c r="J276" s="20"/>
      <c r="K276" s="128"/>
      <c r="L276" s="155"/>
      <c r="M276" s="142"/>
      <c r="N276" s="142"/>
      <c r="O276" s="147"/>
      <c r="P276" s="148"/>
      <c r="Q276" s="152"/>
    </row>
    <row r="277" spans="1:17" x14ac:dyDescent="0.35">
      <c r="A277" s="95">
        <v>275</v>
      </c>
      <c r="B277" s="1"/>
      <c r="C277" s="20"/>
      <c r="D277" s="20"/>
      <c r="E277" s="20"/>
      <c r="F277" s="126"/>
      <c r="G277" s="33"/>
      <c r="H277" s="33"/>
      <c r="I277" s="127"/>
      <c r="J277" s="20"/>
      <c r="K277" s="128"/>
      <c r="L277" s="155"/>
      <c r="M277" s="142"/>
      <c r="N277" s="142"/>
      <c r="O277" s="147"/>
      <c r="P277" s="148"/>
      <c r="Q277" s="152"/>
    </row>
    <row r="278" spans="1:17" x14ac:dyDescent="0.35">
      <c r="A278" s="95">
        <v>276</v>
      </c>
      <c r="B278" s="1"/>
      <c r="C278" s="20"/>
      <c r="D278" s="20"/>
      <c r="E278" s="20"/>
      <c r="F278" s="126"/>
      <c r="G278" s="33"/>
      <c r="H278" s="33"/>
      <c r="I278" s="127"/>
      <c r="J278" s="20"/>
      <c r="K278" s="128"/>
      <c r="L278" s="155"/>
      <c r="M278" s="142"/>
      <c r="N278" s="142"/>
      <c r="O278" s="147"/>
      <c r="P278" s="148"/>
      <c r="Q278" s="152"/>
    </row>
    <row r="279" spans="1:17" x14ac:dyDescent="0.35">
      <c r="A279" s="95">
        <v>277</v>
      </c>
      <c r="B279" s="1"/>
      <c r="C279" s="20"/>
      <c r="D279" s="20"/>
      <c r="E279" s="20"/>
      <c r="F279" s="126"/>
      <c r="G279" s="33"/>
      <c r="H279" s="33"/>
      <c r="I279" s="127"/>
      <c r="J279" s="20"/>
      <c r="K279" s="128"/>
      <c r="L279" s="155"/>
      <c r="M279" s="142"/>
      <c r="N279" s="142"/>
      <c r="O279" s="147"/>
      <c r="P279" s="148"/>
      <c r="Q279" s="152"/>
    </row>
    <row r="280" spans="1:17" x14ac:dyDescent="0.35">
      <c r="A280" s="95">
        <v>278</v>
      </c>
      <c r="B280" s="1"/>
      <c r="C280" s="20"/>
      <c r="D280" s="20"/>
      <c r="E280" s="20"/>
      <c r="F280" s="126"/>
      <c r="G280" s="33"/>
      <c r="H280" s="33"/>
      <c r="I280" s="127"/>
      <c r="J280" s="20"/>
      <c r="K280" s="128"/>
      <c r="L280" s="155"/>
      <c r="M280" s="142"/>
      <c r="N280" s="142"/>
      <c r="O280" s="147"/>
      <c r="P280" s="148"/>
      <c r="Q280" s="152"/>
    </row>
    <row r="281" spans="1:17" x14ac:dyDescent="0.35">
      <c r="A281" s="95">
        <v>279</v>
      </c>
      <c r="B281" s="1"/>
      <c r="C281" s="20"/>
      <c r="D281" s="20"/>
      <c r="E281" s="20"/>
      <c r="F281" s="126"/>
      <c r="G281" s="33"/>
      <c r="H281" s="33"/>
      <c r="I281" s="127"/>
      <c r="J281" s="20"/>
      <c r="K281" s="128"/>
      <c r="L281" s="155"/>
      <c r="M281" s="142"/>
      <c r="N281" s="142"/>
      <c r="O281" s="147"/>
      <c r="P281" s="148"/>
      <c r="Q281" s="152"/>
    </row>
    <row r="282" spans="1:17" x14ac:dyDescent="0.35">
      <c r="A282" s="95">
        <v>280</v>
      </c>
      <c r="B282" s="1"/>
      <c r="C282" s="20"/>
      <c r="D282" s="20"/>
      <c r="E282" s="20"/>
      <c r="F282" s="126"/>
      <c r="G282" s="33"/>
      <c r="H282" s="33"/>
      <c r="I282" s="127"/>
      <c r="J282" s="20"/>
      <c r="K282" s="128"/>
      <c r="L282" s="155"/>
      <c r="M282" s="142"/>
      <c r="N282" s="142"/>
      <c r="O282" s="147"/>
      <c r="P282" s="148"/>
      <c r="Q282" s="152"/>
    </row>
    <row r="283" spans="1:17" x14ac:dyDescent="0.35">
      <c r="A283" s="95">
        <v>281</v>
      </c>
      <c r="B283" s="1"/>
      <c r="C283" s="20"/>
      <c r="D283" s="20"/>
      <c r="E283" s="20"/>
      <c r="F283" s="126"/>
      <c r="G283" s="33"/>
      <c r="H283" s="33"/>
      <c r="I283" s="127"/>
      <c r="J283" s="20"/>
      <c r="K283" s="128"/>
      <c r="L283" s="155"/>
      <c r="M283" s="142"/>
      <c r="N283" s="142"/>
      <c r="O283" s="147"/>
      <c r="P283" s="148"/>
      <c r="Q283" s="152"/>
    </row>
    <row r="284" spans="1:17" x14ac:dyDescent="0.35">
      <c r="A284" s="95">
        <v>282</v>
      </c>
      <c r="B284" s="1"/>
      <c r="C284" s="20"/>
      <c r="D284" s="20"/>
      <c r="E284" s="20"/>
      <c r="F284" s="126"/>
      <c r="G284" s="33"/>
      <c r="H284" s="33"/>
      <c r="I284" s="127"/>
      <c r="J284" s="20"/>
      <c r="K284" s="128"/>
      <c r="L284" s="155"/>
      <c r="M284" s="142"/>
      <c r="N284" s="142"/>
      <c r="O284" s="147"/>
      <c r="P284" s="148"/>
      <c r="Q284" s="152"/>
    </row>
    <row r="285" spans="1:17" x14ac:dyDescent="0.35">
      <c r="A285" s="95">
        <v>283</v>
      </c>
      <c r="B285" s="1"/>
      <c r="C285" s="20"/>
      <c r="D285" s="20"/>
      <c r="E285" s="20"/>
      <c r="F285" s="126"/>
      <c r="G285" s="33"/>
      <c r="H285" s="33"/>
      <c r="I285" s="127"/>
      <c r="J285" s="20"/>
      <c r="K285" s="128"/>
      <c r="L285" s="155"/>
      <c r="M285" s="142"/>
      <c r="N285" s="142"/>
      <c r="O285" s="147"/>
      <c r="P285" s="148"/>
      <c r="Q285" s="152"/>
    </row>
    <row r="286" spans="1:17" x14ac:dyDescent="0.35">
      <c r="A286" s="95">
        <v>284</v>
      </c>
      <c r="B286" s="1"/>
      <c r="C286" s="20"/>
      <c r="D286" s="20"/>
      <c r="E286" s="20"/>
      <c r="F286" s="126"/>
      <c r="G286" s="33"/>
      <c r="H286" s="33"/>
      <c r="I286" s="127"/>
      <c r="J286" s="20"/>
      <c r="K286" s="128"/>
      <c r="L286" s="155"/>
      <c r="M286" s="142"/>
      <c r="N286" s="142"/>
      <c r="O286" s="147"/>
      <c r="P286" s="148"/>
      <c r="Q286" s="152"/>
    </row>
    <row r="287" spans="1:17" x14ac:dyDescent="0.35">
      <c r="A287" s="95">
        <v>285</v>
      </c>
      <c r="B287" s="1"/>
      <c r="C287" s="20"/>
      <c r="D287" s="20"/>
      <c r="E287" s="20"/>
      <c r="F287" s="126"/>
      <c r="G287" s="33"/>
      <c r="H287" s="33"/>
      <c r="I287" s="127"/>
      <c r="J287" s="20"/>
      <c r="K287" s="128"/>
      <c r="L287" s="155"/>
      <c r="M287" s="142"/>
      <c r="N287" s="142"/>
      <c r="O287" s="147"/>
      <c r="P287" s="148"/>
      <c r="Q287" s="152"/>
    </row>
    <row r="288" spans="1:17" x14ac:dyDescent="0.35">
      <c r="A288" s="95">
        <v>286</v>
      </c>
      <c r="B288" s="1"/>
      <c r="C288" s="20"/>
      <c r="D288" s="20"/>
      <c r="E288" s="20"/>
      <c r="F288" s="126"/>
      <c r="G288" s="33"/>
      <c r="H288" s="33"/>
      <c r="I288" s="127"/>
      <c r="J288" s="20"/>
      <c r="K288" s="128"/>
      <c r="L288" s="155"/>
      <c r="M288" s="142"/>
      <c r="N288" s="142"/>
      <c r="O288" s="147"/>
      <c r="P288" s="148"/>
      <c r="Q288" s="152"/>
    </row>
    <row r="289" spans="1:17" x14ac:dyDescent="0.35">
      <c r="A289" s="95">
        <v>287</v>
      </c>
      <c r="B289" s="1"/>
      <c r="C289" s="20"/>
      <c r="D289" s="20"/>
      <c r="E289" s="20"/>
      <c r="F289" s="126"/>
      <c r="G289" s="33"/>
      <c r="H289" s="33"/>
      <c r="I289" s="127"/>
      <c r="J289" s="20"/>
      <c r="K289" s="128"/>
      <c r="L289" s="155"/>
      <c r="M289" s="142"/>
      <c r="N289" s="142"/>
      <c r="O289" s="147"/>
      <c r="P289" s="148"/>
      <c r="Q289" s="152"/>
    </row>
    <row r="290" spans="1:17" x14ac:dyDescent="0.35">
      <c r="A290" s="95">
        <v>288</v>
      </c>
      <c r="B290" s="1"/>
      <c r="C290" s="20"/>
      <c r="D290" s="20"/>
      <c r="E290" s="20"/>
      <c r="F290" s="126"/>
      <c r="G290" s="33"/>
      <c r="H290" s="33"/>
      <c r="I290" s="127"/>
      <c r="J290" s="20"/>
      <c r="K290" s="128"/>
      <c r="L290" s="155"/>
      <c r="M290" s="142"/>
      <c r="N290" s="142"/>
      <c r="O290" s="147"/>
      <c r="P290" s="148"/>
      <c r="Q290" s="152"/>
    </row>
    <row r="291" spans="1:17" x14ac:dyDescent="0.35">
      <c r="A291" s="95">
        <v>289</v>
      </c>
      <c r="B291" s="1"/>
      <c r="C291" s="20"/>
      <c r="D291" s="20"/>
      <c r="E291" s="20"/>
      <c r="F291" s="126"/>
      <c r="G291" s="33"/>
      <c r="H291" s="33"/>
      <c r="I291" s="127"/>
      <c r="J291" s="20"/>
      <c r="K291" s="128"/>
      <c r="L291" s="155"/>
      <c r="M291" s="142"/>
      <c r="N291" s="142"/>
      <c r="O291" s="147"/>
      <c r="P291" s="148"/>
      <c r="Q291" s="152"/>
    </row>
    <row r="292" spans="1:17" x14ac:dyDescent="0.35">
      <c r="A292" s="95">
        <v>290</v>
      </c>
      <c r="B292" s="1"/>
      <c r="C292" s="20"/>
      <c r="D292" s="20"/>
      <c r="E292" s="20"/>
      <c r="F292" s="126"/>
      <c r="G292" s="33"/>
      <c r="H292" s="33"/>
      <c r="I292" s="127"/>
      <c r="J292" s="20"/>
      <c r="K292" s="128"/>
      <c r="L292" s="155"/>
      <c r="M292" s="142"/>
      <c r="N292" s="142"/>
      <c r="O292" s="147"/>
      <c r="P292" s="148"/>
      <c r="Q292" s="152"/>
    </row>
    <row r="293" spans="1:17" x14ac:dyDescent="0.35">
      <c r="A293" s="95">
        <v>291</v>
      </c>
      <c r="B293" s="1"/>
      <c r="C293" s="20"/>
      <c r="D293" s="20"/>
      <c r="E293" s="20"/>
      <c r="F293" s="126"/>
      <c r="G293" s="33"/>
      <c r="H293" s="33"/>
      <c r="I293" s="127"/>
      <c r="J293" s="20"/>
      <c r="K293" s="128"/>
      <c r="L293" s="155"/>
      <c r="M293" s="142"/>
      <c r="N293" s="142"/>
      <c r="O293" s="147"/>
      <c r="P293" s="148"/>
      <c r="Q293" s="152"/>
    </row>
    <row r="294" spans="1:17" x14ac:dyDescent="0.35">
      <c r="A294" s="95">
        <v>292</v>
      </c>
      <c r="B294" s="1"/>
      <c r="C294" s="20"/>
      <c r="D294" s="20"/>
      <c r="E294" s="20"/>
      <c r="F294" s="126"/>
      <c r="G294" s="33"/>
      <c r="H294" s="33"/>
      <c r="I294" s="127"/>
      <c r="J294" s="20"/>
      <c r="K294" s="128"/>
      <c r="L294" s="155"/>
      <c r="M294" s="142"/>
      <c r="N294" s="142"/>
      <c r="O294" s="147"/>
      <c r="P294" s="148"/>
      <c r="Q294" s="152"/>
    </row>
    <row r="295" spans="1:17" x14ac:dyDescent="0.35">
      <c r="A295" s="95">
        <v>293</v>
      </c>
      <c r="B295" s="1"/>
      <c r="C295" s="20"/>
      <c r="D295" s="20"/>
      <c r="E295" s="20"/>
      <c r="F295" s="126"/>
      <c r="G295" s="33"/>
      <c r="H295" s="33"/>
      <c r="I295" s="127"/>
      <c r="J295" s="20"/>
      <c r="K295" s="128"/>
      <c r="L295" s="155"/>
      <c r="M295" s="142"/>
      <c r="N295" s="142"/>
      <c r="O295" s="147"/>
      <c r="P295" s="148"/>
      <c r="Q295" s="152"/>
    </row>
    <row r="296" spans="1:17" x14ac:dyDescent="0.35">
      <c r="A296" s="95">
        <v>294</v>
      </c>
      <c r="B296" s="1"/>
      <c r="C296" s="20"/>
      <c r="D296" s="20"/>
      <c r="E296" s="20"/>
      <c r="F296" s="126"/>
      <c r="G296" s="33"/>
      <c r="H296" s="33"/>
      <c r="I296" s="127"/>
      <c r="J296" s="20"/>
      <c r="K296" s="128"/>
      <c r="L296" s="155"/>
      <c r="M296" s="142"/>
      <c r="N296" s="142"/>
      <c r="O296" s="147"/>
      <c r="P296" s="148"/>
      <c r="Q296" s="152"/>
    </row>
    <row r="297" spans="1:17" x14ac:dyDescent="0.35">
      <c r="A297" s="95">
        <v>295</v>
      </c>
      <c r="B297" s="1"/>
      <c r="C297" s="20"/>
      <c r="D297" s="20"/>
      <c r="E297" s="20"/>
      <c r="F297" s="126"/>
      <c r="G297" s="33"/>
      <c r="H297" s="33"/>
      <c r="I297" s="127"/>
      <c r="J297" s="20"/>
      <c r="K297" s="128"/>
      <c r="L297" s="155"/>
      <c r="M297" s="142"/>
      <c r="N297" s="142"/>
      <c r="O297" s="147"/>
      <c r="P297" s="148"/>
      <c r="Q297" s="152"/>
    </row>
    <row r="298" spans="1:17" x14ac:dyDescent="0.35">
      <c r="A298" s="95">
        <v>296</v>
      </c>
      <c r="B298" s="1"/>
      <c r="C298" s="20"/>
      <c r="D298" s="20"/>
      <c r="E298" s="20"/>
      <c r="F298" s="126"/>
      <c r="G298" s="33"/>
      <c r="H298" s="33"/>
      <c r="I298" s="127"/>
      <c r="J298" s="20"/>
      <c r="K298" s="128"/>
      <c r="L298" s="155"/>
      <c r="M298" s="142"/>
      <c r="N298" s="142"/>
      <c r="O298" s="147"/>
      <c r="P298" s="148"/>
      <c r="Q298" s="152"/>
    </row>
    <row r="299" spans="1:17" x14ac:dyDescent="0.35">
      <c r="A299" s="95">
        <v>297</v>
      </c>
      <c r="B299" s="1"/>
      <c r="C299" s="20"/>
      <c r="D299" s="20"/>
      <c r="E299" s="20"/>
      <c r="F299" s="126"/>
      <c r="G299" s="33"/>
      <c r="H299" s="33"/>
      <c r="I299" s="127"/>
      <c r="J299" s="20"/>
      <c r="K299" s="128"/>
      <c r="L299" s="155"/>
      <c r="M299" s="142"/>
      <c r="N299" s="142"/>
      <c r="O299" s="147"/>
      <c r="P299" s="148"/>
      <c r="Q299" s="152"/>
    </row>
    <row r="300" spans="1:17" x14ac:dyDescent="0.35">
      <c r="A300" s="95">
        <v>298</v>
      </c>
      <c r="B300" s="1"/>
      <c r="C300" s="20"/>
      <c r="D300" s="20"/>
      <c r="E300" s="20"/>
      <c r="F300" s="126"/>
      <c r="G300" s="33"/>
      <c r="H300" s="33"/>
      <c r="I300" s="127"/>
      <c r="J300" s="20"/>
      <c r="K300" s="128"/>
      <c r="L300" s="155"/>
      <c r="M300" s="142"/>
      <c r="N300" s="142"/>
      <c r="O300" s="147"/>
      <c r="P300" s="148"/>
      <c r="Q300" s="152"/>
    </row>
    <row r="301" spans="1:17" x14ac:dyDescent="0.35">
      <c r="A301" s="95">
        <v>299</v>
      </c>
      <c r="B301" s="1"/>
      <c r="C301" s="20"/>
      <c r="D301" s="20"/>
      <c r="E301" s="20"/>
      <c r="F301" s="126"/>
      <c r="G301" s="33"/>
      <c r="H301" s="33"/>
      <c r="I301" s="127"/>
      <c r="J301" s="20"/>
      <c r="K301" s="128"/>
      <c r="L301" s="155"/>
      <c r="M301" s="142"/>
      <c r="N301" s="142"/>
      <c r="O301" s="147"/>
      <c r="P301" s="148"/>
      <c r="Q301" s="152"/>
    </row>
    <row r="302" spans="1:17" x14ac:dyDescent="0.35">
      <c r="A302" s="95">
        <v>300</v>
      </c>
      <c r="B302" s="1"/>
      <c r="C302" s="20"/>
      <c r="D302" s="20"/>
      <c r="E302" s="20"/>
      <c r="F302" s="126"/>
      <c r="G302" s="33"/>
      <c r="H302" s="33"/>
      <c r="I302" s="127"/>
      <c r="J302" s="20"/>
      <c r="K302" s="128"/>
      <c r="L302" s="155"/>
      <c r="M302" s="142"/>
      <c r="N302" s="142"/>
      <c r="O302" s="147"/>
      <c r="P302" s="148"/>
      <c r="Q302" s="152"/>
    </row>
    <row r="303" spans="1:17" x14ac:dyDescent="0.35">
      <c r="A303" s="95">
        <v>301</v>
      </c>
      <c r="B303" s="1"/>
      <c r="C303" s="20"/>
      <c r="D303" s="20"/>
      <c r="E303" s="20"/>
      <c r="F303" s="126"/>
      <c r="G303" s="33"/>
      <c r="H303" s="33"/>
      <c r="I303" s="127"/>
      <c r="J303" s="20"/>
      <c r="K303" s="128"/>
      <c r="L303" s="155"/>
      <c r="M303" s="142"/>
      <c r="N303" s="142"/>
      <c r="O303" s="147"/>
      <c r="P303" s="148"/>
      <c r="Q303" s="152"/>
    </row>
    <row r="304" spans="1:17" x14ac:dyDescent="0.35">
      <c r="A304" s="95">
        <v>302</v>
      </c>
      <c r="B304" s="1"/>
      <c r="C304" s="20"/>
      <c r="D304" s="20"/>
      <c r="E304" s="20"/>
      <c r="F304" s="126"/>
      <c r="G304" s="33"/>
      <c r="H304" s="33"/>
      <c r="I304" s="127"/>
      <c r="J304" s="20"/>
      <c r="K304" s="128"/>
      <c r="L304" s="155"/>
      <c r="M304" s="142"/>
      <c r="N304" s="142"/>
      <c r="O304" s="147"/>
      <c r="P304" s="148"/>
      <c r="Q304" s="152"/>
    </row>
    <row r="305" spans="1:17" x14ac:dyDescent="0.35">
      <c r="A305" s="95">
        <v>303</v>
      </c>
      <c r="B305" s="1"/>
      <c r="C305" s="20"/>
      <c r="D305" s="20"/>
      <c r="E305" s="20"/>
      <c r="F305" s="126"/>
      <c r="G305" s="33"/>
      <c r="H305" s="33"/>
      <c r="I305" s="127"/>
      <c r="J305" s="20"/>
      <c r="K305" s="128"/>
      <c r="L305" s="155"/>
      <c r="M305" s="142"/>
      <c r="N305" s="142"/>
      <c r="O305" s="147"/>
      <c r="P305" s="148"/>
      <c r="Q305" s="152"/>
    </row>
    <row r="306" spans="1:17" x14ac:dyDescent="0.35">
      <c r="A306" s="95">
        <v>304</v>
      </c>
      <c r="B306" s="1"/>
      <c r="C306" s="20"/>
      <c r="D306" s="20"/>
      <c r="E306" s="20"/>
      <c r="F306" s="126"/>
      <c r="G306" s="33"/>
      <c r="H306" s="33"/>
      <c r="I306" s="127"/>
      <c r="J306" s="20"/>
      <c r="K306" s="128"/>
      <c r="L306" s="155"/>
      <c r="M306" s="142"/>
      <c r="N306" s="142"/>
      <c r="O306" s="147"/>
      <c r="P306" s="148"/>
      <c r="Q306" s="152"/>
    </row>
    <row r="307" spans="1:17" x14ac:dyDescent="0.35">
      <c r="A307" s="95">
        <v>305</v>
      </c>
      <c r="B307" s="1"/>
      <c r="C307" s="20"/>
      <c r="D307" s="20"/>
      <c r="E307" s="20"/>
      <c r="F307" s="126"/>
      <c r="G307" s="33"/>
      <c r="H307" s="33"/>
      <c r="I307" s="127"/>
      <c r="J307" s="20"/>
      <c r="K307" s="128"/>
      <c r="L307" s="155"/>
      <c r="M307" s="142"/>
      <c r="N307" s="142"/>
      <c r="O307" s="147"/>
      <c r="P307" s="148"/>
      <c r="Q307" s="152"/>
    </row>
    <row r="308" spans="1:17" x14ac:dyDescent="0.35">
      <c r="A308" s="95">
        <v>306</v>
      </c>
      <c r="B308" s="1"/>
      <c r="C308" s="20"/>
      <c r="D308" s="20"/>
      <c r="E308" s="20"/>
      <c r="F308" s="126"/>
      <c r="G308" s="33"/>
      <c r="H308" s="33"/>
      <c r="I308" s="127"/>
      <c r="J308" s="20"/>
      <c r="K308" s="128"/>
      <c r="L308" s="155"/>
      <c r="M308" s="142"/>
      <c r="N308" s="142"/>
      <c r="O308" s="147"/>
      <c r="P308" s="148"/>
      <c r="Q308" s="152"/>
    </row>
    <row r="309" spans="1:17" x14ac:dyDescent="0.35">
      <c r="A309" s="95">
        <v>307</v>
      </c>
      <c r="B309" s="1"/>
      <c r="C309" s="20"/>
      <c r="D309" s="20"/>
      <c r="E309" s="20"/>
      <c r="F309" s="126"/>
      <c r="G309" s="33"/>
      <c r="H309" s="33"/>
      <c r="I309" s="127"/>
      <c r="J309" s="20"/>
      <c r="K309" s="128"/>
      <c r="L309" s="155"/>
      <c r="M309" s="142"/>
      <c r="N309" s="142"/>
      <c r="O309" s="147"/>
      <c r="P309" s="148"/>
      <c r="Q309" s="152"/>
    </row>
    <row r="310" spans="1:17" x14ac:dyDescent="0.35">
      <c r="A310" s="95">
        <v>308</v>
      </c>
      <c r="B310" s="1"/>
      <c r="C310" s="20"/>
      <c r="D310" s="20"/>
      <c r="E310" s="20"/>
      <c r="F310" s="126"/>
      <c r="G310" s="33"/>
      <c r="H310" s="33"/>
      <c r="I310" s="127"/>
      <c r="J310" s="20"/>
      <c r="K310" s="128"/>
      <c r="L310" s="155"/>
      <c r="M310" s="142"/>
      <c r="N310" s="142"/>
      <c r="O310" s="147"/>
      <c r="P310" s="148"/>
      <c r="Q310" s="152"/>
    </row>
    <row r="311" spans="1:17" x14ac:dyDescent="0.35">
      <c r="A311" s="95">
        <v>309</v>
      </c>
      <c r="B311" s="1"/>
      <c r="C311" s="20"/>
      <c r="D311" s="20"/>
      <c r="E311" s="20"/>
      <c r="F311" s="126"/>
      <c r="G311" s="33"/>
      <c r="H311" s="33"/>
      <c r="I311" s="127"/>
      <c r="J311" s="20"/>
      <c r="K311" s="128"/>
      <c r="L311" s="155"/>
      <c r="M311" s="142"/>
      <c r="N311" s="142"/>
      <c r="O311" s="147"/>
      <c r="P311" s="148"/>
      <c r="Q311" s="152"/>
    </row>
    <row r="312" spans="1:17" x14ac:dyDescent="0.35">
      <c r="A312" s="95">
        <v>310</v>
      </c>
      <c r="B312" s="1"/>
      <c r="C312" s="20"/>
      <c r="D312" s="20"/>
      <c r="E312" s="20"/>
      <c r="F312" s="126"/>
      <c r="G312" s="33"/>
      <c r="H312" s="33"/>
      <c r="I312" s="127"/>
      <c r="J312" s="20"/>
      <c r="K312" s="128"/>
      <c r="L312" s="155"/>
      <c r="M312" s="142"/>
      <c r="N312" s="142"/>
      <c r="O312" s="147"/>
      <c r="P312" s="148"/>
      <c r="Q312" s="152"/>
    </row>
    <row r="313" spans="1:17" x14ac:dyDescent="0.35">
      <c r="A313" s="95">
        <v>311</v>
      </c>
      <c r="B313" s="1"/>
      <c r="C313" s="20"/>
      <c r="D313" s="20"/>
      <c r="E313" s="20"/>
      <c r="F313" s="126"/>
      <c r="G313" s="33"/>
      <c r="H313" s="33"/>
      <c r="I313" s="127"/>
      <c r="J313" s="20"/>
      <c r="K313" s="128"/>
      <c r="L313" s="155"/>
      <c r="M313" s="142"/>
      <c r="N313" s="142"/>
      <c r="O313" s="147"/>
      <c r="P313" s="148"/>
      <c r="Q313" s="152"/>
    </row>
    <row r="314" spans="1:17" x14ac:dyDescent="0.35">
      <c r="A314" s="95">
        <v>312</v>
      </c>
      <c r="B314" s="1"/>
      <c r="C314" s="20"/>
      <c r="D314" s="20"/>
      <c r="E314" s="20"/>
      <c r="F314" s="126"/>
      <c r="G314" s="33"/>
      <c r="H314" s="33"/>
      <c r="I314" s="127"/>
      <c r="J314" s="20"/>
      <c r="K314" s="128"/>
      <c r="L314" s="155"/>
      <c r="M314" s="142"/>
      <c r="N314" s="142"/>
      <c r="O314" s="147"/>
      <c r="P314" s="148"/>
      <c r="Q314" s="152"/>
    </row>
    <row r="315" spans="1:17" x14ac:dyDescent="0.35">
      <c r="A315" s="95">
        <v>313</v>
      </c>
      <c r="B315" s="1"/>
      <c r="C315" s="20"/>
      <c r="D315" s="20"/>
      <c r="E315" s="20"/>
      <c r="F315" s="126"/>
      <c r="G315" s="33"/>
      <c r="H315" s="33"/>
      <c r="I315" s="127"/>
      <c r="J315" s="20"/>
      <c r="K315" s="128"/>
      <c r="L315" s="155"/>
      <c r="M315" s="142"/>
      <c r="N315" s="142"/>
      <c r="O315" s="147"/>
      <c r="P315" s="148"/>
      <c r="Q315" s="152"/>
    </row>
    <row r="316" spans="1:17" x14ac:dyDescent="0.35">
      <c r="A316" s="95">
        <v>314</v>
      </c>
      <c r="B316" s="1"/>
      <c r="C316" s="20"/>
      <c r="D316" s="20"/>
      <c r="E316" s="20"/>
      <c r="F316" s="126"/>
      <c r="G316" s="33"/>
      <c r="H316" s="33"/>
      <c r="I316" s="127"/>
      <c r="J316" s="20"/>
      <c r="K316" s="128"/>
      <c r="L316" s="155"/>
      <c r="M316" s="142"/>
      <c r="N316" s="142"/>
      <c r="O316" s="147"/>
      <c r="P316" s="148"/>
      <c r="Q316" s="152"/>
    </row>
    <row r="317" spans="1:17" x14ac:dyDescent="0.35">
      <c r="A317" s="95">
        <v>315</v>
      </c>
      <c r="B317" s="1"/>
      <c r="C317" s="20"/>
      <c r="D317" s="20"/>
      <c r="E317" s="20"/>
      <c r="F317" s="126"/>
      <c r="G317" s="33"/>
      <c r="H317" s="33"/>
      <c r="I317" s="127"/>
      <c r="J317" s="20"/>
      <c r="K317" s="128"/>
      <c r="L317" s="155"/>
      <c r="M317" s="142"/>
      <c r="N317" s="142"/>
      <c r="O317" s="147"/>
      <c r="P317" s="148"/>
      <c r="Q317" s="152"/>
    </row>
    <row r="318" spans="1:17" x14ac:dyDescent="0.35">
      <c r="A318" s="95">
        <v>316</v>
      </c>
      <c r="B318" s="1"/>
      <c r="C318" s="20"/>
      <c r="D318" s="20"/>
      <c r="E318" s="20"/>
      <c r="F318" s="126"/>
      <c r="G318" s="33"/>
      <c r="H318" s="33"/>
      <c r="I318" s="127"/>
      <c r="J318" s="20"/>
      <c r="K318" s="128"/>
      <c r="L318" s="155"/>
      <c r="M318" s="142"/>
      <c r="N318" s="142"/>
      <c r="O318" s="147"/>
      <c r="P318" s="148"/>
      <c r="Q318" s="152"/>
    </row>
    <row r="319" spans="1:17" x14ac:dyDescent="0.35">
      <c r="A319" s="95">
        <v>317</v>
      </c>
      <c r="B319" s="1"/>
      <c r="C319" s="20"/>
      <c r="D319" s="20"/>
      <c r="E319" s="20"/>
      <c r="F319" s="126"/>
      <c r="G319" s="33"/>
      <c r="H319" s="33"/>
      <c r="I319" s="127"/>
      <c r="J319" s="20"/>
      <c r="K319" s="128"/>
      <c r="L319" s="155"/>
      <c r="M319" s="142"/>
      <c r="N319" s="142"/>
      <c r="O319" s="147"/>
      <c r="P319" s="148"/>
      <c r="Q319" s="152"/>
    </row>
    <row r="320" spans="1:17" x14ac:dyDescent="0.35">
      <c r="A320" s="95">
        <v>318</v>
      </c>
      <c r="B320" s="1"/>
      <c r="C320" s="20"/>
      <c r="D320" s="20"/>
      <c r="E320" s="20"/>
      <c r="F320" s="126"/>
      <c r="G320" s="33"/>
      <c r="H320" s="33"/>
      <c r="I320" s="127"/>
      <c r="J320" s="20"/>
      <c r="K320" s="128"/>
      <c r="L320" s="155"/>
      <c r="M320" s="142"/>
      <c r="N320" s="142"/>
      <c r="O320" s="147"/>
      <c r="P320" s="148"/>
      <c r="Q320" s="152"/>
    </row>
    <row r="321" spans="1:17" x14ac:dyDescent="0.35">
      <c r="A321" s="95">
        <v>319</v>
      </c>
      <c r="B321" s="1"/>
      <c r="C321" s="20"/>
      <c r="D321" s="20"/>
      <c r="E321" s="20"/>
      <c r="F321" s="126"/>
      <c r="G321" s="33"/>
      <c r="H321" s="33"/>
      <c r="I321" s="127"/>
      <c r="J321" s="20"/>
      <c r="K321" s="128"/>
      <c r="L321" s="155"/>
      <c r="M321" s="142"/>
      <c r="N321" s="142"/>
      <c r="O321" s="147"/>
      <c r="P321" s="148"/>
      <c r="Q321" s="152"/>
    </row>
    <row r="322" spans="1:17" x14ac:dyDescent="0.35">
      <c r="A322" s="95">
        <v>320</v>
      </c>
      <c r="B322" s="1"/>
      <c r="C322" s="20"/>
      <c r="D322" s="20"/>
      <c r="E322" s="20"/>
      <c r="F322" s="126"/>
      <c r="G322" s="33"/>
      <c r="H322" s="33"/>
      <c r="I322" s="127"/>
      <c r="J322" s="20"/>
      <c r="K322" s="128"/>
      <c r="L322" s="155"/>
      <c r="M322" s="142"/>
      <c r="N322" s="142"/>
      <c r="O322" s="147"/>
      <c r="P322" s="148"/>
      <c r="Q322" s="152"/>
    </row>
    <row r="323" spans="1:17" x14ac:dyDescent="0.35">
      <c r="A323" s="95">
        <v>321</v>
      </c>
      <c r="B323" s="1"/>
      <c r="C323" s="20"/>
      <c r="D323" s="20"/>
      <c r="E323" s="20"/>
      <c r="F323" s="126"/>
      <c r="G323" s="33"/>
      <c r="H323" s="33"/>
      <c r="I323" s="127"/>
      <c r="J323" s="20"/>
      <c r="K323" s="128"/>
      <c r="L323" s="155"/>
      <c r="M323" s="142"/>
      <c r="N323" s="142"/>
      <c r="O323" s="147"/>
      <c r="P323" s="148"/>
      <c r="Q323" s="152"/>
    </row>
    <row r="324" spans="1:17" x14ac:dyDescent="0.35">
      <c r="A324" s="95">
        <v>322</v>
      </c>
      <c r="B324" s="1"/>
      <c r="C324" s="20"/>
      <c r="D324" s="20"/>
      <c r="E324" s="20"/>
      <c r="F324" s="126"/>
      <c r="G324" s="33"/>
      <c r="H324" s="33"/>
      <c r="I324" s="127"/>
      <c r="J324" s="20"/>
      <c r="K324" s="128"/>
      <c r="L324" s="155"/>
      <c r="M324" s="142"/>
      <c r="N324" s="142"/>
      <c r="O324" s="147"/>
      <c r="P324" s="148"/>
      <c r="Q324" s="152"/>
    </row>
    <row r="325" spans="1:17" x14ac:dyDescent="0.35">
      <c r="A325" s="95">
        <v>323</v>
      </c>
      <c r="B325" s="1"/>
      <c r="C325" s="20"/>
      <c r="D325" s="20"/>
      <c r="E325" s="20"/>
      <c r="F325" s="126"/>
      <c r="G325" s="33"/>
      <c r="H325" s="33"/>
      <c r="I325" s="127"/>
      <c r="J325" s="20"/>
      <c r="K325" s="128"/>
      <c r="L325" s="155"/>
      <c r="M325" s="142"/>
      <c r="N325" s="142"/>
      <c r="O325" s="147"/>
      <c r="P325" s="148"/>
      <c r="Q325" s="152"/>
    </row>
    <row r="326" spans="1:17" x14ac:dyDescent="0.35">
      <c r="A326" s="95">
        <v>324</v>
      </c>
      <c r="B326" s="1"/>
      <c r="C326" s="20"/>
      <c r="D326" s="20"/>
      <c r="E326" s="20"/>
      <c r="F326" s="126"/>
      <c r="G326" s="33"/>
      <c r="H326" s="33"/>
      <c r="I326" s="127"/>
      <c r="J326" s="20"/>
      <c r="K326" s="128"/>
      <c r="L326" s="155"/>
      <c r="M326" s="142"/>
      <c r="N326" s="142"/>
      <c r="O326" s="147"/>
      <c r="P326" s="148"/>
      <c r="Q326" s="152"/>
    </row>
    <row r="327" spans="1:17" x14ac:dyDescent="0.35">
      <c r="A327" s="95">
        <v>325</v>
      </c>
      <c r="B327" s="1"/>
      <c r="C327" s="20"/>
      <c r="D327" s="20"/>
      <c r="E327" s="20"/>
      <c r="F327" s="126"/>
      <c r="G327" s="33"/>
      <c r="H327" s="33"/>
      <c r="I327" s="127"/>
      <c r="J327" s="20"/>
      <c r="K327" s="128"/>
      <c r="L327" s="155"/>
      <c r="M327" s="142"/>
      <c r="N327" s="142"/>
      <c r="O327" s="147"/>
      <c r="P327" s="148"/>
      <c r="Q327" s="152"/>
    </row>
    <row r="328" spans="1:17" x14ac:dyDescent="0.35">
      <c r="A328" s="95">
        <v>326</v>
      </c>
      <c r="B328" s="1"/>
      <c r="C328" s="20"/>
      <c r="D328" s="20"/>
      <c r="E328" s="20"/>
      <c r="F328" s="126"/>
      <c r="G328" s="33"/>
      <c r="H328" s="33"/>
      <c r="I328" s="127"/>
      <c r="J328" s="20"/>
      <c r="K328" s="128"/>
      <c r="L328" s="155"/>
      <c r="M328" s="142"/>
      <c r="N328" s="142"/>
      <c r="O328" s="147"/>
      <c r="P328" s="148"/>
      <c r="Q328" s="152"/>
    </row>
    <row r="329" spans="1:17" x14ac:dyDescent="0.35">
      <c r="A329" s="95">
        <v>327</v>
      </c>
      <c r="B329" s="1"/>
      <c r="C329" s="20"/>
      <c r="D329" s="20"/>
      <c r="E329" s="20"/>
      <c r="F329" s="126"/>
      <c r="G329" s="33"/>
      <c r="H329" s="33"/>
      <c r="I329" s="127"/>
      <c r="J329" s="20"/>
      <c r="K329" s="128"/>
      <c r="L329" s="155"/>
      <c r="M329" s="142"/>
      <c r="N329" s="142"/>
      <c r="O329" s="147"/>
      <c r="P329" s="148"/>
      <c r="Q329" s="152"/>
    </row>
    <row r="330" spans="1:17" x14ac:dyDescent="0.35">
      <c r="A330" s="95">
        <v>328</v>
      </c>
      <c r="B330" s="1"/>
      <c r="C330" s="20"/>
      <c r="D330" s="20"/>
      <c r="E330" s="20"/>
      <c r="F330" s="126"/>
      <c r="G330" s="33"/>
      <c r="H330" s="33"/>
      <c r="I330" s="127"/>
      <c r="J330" s="20"/>
      <c r="K330" s="128"/>
      <c r="L330" s="155"/>
      <c r="M330" s="142"/>
      <c r="N330" s="142"/>
      <c r="O330" s="147"/>
      <c r="P330" s="148"/>
      <c r="Q330" s="152"/>
    </row>
    <row r="331" spans="1:17" x14ac:dyDescent="0.35">
      <c r="A331" s="95">
        <v>329</v>
      </c>
      <c r="B331" s="1"/>
      <c r="C331" s="20"/>
      <c r="D331" s="20"/>
      <c r="E331" s="20"/>
      <c r="F331" s="126"/>
      <c r="G331" s="33"/>
      <c r="H331" s="33"/>
      <c r="I331" s="127"/>
      <c r="J331" s="20"/>
      <c r="K331" s="128"/>
      <c r="L331" s="155"/>
      <c r="M331" s="142"/>
      <c r="N331" s="142"/>
      <c r="O331" s="147"/>
      <c r="P331" s="148"/>
      <c r="Q331" s="152"/>
    </row>
    <row r="332" spans="1:17" x14ac:dyDescent="0.35">
      <c r="A332" s="95">
        <v>330</v>
      </c>
      <c r="B332" s="1"/>
      <c r="C332" s="20"/>
      <c r="D332" s="20"/>
      <c r="E332" s="20"/>
      <c r="F332" s="126"/>
      <c r="G332" s="33"/>
      <c r="H332" s="33"/>
      <c r="I332" s="127"/>
      <c r="J332" s="20"/>
      <c r="K332" s="128"/>
      <c r="L332" s="155"/>
      <c r="M332" s="142"/>
      <c r="N332" s="142"/>
      <c r="O332" s="147"/>
      <c r="P332" s="148"/>
      <c r="Q332" s="152"/>
    </row>
    <row r="333" spans="1:17" x14ac:dyDescent="0.35">
      <c r="A333" s="95">
        <v>331</v>
      </c>
      <c r="B333" s="1"/>
      <c r="C333" s="20"/>
      <c r="D333" s="20"/>
      <c r="E333" s="20"/>
      <c r="F333" s="126"/>
      <c r="G333" s="33"/>
      <c r="H333" s="33"/>
      <c r="I333" s="127"/>
      <c r="J333" s="20"/>
      <c r="K333" s="128"/>
      <c r="L333" s="155"/>
      <c r="M333" s="142"/>
      <c r="N333" s="142"/>
      <c r="O333" s="147"/>
      <c r="P333" s="148"/>
      <c r="Q333" s="152"/>
    </row>
    <row r="334" spans="1:17" x14ac:dyDescent="0.35">
      <c r="A334" s="95">
        <v>332</v>
      </c>
      <c r="B334" s="1"/>
      <c r="C334" s="20"/>
      <c r="D334" s="20"/>
      <c r="E334" s="20"/>
      <c r="F334" s="126"/>
      <c r="G334" s="33"/>
      <c r="H334" s="33"/>
      <c r="I334" s="127"/>
      <c r="J334" s="20"/>
      <c r="K334" s="128"/>
      <c r="L334" s="155"/>
      <c r="M334" s="142"/>
      <c r="N334" s="142"/>
      <c r="O334" s="147"/>
      <c r="P334" s="148"/>
      <c r="Q334" s="152"/>
    </row>
    <row r="335" spans="1:17" x14ac:dyDescent="0.35">
      <c r="A335" s="95">
        <v>333</v>
      </c>
      <c r="B335" s="1"/>
      <c r="C335" s="20"/>
      <c r="D335" s="20"/>
      <c r="E335" s="20"/>
      <c r="F335" s="126"/>
      <c r="G335" s="33"/>
      <c r="H335" s="33"/>
      <c r="I335" s="127"/>
      <c r="J335" s="20"/>
      <c r="K335" s="128"/>
      <c r="L335" s="155"/>
      <c r="M335" s="142"/>
      <c r="N335" s="142"/>
      <c r="O335" s="147"/>
      <c r="P335" s="148"/>
      <c r="Q335" s="152"/>
    </row>
    <row r="336" spans="1:17" x14ac:dyDescent="0.35">
      <c r="A336" s="95">
        <v>334</v>
      </c>
      <c r="B336" s="1"/>
      <c r="C336" s="20"/>
      <c r="D336" s="20"/>
      <c r="E336" s="20"/>
      <c r="F336" s="126"/>
      <c r="G336" s="33"/>
      <c r="H336" s="33"/>
      <c r="I336" s="127"/>
      <c r="J336" s="20"/>
      <c r="K336" s="128"/>
      <c r="L336" s="155"/>
      <c r="M336" s="142"/>
      <c r="N336" s="142"/>
      <c r="O336" s="147"/>
      <c r="P336" s="148"/>
      <c r="Q336" s="152"/>
    </row>
    <row r="337" spans="1:17" x14ac:dyDescent="0.35">
      <c r="A337" s="95">
        <v>335</v>
      </c>
      <c r="B337" s="1"/>
      <c r="C337" s="20"/>
      <c r="D337" s="20"/>
      <c r="E337" s="20"/>
      <c r="F337" s="126"/>
      <c r="G337" s="33"/>
      <c r="H337" s="33"/>
      <c r="I337" s="127"/>
      <c r="J337" s="20"/>
      <c r="K337" s="128"/>
      <c r="L337" s="155"/>
      <c r="M337" s="142"/>
      <c r="N337" s="142"/>
      <c r="O337" s="147"/>
      <c r="P337" s="148"/>
      <c r="Q337" s="152"/>
    </row>
    <row r="338" spans="1:17" x14ac:dyDescent="0.35">
      <c r="A338" s="95">
        <v>336</v>
      </c>
      <c r="B338" s="1"/>
      <c r="C338" s="20"/>
      <c r="D338" s="20"/>
      <c r="E338" s="20"/>
      <c r="F338" s="126"/>
      <c r="G338" s="33"/>
      <c r="H338" s="33"/>
      <c r="I338" s="127"/>
      <c r="J338" s="20"/>
      <c r="K338" s="128"/>
      <c r="L338" s="155"/>
      <c r="M338" s="142"/>
      <c r="N338" s="142"/>
      <c r="O338" s="147"/>
      <c r="P338" s="148"/>
      <c r="Q338" s="152"/>
    </row>
    <row r="339" spans="1:17" x14ac:dyDescent="0.35">
      <c r="A339" s="95">
        <v>337</v>
      </c>
      <c r="B339" s="1"/>
      <c r="C339" s="20"/>
      <c r="D339" s="20"/>
      <c r="E339" s="20"/>
      <c r="F339" s="126"/>
      <c r="G339" s="33"/>
      <c r="H339" s="33"/>
      <c r="I339" s="127"/>
      <c r="J339" s="20"/>
      <c r="K339" s="128"/>
      <c r="L339" s="155"/>
      <c r="M339" s="142"/>
      <c r="N339" s="142"/>
      <c r="O339" s="147"/>
      <c r="P339" s="148"/>
      <c r="Q339" s="152"/>
    </row>
    <row r="340" spans="1:17" x14ac:dyDescent="0.35">
      <c r="A340" s="95">
        <v>338</v>
      </c>
      <c r="B340" s="1"/>
      <c r="C340" s="20"/>
      <c r="D340" s="20"/>
      <c r="E340" s="20"/>
      <c r="F340" s="126"/>
      <c r="G340" s="33"/>
      <c r="H340" s="33"/>
      <c r="I340" s="127"/>
      <c r="J340" s="20"/>
      <c r="K340" s="128"/>
      <c r="L340" s="155"/>
      <c r="M340" s="142"/>
      <c r="N340" s="142"/>
      <c r="O340" s="147"/>
      <c r="P340" s="148"/>
      <c r="Q340" s="152"/>
    </row>
    <row r="341" spans="1:17" x14ac:dyDescent="0.35">
      <c r="A341" s="95">
        <v>339</v>
      </c>
      <c r="B341" s="1"/>
      <c r="C341" s="20"/>
      <c r="D341" s="20"/>
      <c r="E341" s="20"/>
      <c r="F341" s="126"/>
      <c r="G341" s="33"/>
      <c r="H341" s="33"/>
      <c r="I341" s="127"/>
      <c r="J341" s="20"/>
      <c r="K341" s="128"/>
      <c r="L341" s="155"/>
      <c r="M341" s="142"/>
      <c r="N341" s="142"/>
      <c r="O341" s="147"/>
      <c r="P341" s="148"/>
      <c r="Q341" s="152"/>
    </row>
    <row r="342" spans="1:17" x14ac:dyDescent="0.35">
      <c r="A342" s="95">
        <v>340</v>
      </c>
      <c r="B342" s="1"/>
      <c r="C342" s="20"/>
      <c r="D342" s="20"/>
      <c r="E342" s="20"/>
      <c r="F342" s="126"/>
      <c r="G342" s="33"/>
      <c r="H342" s="33"/>
      <c r="I342" s="127"/>
      <c r="J342" s="20"/>
      <c r="K342" s="128"/>
      <c r="L342" s="155"/>
      <c r="M342" s="142"/>
      <c r="N342" s="142"/>
      <c r="O342" s="147"/>
      <c r="P342" s="148"/>
      <c r="Q342" s="152"/>
    </row>
    <row r="343" spans="1:17" x14ac:dyDescent="0.35">
      <c r="A343" s="95">
        <v>341</v>
      </c>
      <c r="B343" s="1"/>
      <c r="C343" s="20"/>
      <c r="D343" s="20"/>
      <c r="E343" s="20"/>
      <c r="F343" s="126"/>
      <c r="G343" s="33"/>
      <c r="H343" s="33"/>
      <c r="I343" s="127"/>
      <c r="J343" s="20"/>
      <c r="K343" s="128"/>
      <c r="L343" s="155"/>
      <c r="M343" s="142"/>
      <c r="N343" s="142"/>
      <c r="O343" s="147"/>
      <c r="P343" s="148"/>
      <c r="Q343" s="152"/>
    </row>
    <row r="344" spans="1:17" x14ac:dyDescent="0.35">
      <c r="A344" s="95">
        <v>342</v>
      </c>
      <c r="B344" s="1"/>
      <c r="C344" s="20"/>
      <c r="D344" s="20"/>
      <c r="E344" s="20"/>
      <c r="F344" s="126"/>
      <c r="G344" s="33"/>
      <c r="H344" s="33"/>
      <c r="I344" s="127"/>
      <c r="J344" s="20"/>
      <c r="K344" s="128"/>
      <c r="L344" s="155"/>
      <c r="M344" s="142"/>
      <c r="N344" s="142"/>
      <c r="O344" s="147"/>
      <c r="P344" s="148"/>
      <c r="Q344" s="152"/>
    </row>
    <row r="345" spans="1:17" x14ac:dyDescent="0.35">
      <c r="A345" s="95">
        <v>343</v>
      </c>
      <c r="B345" s="1"/>
      <c r="C345" s="20"/>
      <c r="D345" s="20"/>
      <c r="E345" s="20"/>
      <c r="F345" s="126"/>
      <c r="G345" s="33"/>
      <c r="H345" s="33"/>
      <c r="I345" s="127"/>
      <c r="J345" s="20"/>
      <c r="K345" s="128"/>
      <c r="L345" s="155"/>
      <c r="M345" s="142"/>
      <c r="N345" s="142"/>
      <c r="O345" s="147"/>
      <c r="P345" s="148"/>
      <c r="Q345" s="152"/>
    </row>
    <row r="346" spans="1:17" x14ac:dyDescent="0.35">
      <c r="A346" s="95">
        <v>344</v>
      </c>
      <c r="B346" s="1"/>
      <c r="C346" s="20"/>
      <c r="D346" s="20"/>
      <c r="E346" s="20"/>
      <c r="F346" s="126"/>
      <c r="G346" s="33"/>
      <c r="H346" s="33"/>
      <c r="I346" s="127"/>
      <c r="J346" s="20"/>
      <c r="K346" s="128"/>
      <c r="L346" s="155"/>
      <c r="M346" s="142"/>
      <c r="N346" s="142"/>
      <c r="O346" s="147"/>
      <c r="P346" s="148"/>
      <c r="Q346" s="152"/>
    </row>
    <row r="347" spans="1:17" x14ac:dyDescent="0.35">
      <c r="A347" s="95">
        <v>345</v>
      </c>
      <c r="B347" s="1"/>
      <c r="C347" s="20"/>
      <c r="D347" s="20"/>
      <c r="E347" s="20"/>
      <c r="F347" s="126"/>
      <c r="G347" s="33"/>
      <c r="H347" s="33"/>
      <c r="I347" s="127"/>
      <c r="J347" s="20"/>
      <c r="K347" s="128"/>
      <c r="L347" s="155"/>
      <c r="M347" s="142"/>
      <c r="N347" s="142"/>
      <c r="O347" s="147"/>
      <c r="P347" s="148"/>
      <c r="Q347" s="152"/>
    </row>
    <row r="348" spans="1:17" x14ac:dyDescent="0.35">
      <c r="A348" s="95">
        <v>346</v>
      </c>
      <c r="B348" s="1"/>
      <c r="C348" s="20"/>
      <c r="D348" s="20"/>
      <c r="E348" s="20"/>
      <c r="F348" s="126"/>
      <c r="G348" s="33"/>
      <c r="H348" s="33"/>
      <c r="I348" s="127"/>
      <c r="J348" s="20"/>
      <c r="K348" s="128"/>
      <c r="L348" s="155"/>
      <c r="M348" s="142"/>
      <c r="N348" s="142"/>
      <c r="O348" s="147"/>
      <c r="P348" s="148"/>
      <c r="Q348" s="152"/>
    </row>
    <row r="349" spans="1:17" x14ac:dyDescent="0.35">
      <c r="A349" s="95">
        <v>347</v>
      </c>
      <c r="B349" s="1"/>
      <c r="C349" s="20"/>
      <c r="D349" s="20"/>
      <c r="E349" s="20"/>
      <c r="F349" s="126"/>
      <c r="G349" s="33"/>
      <c r="H349" s="33"/>
      <c r="I349" s="127"/>
      <c r="J349" s="20"/>
      <c r="K349" s="128"/>
      <c r="L349" s="155"/>
      <c r="M349" s="142"/>
      <c r="N349" s="142"/>
      <c r="O349" s="147"/>
      <c r="P349" s="148"/>
      <c r="Q349" s="152"/>
    </row>
    <row r="350" spans="1:17" x14ac:dyDescent="0.35">
      <c r="A350" s="95">
        <v>348</v>
      </c>
      <c r="B350" s="1"/>
      <c r="C350" s="20"/>
      <c r="D350" s="20"/>
      <c r="E350" s="20"/>
      <c r="F350" s="126"/>
      <c r="G350" s="33"/>
      <c r="H350" s="33"/>
      <c r="I350" s="127"/>
      <c r="J350" s="20"/>
      <c r="K350" s="128"/>
      <c r="L350" s="155"/>
      <c r="M350" s="142"/>
      <c r="N350" s="142"/>
      <c r="O350" s="147"/>
      <c r="P350" s="148"/>
      <c r="Q350" s="152"/>
    </row>
    <row r="351" spans="1:17" x14ac:dyDescent="0.35">
      <c r="A351" s="95">
        <v>349</v>
      </c>
      <c r="B351" s="1"/>
      <c r="C351" s="20"/>
      <c r="D351" s="20"/>
      <c r="E351" s="20"/>
      <c r="F351" s="126"/>
      <c r="G351" s="33"/>
      <c r="H351" s="33"/>
      <c r="I351" s="127"/>
      <c r="J351" s="20"/>
      <c r="K351" s="128"/>
      <c r="L351" s="155"/>
      <c r="M351" s="142"/>
      <c r="N351" s="142"/>
      <c r="O351" s="147"/>
      <c r="P351" s="148"/>
      <c r="Q351" s="152"/>
    </row>
    <row r="352" spans="1:17" x14ac:dyDescent="0.35">
      <c r="A352" s="95">
        <v>350</v>
      </c>
      <c r="B352" s="1"/>
      <c r="C352" s="20"/>
      <c r="D352" s="20"/>
      <c r="E352" s="20"/>
      <c r="F352" s="126"/>
      <c r="G352" s="33"/>
      <c r="H352" s="33"/>
      <c r="I352" s="127"/>
      <c r="J352" s="20"/>
      <c r="K352" s="128"/>
      <c r="L352" s="155"/>
      <c r="M352" s="142"/>
      <c r="N352" s="142"/>
      <c r="O352" s="147"/>
      <c r="P352" s="148"/>
      <c r="Q352" s="152"/>
    </row>
    <row r="353" spans="1:17" x14ac:dyDescent="0.35">
      <c r="A353" s="95">
        <v>351</v>
      </c>
      <c r="B353" s="1"/>
      <c r="C353" s="20"/>
      <c r="D353" s="20"/>
      <c r="E353" s="20"/>
      <c r="F353" s="126"/>
      <c r="G353" s="33"/>
      <c r="H353" s="33"/>
      <c r="I353" s="127"/>
      <c r="J353" s="20"/>
      <c r="K353" s="128"/>
      <c r="L353" s="155"/>
      <c r="M353" s="142"/>
      <c r="N353" s="142"/>
      <c r="O353" s="147"/>
      <c r="P353" s="148"/>
      <c r="Q353" s="152"/>
    </row>
    <row r="354" spans="1:17" x14ac:dyDescent="0.35">
      <c r="A354" s="95">
        <v>352</v>
      </c>
      <c r="B354" s="1"/>
      <c r="C354" s="20"/>
      <c r="D354" s="20"/>
      <c r="E354" s="20"/>
      <c r="F354" s="126"/>
      <c r="G354" s="33"/>
      <c r="H354" s="33"/>
      <c r="I354" s="127"/>
      <c r="J354" s="20"/>
      <c r="K354" s="128"/>
      <c r="L354" s="155"/>
      <c r="M354" s="142"/>
      <c r="N354" s="142"/>
      <c r="O354" s="147"/>
      <c r="P354" s="148"/>
      <c r="Q354" s="152"/>
    </row>
    <row r="355" spans="1:17" x14ac:dyDescent="0.35">
      <c r="A355" s="95">
        <v>353</v>
      </c>
      <c r="B355" s="1"/>
      <c r="C355" s="20"/>
      <c r="D355" s="20"/>
      <c r="E355" s="20"/>
      <c r="F355" s="126"/>
      <c r="G355" s="33"/>
      <c r="H355" s="33"/>
      <c r="I355" s="127"/>
      <c r="J355" s="20"/>
      <c r="K355" s="128"/>
      <c r="L355" s="155"/>
      <c r="M355" s="142"/>
      <c r="N355" s="142"/>
      <c r="O355" s="147"/>
      <c r="P355" s="148"/>
      <c r="Q355" s="152"/>
    </row>
    <row r="356" spans="1:17" x14ac:dyDescent="0.35">
      <c r="A356" s="95">
        <v>354</v>
      </c>
      <c r="B356" s="1"/>
      <c r="C356" s="20"/>
      <c r="D356" s="20"/>
      <c r="E356" s="20"/>
      <c r="F356" s="126"/>
      <c r="G356" s="33"/>
      <c r="H356" s="33"/>
      <c r="I356" s="127"/>
      <c r="J356" s="20"/>
      <c r="K356" s="128"/>
      <c r="L356" s="155"/>
      <c r="M356" s="142"/>
      <c r="N356" s="142"/>
      <c r="O356" s="147"/>
      <c r="P356" s="148"/>
      <c r="Q356" s="152"/>
    </row>
    <row r="357" spans="1:17" x14ac:dyDescent="0.35">
      <c r="A357" s="95">
        <v>355</v>
      </c>
      <c r="B357" s="1"/>
      <c r="C357" s="20"/>
      <c r="D357" s="20"/>
      <c r="E357" s="20"/>
      <c r="F357" s="126"/>
      <c r="G357" s="33"/>
      <c r="H357" s="33"/>
      <c r="I357" s="127"/>
      <c r="J357" s="20"/>
      <c r="K357" s="128"/>
      <c r="L357" s="155"/>
      <c r="M357" s="142"/>
      <c r="N357" s="142"/>
      <c r="O357" s="147"/>
      <c r="P357" s="148"/>
      <c r="Q357" s="152"/>
    </row>
    <row r="358" spans="1:17" x14ac:dyDescent="0.35">
      <c r="A358" s="95">
        <v>356</v>
      </c>
      <c r="B358" s="1"/>
      <c r="C358" s="20"/>
      <c r="D358" s="20"/>
      <c r="E358" s="20"/>
      <c r="F358" s="126"/>
      <c r="G358" s="33"/>
      <c r="H358" s="33"/>
      <c r="I358" s="127"/>
      <c r="J358" s="20"/>
      <c r="K358" s="128"/>
      <c r="L358" s="155"/>
      <c r="M358" s="142"/>
      <c r="N358" s="142"/>
      <c r="O358" s="147"/>
      <c r="P358" s="148"/>
      <c r="Q358" s="152"/>
    </row>
    <row r="359" spans="1:17" x14ac:dyDescent="0.35">
      <c r="A359" s="95">
        <v>357</v>
      </c>
      <c r="B359" s="1"/>
      <c r="C359" s="20"/>
      <c r="D359" s="20"/>
      <c r="E359" s="20"/>
      <c r="F359" s="126"/>
      <c r="G359" s="33"/>
      <c r="H359" s="33"/>
      <c r="I359" s="127"/>
      <c r="J359" s="20"/>
      <c r="K359" s="128"/>
      <c r="L359" s="155"/>
      <c r="M359" s="142"/>
      <c r="N359" s="142"/>
      <c r="O359" s="147"/>
      <c r="P359" s="148"/>
      <c r="Q359" s="152"/>
    </row>
    <row r="360" spans="1:17" x14ac:dyDescent="0.35">
      <c r="A360" s="95">
        <v>358</v>
      </c>
      <c r="B360" s="1"/>
      <c r="C360" s="20"/>
      <c r="D360" s="20"/>
      <c r="E360" s="20"/>
      <c r="F360" s="126"/>
      <c r="G360" s="33"/>
      <c r="H360" s="33"/>
      <c r="I360" s="127"/>
      <c r="J360" s="20"/>
      <c r="K360" s="128"/>
      <c r="L360" s="155"/>
      <c r="M360" s="142"/>
      <c r="N360" s="142"/>
      <c r="O360" s="147"/>
      <c r="P360" s="148"/>
      <c r="Q360" s="152"/>
    </row>
    <row r="361" spans="1:17" x14ac:dyDescent="0.35">
      <c r="A361" s="95">
        <v>359</v>
      </c>
      <c r="B361" s="1"/>
      <c r="C361" s="20"/>
      <c r="D361" s="20"/>
      <c r="E361" s="20"/>
      <c r="F361" s="126"/>
      <c r="G361" s="33"/>
      <c r="H361" s="33"/>
      <c r="I361" s="127"/>
      <c r="J361" s="20"/>
      <c r="K361" s="128"/>
      <c r="L361" s="155"/>
      <c r="M361" s="142"/>
      <c r="N361" s="142"/>
      <c r="O361" s="147"/>
      <c r="P361" s="148"/>
      <c r="Q361" s="152"/>
    </row>
    <row r="362" spans="1:17" x14ac:dyDescent="0.35">
      <c r="A362" s="95">
        <v>360</v>
      </c>
      <c r="B362" s="1"/>
      <c r="C362" s="20"/>
      <c r="D362" s="20"/>
      <c r="E362" s="20"/>
      <c r="F362" s="126"/>
      <c r="G362" s="33"/>
      <c r="H362" s="33"/>
      <c r="I362" s="127"/>
      <c r="J362" s="20"/>
      <c r="K362" s="128"/>
      <c r="L362" s="155"/>
      <c r="M362" s="142"/>
      <c r="N362" s="142"/>
      <c r="O362" s="147"/>
      <c r="P362" s="148"/>
      <c r="Q362" s="152"/>
    </row>
    <row r="363" spans="1:17" x14ac:dyDescent="0.35">
      <c r="A363" s="95">
        <v>361</v>
      </c>
      <c r="B363" s="1"/>
      <c r="C363" s="20"/>
      <c r="D363" s="20"/>
      <c r="E363" s="20"/>
      <c r="F363" s="126"/>
      <c r="G363" s="33"/>
      <c r="H363" s="33"/>
      <c r="I363" s="127"/>
      <c r="J363" s="20"/>
      <c r="K363" s="128"/>
      <c r="L363" s="155"/>
      <c r="M363" s="142"/>
      <c r="N363" s="142"/>
      <c r="O363" s="147"/>
      <c r="P363" s="148"/>
      <c r="Q363" s="152"/>
    </row>
    <row r="364" spans="1:17" x14ac:dyDescent="0.35">
      <c r="A364" s="95">
        <v>362</v>
      </c>
      <c r="B364" s="1"/>
      <c r="C364" s="20"/>
      <c r="D364" s="20"/>
      <c r="E364" s="20"/>
      <c r="F364" s="126"/>
      <c r="G364" s="33"/>
      <c r="H364" s="33"/>
      <c r="I364" s="127"/>
      <c r="J364" s="20"/>
      <c r="K364" s="128"/>
      <c r="L364" s="155"/>
      <c r="M364" s="142"/>
      <c r="N364" s="142"/>
      <c r="O364" s="147"/>
      <c r="P364" s="148"/>
      <c r="Q364" s="152"/>
    </row>
    <row r="365" spans="1:17" x14ac:dyDescent="0.35">
      <c r="A365" s="95">
        <v>363</v>
      </c>
      <c r="B365" s="1"/>
      <c r="C365" s="20"/>
      <c r="D365" s="20"/>
      <c r="E365" s="20"/>
      <c r="F365" s="126"/>
      <c r="G365" s="33"/>
      <c r="H365" s="33"/>
      <c r="I365" s="127"/>
      <c r="J365" s="20"/>
      <c r="K365" s="128"/>
      <c r="L365" s="155"/>
      <c r="M365" s="142"/>
      <c r="N365" s="142"/>
      <c r="O365" s="147"/>
      <c r="P365" s="148"/>
      <c r="Q365" s="152"/>
    </row>
    <row r="366" spans="1:17" x14ac:dyDescent="0.35">
      <c r="A366" s="95">
        <v>364</v>
      </c>
      <c r="B366" s="1"/>
      <c r="C366" s="20"/>
      <c r="D366" s="20"/>
      <c r="E366" s="20"/>
      <c r="F366" s="126"/>
      <c r="G366" s="33"/>
      <c r="H366" s="33"/>
      <c r="I366" s="127"/>
      <c r="J366" s="20"/>
      <c r="K366" s="128"/>
      <c r="L366" s="155"/>
      <c r="M366" s="142"/>
      <c r="N366" s="142"/>
      <c r="O366" s="147"/>
      <c r="P366" s="148"/>
      <c r="Q366" s="152"/>
    </row>
    <row r="367" spans="1:17" x14ac:dyDescent="0.35">
      <c r="A367" s="95">
        <v>365</v>
      </c>
      <c r="B367" s="1"/>
      <c r="C367" s="20"/>
      <c r="D367" s="20"/>
      <c r="E367" s="20"/>
      <c r="F367" s="126"/>
      <c r="G367" s="33"/>
      <c r="H367" s="33"/>
      <c r="I367" s="127"/>
      <c r="J367" s="20"/>
      <c r="K367" s="128"/>
      <c r="L367" s="155"/>
      <c r="M367" s="142"/>
      <c r="N367" s="142"/>
      <c r="O367" s="147"/>
      <c r="P367" s="148"/>
      <c r="Q367" s="152"/>
    </row>
    <row r="368" spans="1:17" x14ac:dyDescent="0.35">
      <c r="A368" s="95">
        <v>366</v>
      </c>
      <c r="B368" s="1"/>
      <c r="C368" s="20"/>
      <c r="D368" s="20"/>
      <c r="E368" s="20"/>
      <c r="F368" s="126"/>
      <c r="G368" s="33"/>
      <c r="H368" s="33"/>
      <c r="I368" s="127"/>
      <c r="J368" s="20"/>
      <c r="K368" s="128"/>
      <c r="L368" s="155"/>
      <c r="M368" s="142"/>
      <c r="N368" s="142"/>
      <c r="O368" s="147"/>
      <c r="P368" s="148"/>
      <c r="Q368" s="152"/>
    </row>
    <row r="369" spans="1:17" x14ac:dyDescent="0.35">
      <c r="A369" s="95">
        <v>367</v>
      </c>
      <c r="B369" s="1"/>
      <c r="C369" s="20"/>
      <c r="D369" s="20"/>
      <c r="E369" s="20"/>
      <c r="F369" s="126"/>
      <c r="G369" s="33"/>
      <c r="H369" s="33"/>
      <c r="I369" s="127"/>
      <c r="J369" s="20"/>
      <c r="K369" s="128"/>
      <c r="L369" s="155"/>
      <c r="M369" s="142"/>
      <c r="N369" s="142"/>
      <c r="O369" s="147"/>
      <c r="P369" s="148"/>
      <c r="Q369" s="152"/>
    </row>
    <row r="370" spans="1:17" x14ac:dyDescent="0.35">
      <c r="A370" s="95">
        <v>368</v>
      </c>
      <c r="B370" s="1"/>
      <c r="C370" s="20"/>
      <c r="D370" s="20"/>
      <c r="E370" s="20"/>
      <c r="F370" s="126"/>
      <c r="G370" s="33"/>
      <c r="H370" s="33"/>
      <c r="I370" s="127"/>
      <c r="J370" s="20"/>
      <c r="K370" s="128"/>
      <c r="L370" s="155"/>
      <c r="M370" s="142"/>
      <c r="N370" s="142"/>
      <c r="O370" s="147"/>
      <c r="P370" s="148"/>
      <c r="Q370" s="152"/>
    </row>
    <row r="371" spans="1:17" x14ac:dyDescent="0.35">
      <c r="A371" s="95">
        <v>369</v>
      </c>
      <c r="B371" s="1"/>
      <c r="C371" s="20"/>
      <c r="D371" s="20"/>
      <c r="E371" s="20"/>
      <c r="F371" s="126"/>
      <c r="G371" s="33"/>
      <c r="H371" s="33"/>
      <c r="I371" s="127"/>
      <c r="J371" s="20"/>
      <c r="K371" s="128"/>
      <c r="L371" s="155"/>
      <c r="M371" s="142"/>
      <c r="N371" s="142"/>
      <c r="O371" s="147"/>
      <c r="P371" s="148"/>
      <c r="Q371" s="152"/>
    </row>
    <row r="372" spans="1:17" x14ac:dyDescent="0.35">
      <c r="A372" s="95">
        <v>370</v>
      </c>
      <c r="B372" s="1"/>
      <c r="C372" s="20"/>
      <c r="D372" s="20"/>
      <c r="E372" s="20"/>
      <c r="F372" s="126"/>
      <c r="G372" s="33"/>
      <c r="H372" s="33"/>
      <c r="I372" s="127"/>
      <c r="J372" s="20"/>
      <c r="K372" s="128"/>
      <c r="L372" s="155"/>
      <c r="M372" s="142"/>
      <c r="N372" s="142"/>
      <c r="O372" s="147"/>
      <c r="P372" s="148"/>
      <c r="Q372" s="152"/>
    </row>
    <row r="373" spans="1:17" x14ac:dyDescent="0.35">
      <c r="A373" s="95">
        <v>371</v>
      </c>
      <c r="B373" s="1"/>
      <c r="C373" s="20"/>
      <c r="D373" s="20"/>
      <c r="E373" s="20"/>
      <c r="F373" s="126"/>
      <c r="G373" s="33"/>
      <c r="H373" s="33"/>
      <c r="I373" s="127"/>
      <c r="J373" s="20"/>
      <c r="K373" s="128"/>
      <c r="L373" s="155"/>
      <c r="M373" s="142"/>
      <c r="N373" s="142"/>
      <c r="O373" s="147"/>
      <c r="P373" s="148"/>
      <c r="Q373" s="152"/>
    </row>
    <row r="374" spans="1:17" x14ac:dyDescent="0.35">
      <c r="A374" s="95">
        <v>372</v>
      </c>
      <c r="B374" s="1"/>
      <c r="C374" s="20"/>
      <c r="D374" s="20"/>
      <c r="E374" s="20"/>
      <c r="F374" s="126"/>
      <c r="G374" s="33"/>
      <c r="H374" s="33"/>
      <c r="I374" s="127"/>
      <c r="J374" s="20"/>
      <c r="K374" s="128"/>
      <c r="L374" s="155"/>
      <c r="M374" s="142"/>
      <c r="N374" s="142"/>
      <c r="O374" s="147"/>
      <c r="P374" s="148"/>
      <c r="Q374" s="152"/>
    </row>
    <row r="375" spans="1:17" x14ac:dyDescent="0.35">
      <c r="A375" s="95">
        <v>373</v>
      </c>
      <c r="B375" s="1"/>
      <c r="C375" s="20"/>
      <c r="D375" s="20"/>
      <c r="E375" s="20"/>
      <c r="F375" s="126"/>
      <c r="G375" s="33"/>
      <c r="H375" s="33"/>
      <c r="I375" s="127"/>
      <c r="J375" s="20"/>
      <c r="K375" s="128"/>
      <c r="L375" s="155"/>
      <c r="M375" s="142"/>
      <c r="N375" s="142"/>
      <c r="O375" s="147"/>
      <c r="P375" s="148"/>
      <c r="Q375" s="152"/>
    </row>
    <row r="376" spans="1:17" x14ac:dyDescent="0.35">
      <c r="A376" s="95">
        <v>374</v>
      </c>
      <c r="B376" s="1"/>
      <c r="C376" s="20"/>
      <c r="D376" s="20"/>
      <c r="E376" s="20"/>
      <c r="F376" s="126"/>
      <c r="G376" s="33"/>
      <c r="H376" s="33"/>
      <c r="I376" s="127"/>
      <c r="J376" s="20"/>
      <c r="K376" s="128"/>
      <c r="L376" s="155"/>
      <c r="M376" s="142"/>
      <c r="N376" s="142"/>
      <c r="O376" s="147"/>
      <c r="P376" s="148"/>
      <c r="Q376" s="152"/>
    </row>
    <row r="377" spans="1:17" x14ac:dyDescent="0.35">
      <c r="A377" s="95">
        <v>375</v>
      </c>
      <c r="B377" s="1"/>
      <c r="C377" s="20"/>
      <c r="D377" s="20"/>
      <c r="E377" s="20"/>
      <c r="F377" s="126"/>
      <c r="G377" s="33"/>
      <c r="H377" s="33"/>
      <c r="I377" s="127"/>
      <c r="J377" s="20"/>
      <c r="K377" s="128"/>
      <c r="L377" s="155"/>
      <c r="M377" s="142"/>
      <c r="N377" s="142"/>
      <c r="O377" s="147"/>
      <c r="P377" s="148"/>
      <c r="Q377" s="152"/>
    </row>
    <row r="378" spans="1:17" x14ac:dyDescent="0.35">
      <c r="A378" s="95">
        <v>376</v>
      </c>
      <c r="B378" s="1"/>
      <c r="C378" s="20"/>
      <c r="D378" s="20"/>
      <c r="E378" s="20"/>
      <c r="F378" s="126"/>
      <c r="G378" s="33"/>
      <c r="H378" s="33"/>
      <c r="I378" s="127"/>
      <c r="J378" s="20"/>
      <c r="K378" s="128"/>
      <c r="L378" s="155"/>
      <c r="M378" s="142"/>
      <c r="N378" s="142"/>
      <c r="O378" s="147"/>
      <c r="P378" s="148"/>
      <c r="Q378" s="152"/>
    </row>
    <row r="379" spans="1:17" x14ac:dyDescent="0.35">
      <c r="A379" s="95">
        <v>377</v>
      </c>
      <c r="B379" s="1"/>
      <c r="C379" s="20"/>
      <c r="D379" s="20"/>
      <c r="E379" s="20"/>
      <c r="F379" s="126"/>
      <c r="G379" s="33"/>
      <c r="H379" s="33"/>
      <c r="I379" s="127"/>
      <c r="J379" s="20"/>
      <c r="K379" s="128"/>
      <c r="L379" s="155"/>
      <c r="M379" s="142"/>
      <c r="N379" s="142"/>
      <c r="O379" s="147"/>
      <c r="P379" s="148"/>
      <c r="Q379" s="152"/>
    </row>
    <row r="380" spans="1:17" x14ac:dyDescent="0.35">
      <c r="A380" s="95">
        <v>378</v>
      </c>
      <c r="B380" s="1"/>
      <c r="C380" s="20"/>
      <c r="D380" s="20"/>
      <c r="E380" s="20"/>
      <c r="F380" s="126"/>
      <c r="G380" s="33"/>
      <c r="H380" s="33"/>
      <c r="I380" s="127"/>
      <c r="J380" s="20"/>
      <c r="K380" s="128"/>
      <c r="L380" s="155"/>
      <c r="M380" s="142"/>
      <c r="N380" s="142"/>
      <c r="O380" s="147"/>
      <c r="P380" s="148"/>
      <c r="Q380" s="152"/>
    </row>
    <row r="381" spans="1:17" x14ac:dyDescent="0.35">
      <c r="A381" s="95">
        <v>379</v>
      </c>
      <c r="B381" s="1"/>
      <c r="C381" s="20"/>
      <c r="D381" s="20"/>
      <c r="E381" s="20"/>
      <c r="F381" s="126"/>
      <c r="G381" s="33"/>
      <c r="H381" s="33"/>
      <c r="I381" s="127"/>
      <c r="J381" s="20"/>
      <c r="K381" s="128"/>
      <c r="L381" s="155"/>
      <c r="M381" s="142"/>
      <c r="N381" s="142"/>
      <c r="O381" s="147"/>
      <c r="P381" s="148"/>
      <c r="Q381" s="152"/>
    </row>
    <row r="382" spans="1:17" x14ac:dyDescent="0.35">
      <c r="A382" s="95">
        <v>380</v>
      </c>
      <c r="B382" s="1"/>
      <c r="C382" s="20"/>
      <c r="D382" s="20"/>
      <c r="E382" s="20"/>
      <c r="F382" s="126"/>
      <c r="G382" s="33"/>
      <c r="H382" s="33"/>
      <c r="I382" s="127"/>
      <c r="J382" s="20"/>
      <c r="K382" s="128"/>
      <c r="L382" s="155"/>
      <c r="M382" s="142"/>
      <c r="N382" s="142"/>
      <c r="O382" s="147"/>
      <c r="P382" s="148"/>
      <c r="Q382" s="152"/>
    </row>
    <row r="383" spans="1:17" x14ac:dyDescent="0.35">
      <c r="A383" s="95">
        <v>381</v>
      </c>
      <c r="B383" s="1"/>
      <c r="C383" s="20"/>
      <c r="D383" s="20"/>
      <c r="E383" s="20"/>
      <c r="F383" s="126"/>
      <c r="G383" s="33"/>
      <c r="H383" s="33"/>
      <c r="I383" s="127"/>
      <c r="J383" s="20"/>
      <c r="K383" s="128"/>
      <c r="L383" s="155"/>
      <c r="M383" s="142"/>
      <c r="N383" s="142"/>
      <c r="O383" s="147"/>
      <c r="P383" s="148"/>
      <c r="Q383" s="152"/>
    </row>
    <row r="384" spans="1:17" x14ac:dyDescent="0.35">
      <c r="A384" s="95">
        <v>382</v>
      </c>
      <c r="B384" s="1"/>
      <c r="C384" s="20"/>
      <c r="D384" s="20"/>
      <c r="E384" s="20"/>
      <c r="F384" s="126"/>
      <c r="G384" s="33"/>
      <c r="H384" s="33"/>
      <c r="I384" s="127"/>
      <c r="J384" s="20"/>
      <c r="K384" s="128"/>
      <c r="L384" s="155"/>
      <c r="M384" s="142"/>
      <c r="N384" s="142"/>
      <c r="O384" s="147"/>
      <c r="P384" s="148"/>
      <c r="Q384" s="152"/>
    </row>
    <row r="385" spans="1:17" x14ac:dyDescent="0.35">
      <c r="A385" s="95">
        <v>383</v>
      </c>
      <c r="B385" s="1"/>
      <c r="C385" s="20"/>
      <c r="D385" s="20"/>
      <c r="E385" s="20"/>
      <c r="F385" s="126"/>
      <c r="G385" s="33"/>
      <c r="H385" s="33"/>
      <c r="I385" s="127"/>
      <c r="J385" s="20"/>
      <c r="K385" s="128"/>
      <c r="L385" s="155"/>
      <c r="M385" s="142"/>
      <c r="N385" s="142"/>
      <c r="O385" s="147"/>
      <c r="P385" s="148"/>
      <c r="Q385" s="152"/>
    </row>
    <row r="386" spans="1:17" x14ac:dyDescent="0.35">
      <c r="A386" s="95">
        <v>384</v>
      </c>
      <c r="B386" s="1"/>
      <c r="C386" s="20"/>
      <c r="D386" s="20"/>
      <c r="E386" s="20"/>
      <c r="F386" s="126"/>
      <c r="G386" s="33"/>
      <c r="H386" s="33"/>
      <c r="I386" s="127"/>
      <c r="J386" s="20"/>
      <c r="K386" s="128"/>
      <c r="L386" s="155"/>
      <c r="M386" s="142"/>
      <c r="N386" s="142"/>
      <c r="O386" s="147"/>
      <c r="P386" s="148"/>
      <c r="Q386" s="152"/>
    </row>
    <row r="387" spans="1:17" x14ac:dyDescent="0.35">
      <c r="A387" s="95">
        <v>385</v>
      </c>
      <c r="B387" s="1"/>
      <c r="C387" s="20"/>
      <c r="D387" s="20"/>
      <c r="E387" s="20"/>
      <c r="F387" s="126"/>
      <c r="G387" s="33"/>
      <c r="H387" s="33"/>
      <c r="I387" s="127"/>
      <c r="J387" s="20"/>
      <c r="K387" s="128"/>
      <c r="L387" s="155"/>
      <c r="M387" s="142"/>
      <c r="N387" s="142"/>
      <c r="O387" s="147"/>
      <c r="P387" s="148"/>
      <c r="Q387" s="152"/>
    </row>
    <row r="388" spans="1:17" x14ac:dyDescent="0.35">
      <c r="A388" s="95">
        <v>386</v>
      </c>
      <c r="B388" s="1"/>
      <c r="C388" s="20"/>
      <c r="D388" s="20"/>
      <c r="E388" s="20"/>
      <c r="F388" s="126"/>
      <c r="G388" s="33"/>
      <c r="H388" s="33"/>
      <c r="I388" s="127"/>
      <c r="J388" s="20"/>
      <c r="K388" s="128"/>
      <c r="L388" s="155"/>
      <c r="M388" s="142"/>
      <c r="N388" s="142"/>
      <c r="O388" s="147"/>
      <c r="P388" s="148"/>
      <c r="Q388" s="152"/>
    </row>
    <row r="389" spans="1:17" x14ac:dyDescent="0.35">
      <c r="A389" s="95">
        <v>387</v>
      </c>
      <c r="B389" s="1"/>
      <c r="C389" s="20"/>
      <c r="D389" s="20"/>
      <c r="E389" s="20"/>
      <c r="F389" s="126"/>
      <c r="G389" s="33"/>
      <c r="H389" s="33"/>
      <c r="I389" s="127"/>
      <c r="J389" s="20"/>
      <c r="K389" s="128"/>
      <c r="L389" s="155"/>
      <c r="M389" s="142"/>
      <c r="N389" s="142"/>
      <c r="O389" s="147"/>
      <c r="P389" s="148"/>
      <c r="Q389" s="152"/>
    </row>
    <row r="390" spans="1:17" x14ac:dyDescent="0.35">
      <c r="A390" s="95">
        <v>388</v>
      </c>
      <c r="B390" s="1"/>
      <c r="C390" s="20"/>
      <c r="D390" s="20"/>
      <c r="E390" s="20"/>
      <c r="F390" s="126"/>
      <c r="G390" s="33"/>
      <c r="H390" s="33"/>
      <c r="I390" s="127"/>
      <c r="J390" s="20"/>
      <c r="K390" s="128"/>
      <c r="L390" s="155"/>
      <c r="M390" s="142"/>
      <c r="N390" s="142"/>
      <c r="O390" s="147"/>
      <c r="P390" s="148"/>
      <c r="Q390" s="152"/>
    </row>
    <row r="391" spans="1:17" x14ac:dyDescent="0.35">
      <c r="A391" s="95">
        <v>389</v>
      </c>
      <c r="B391" s="1"/>
      <c r="C391" s="20"/>
      <c r="D391" s="20"/>
      <c r="E391" s="20"/>
      <c r="F391" s="126"/>
      <c r="G391" s="33"/>
      <c r="H391" s="33"/>
      <c r="I391" s="127"/>
      <c r="J391" s="20"/>
      <c r="K391" s="128"/>
      <c r="L391" s="155"/>
      <c r="M391" s="142"/>
      <c r="N391" s="142"/>
      <c r="O391" s="147"/>
      <c r="P391" s="148"/>
      <c r="Q391" s="152"/>
    </row>
    <row r="392" spans="1:17" x14ac:dyDescent="0.35">
      <c r="A392" s="95">
        <v>390</v>
      </c>
      <c r="B392" s="1"/>
      <c r="C392" s="20"/>
      <c r="D392" s="20"/>
      <c r="E392" s="20"/>
      <c r="F392" s="126"/>
      <c r="G392" s="33"/>
      <c r="H392" s="33"/>
      <c r="I392" s="127"/>
      <c r="J392" s="20"/>
      <c r="K392" s="128"/>
      <c r="L392" s="155"/>
      <c r="M392" s="142"/>
      <c r="N392" s="142"/>
      <c r="O392" s="147"/>
      <c r="P392" s="148"/>
      <c r="Q392" s="152"/>
    </row>
    <row r="393" spans="1:17" x14ac:dyDescent="0.35">
      <c r="A393" s="95">
        <v>391</v>
      </c>
      <c r="B393" s="1"/>
      <c r="C393" s="20"/>
      <c r="D393" s="20"/>
      <c r="E393" s="20"/>
      <c r="F393" s="126"/>
      <c r="G393" s="33"/>
      <c r="H393" s="33"/>
      <c r="I393" s="127"/>
      <c r="J393" s="20"/>
      <c r="K393" s="128"/>
      <c r="L393" s="155"/>
      <c r="M393" s="142"/>
      <c r="N393" s="142"/>
      <c r="O393" s="147"/>
      <c r="P393" s="148"/>
      <c r="Q393" s="152"/>
    </row>
    <row r="394" spans="1:17" x14ac:dyDescent="0.35">
      <c r="A394" s="95">
        <v>392</v>
      </c>
      <c r="B394" s="1"/>
      <c r="C394" s="20"/>
      <c r="D394" s="20"/>
      <c r="E394" s="20"/>
      <c r="F394" s="126"/>
      <c r="G394" s="33"/>
      <c r="H394" s="33"/>
      <c r="I394" s="127"/>
      <c r="J394" s="20"/>
      <c r="K394" s="128"/>
      <c r="L394" s="155"/>
      <c r="M394" s="142"/>
      <c r="N394" s="142"/>
      <c r="O394" s="147"/>
      <c r="P394" s="148"/>
      <c r="Q394" s="152"/>
    </row>
    <row r="395" spans="1:17" x14ac:dyDescent="0.35">
      <c r="A395" s="95">
        <v>393</v>
      </c>
      <c r="B395" s="1"/>
      <c r="C395" s="20"/>
      <c r="D395" s="20"/>
      <c r="E395" s="20"/>
      <c r="F395" s="126"/>
      <c r="G395" s="33"/>
      <c r="H395" s="33"/>
      <c r="I395" s="127"/>
      <c r="J395" s="20"/>
      <c r="K395" s="128"/>
      <c r="L395" s="155"/>
      <c r="M395" s="142"/>
      <c r="N395" s="142"/>
      <c r="O395" s="147"/>
      <c r="P395" s="148"/>
      <c r="Q395" s="152"/>
    </row>
    <row r="396" spans="1:17" x14ac:dyDescent="0.35">
      <c r="A396" s="95">
        <v>394</v>
      </c>
      <c r="B396" s="1"/>
      <c r="C396" s="20"/>
      <c r="D396" s="20"/>
      <c r="E396" s="20"/>
      <c r="F396" s="126"/>
      <c r="G396" s="33"/>
      <c r="H396" s="33"/>
      <c r="I396" s="127"/>
      <c r="J396" s="20"/>
      <c r="K396" s="128"/>
      <c r="L396" s="155"/>
      <c r="M396" s="142"/>
      <c r="N396" s="142"/>
      <c r="O396" s="147"/>
      <c r="P396" s="148"/>
      <c r="Q396" s="152"/>
    </row>
    <row r="397" spans="1:17" x14ac:dyDescent="0.35">
      <c r="A397" s="95">
        <v>395</v>
      </c>
      <c r="B397" s="1"/>
      <c r="C397" s="20"/>
      <c r="D397" s="20"/>
      <c r="E397" s="20"/>
      <c r="F397" s="126"/>
      <c r="G397" s="33"/>
      <c r="H397" s="33"/>
      <c r="I397" s="127"/>
      <c r="J397" s="20"/>
      <c r="K397" s="128"/>
      <c r="L397" s="155"/>
      <c r="M397" s="142"/>
      <c r="N397" s="142"/>
      <c r="O397" s="147"/>
      <c r="P397" s="148"/>
      <c r="Q397" s="152"/>
    </row>
    <row r="398" spans="1:17" x14ac:dyDescent="0.35">
      <c r="A398" s="95">
        <v>396</v>
      </c>
      <c r="B398" s="1"/>
      <c r="C398" s="20"/>
      <c r="D398" s="20"/>
      <c r="E398" s="20"/>
      <c r="F398" s="126"/>
      <c r="G398" s="33"/>
      <c r="H398" s="33"/>
      <c r="I398" s="127"/>
      <c r="J398" s="20"/>
      <c r="K398" s="128"/>
      <c r="L398" s="155"/>
      <c r="M398" s="142"/>
      <c r="N398" s="142"/>
      <c r="O398" s="147"/>
      <c r="P398" s="148"/>
      <c r="Q398" s="152"/>
    </row>
    <row r="399" spans="1:17" x14ac:dyDescent="0.35">
      <c r="A399" s="95">
        <v>397</v>
      </c>
      <c r="B399" s="1"/>
      <c r="C399" s="20"/>
      <c r="D399" s="20"/>
      <c r="E399" s="20"/>
      <c r="F399" s="126"/>
      <c r="G399" s="33"/>
      <c r="H399" s="33"/>
      <c r="I399" s="127"/>
      <c r="J399" s="20"/>
      <c r="K399" s="128"/>
      <c r="L399" s="155"/>
      <c r="M399" s="142"/>
      <c r="N399" s="142"/>
      <c r="O399" s="147"/>
      <c r="P399" s="148"/>
      <c r="Q399" s="152"/>
    </row>
    <row r="400" spans="1:17" x14ac:dyDescent="0.35">
      <c r="A400" s="95">
        <v>398</v>
      </c>
      <c r="B400" s="1"/>
      <c r="C400" s="20"/>
      <c r="D400" s="20"/>
      <c r="E400" s="20"/>
      <c r="F400" s="126"/>
      <c r="G400" s="33"/>
      <c r="H400" s="33"/>
      <c r="I400" s="127"/>
      <c r="J400" s="20"/>
      <c r="K400" s="128"/>
      <c r="L400" s="155"/>
      <c r="M400" s="142"/>
      <c r="N400" s="142"/>
      <c r="O400" s="147"/>
      <c r="P400" s="148"/>
      <c r="Q400" s="152"/>
    </row>
    <row r="401" spans="1:17" x14ac:dyDescent="0.35">
      <c r="A401" s="95">
        <v>399</v>
      </c>
      <c r="B401" s="1"/>
      <c r="C401" s="20"/>
      <c r="D401" s="20"/>
      <c r="E401" s="20"/>
      <c r="F401" s="126"/>
      <c r="G401" s="33"/>
      <c r="H401" s="33"/>
      <c r="I401" s="127"/>
      <c r="J401" s="20"/>
      <c r="K401" s="128"/>
      <c r="L401" s="155"/>
      <c r="M401" s="142"/>
      <c r="N401" s="142"/>
      <c r="O401" s="147"/>
      <c r="P401" s="148"/>
      <c r="Q401" s="152"/>
    </row>
    <row r="402" spans="1:17" x14ac:dyDescent="0.35">
      <c r="A402" s="95">
        <v>400</v>
      </c>
      <c r="B402" s="1"/>
      <c r="C402" s="20"/>
      <c r="D402" s="20"/>
      <c r="E402" s="20"/>
      <c r="F402" s="126"/>
      <c r="G402" s="33"/>
      <c r="H402" s="33"/>
      <c r="I402" s="127"/>
      <c r="J402" s="20"/>
      <c r="K402" s="128"/>
      <c r="L402" s="155"/>
      <c r="M402" s="142"/>
      <c r="N402" s="142"/>
      <c r="O402" s="147"/>
      <c r="P402" s="148"/>
      <c r="Q402" s="152"/>
    </row>
    <row r="403" spans="1:17" x14ac:dyDescent="0.35">
      <c r="A403" s="95">
        <v>401</v>
      </c>
      <c r="B403" s="1"/>
      <c r="C403" s="20"/>
      <c r="D403" s="20"/>
      <c r="E403" s="20"/>
      <c r="F403" s="126"/>
      <c r="G403" s="33"/>
      <c r="H403" s="33"/>
      <c r="I403" s="127"/>
      <c r="J403" s="20"/>
      <c r="K403" s="128"/>
      <c r="L403" s="155"/>
      <c r="M403" s="142"/>
      <c r="N403" s="142"/>
      <c r="O403" s="147"/>
      <c r="P403" s="148"/>
      <c r="Q403" s="152"/>
    </row>
    <row r="404" spans="1:17" x14ac:dyDescent="0.35">
      <c r="A404" s="95">
        <v>402</v>
      </c>
      <c r="B404" s="1"/>
      <c r="C404" s="20"/>
      <c r="D404" s="20"/>
      <c r="E404" s="20"/>
      <c r="F404" s="126"/>
      <c r="G404" s="33"/>
      <c r="H404" s="33"/>
      <c r="I404" s="127"/>
      <c r="J404" s="20"/>
      <c r="K404" s="128"/>
      <c r="L404" s="155"/>
      <c r="M404" s="142"/>
      <c r="N404" s="142"/>
      <c r="O404" s="147"/>
      <c r="P404" s="148"/>
      <c r="Q404" s="152"/>
    </row>
    <row r="405" spans="1:17" x14ac:dyDescent="0.35">
      <c r="A405" s="95">
        <v>403</v>
      </c>
      <c r="B405" s="1"/>
      <c r="C405" s="20"/>
      <c r="D405" s="20"/>
      <c r="E405" s="20"/>
      <c r="F405" s="126"/>
      <c r="G405" s="33"/>
      <c r="H405" s="33"/>
      <c r="I405" s="127"/>
      <c r="J405" s="20"/>
      <c r="K405" s="128"/>
      <c r="L405" s="155"/>
      <c r="M405" s="142"/>
      <c r="N405" s="142"/>
      <c r="O405" s="147"/>
      <c r="P405" s="148"/>
      <c r="Q405" s="152"/>
    </row>
    <row r="406" spans="1:17" x14ac:dyDescent="0.35">
      <c r="A406" s="95">
        <v>404</v>
      </c>
      <c r="B406" s="1"/>
      <c r="C406" s="20"/>
      <c r="D406" s="20"/>
      <c r="E406" s="20"/>
      <c r="F406" s="126"/>
      <c r="G406" s="33"/>
      <c r="H406" s="33"/>
      <c r="I406" s="127"/>
      <c r="J406" s="20"/>
      <c r="K406" s="128"/>
      <c r="L406" s="155"/>
      <c r="M406" s="142"/>
      <c r="N406" s="142"/>
      <c r="O406" s="147"/>
      <c r="P406" s="148"/>
      <c r="Q406" s="152"/>
    </row>
    <row r="407" spans="1:17" x14ac:dyDescent="0.35">
      <c r="A407" s="95">
        <v>405</v>
      </c>
      <c r="B407" s="1"/>
      <c r="C407" s="20"/>
      <c r="D407" s="20"/>
      <c r="E407" s="20"/>
      <c r="F407" s="126"/>
      <c r="G407" s="33"/>
      <c r="H407" s="33"/>
      <c r="I407" s="127"/>
      <c r="J407" s="20"/>
      <c r="K407" s="128"/>
      <c r="L407" s="155"/>
      <c r="M407" s="142"/>
      <c r="N407" s="142"/>
      <c r="O407" s="147"/>
      <c r="P407" s="148"/>
      <c r="Q407" s="152"/>
    </row>
    <row r="408" spans="1:17" x14ac:dyDescent="0.35">
      <c r="A408" s="95">
        <v>406</v>
      </c>
      <c r="B408" s="1"/>
      <c r="C408" s="20"/>
      <c r="D408" s="20"/>
      <c r="E408" s="20"/>
      <c r="F408" s="126"/>
      <c r="G408" s="33"/>
      <c r="H408" s="33"/>
      <c r="I408" s="127"/>
      <c r="J408" s="20"/>
      <c r="K408" s="128"/>
      <c r="L408" s="155"/>
      <c r="M408" s="142"/>
      <c r="N408" s="142"/>
      <c r="O408" s="147"/>
      <c r="P408" s="148"/>
      <c r="Q408" s="152"/>
    </row>
    <row r="409" spans="1:17" x14ac:dyDescent="0.35">
      <c r="A409" s="95">
        <v>407</v>
      </c>
      <c r="B409" s="1"/>
      <c r="C409" s="20"/>
      <c r="D409" s="20"/>
      <c r="E409" s="20"/>
      <c r="F409" s="126"/>
      <c r="G409" s="33"/>
      <c r="H409" s="33"/>
      <c r="I409" s="127"/>
      <c r="J409" s="20"/>
      <c r="K409" s="128"/>
      <c r="L409" s="155"/>
      <c r="M409" s="142"/>
      <c r="N409" s="142"/>
      <c r="O409" s="147"/>
      <c r="P409" s="148"/>
      <c r="Q409" s="152"/>
    </row>
    <row r="410" spans="1:17" x14ac:dyDescent="0.35">
      <c r="A410" s="95">
        <v>408</v>
      </c>
      <c r="B410" s="1"/>
      <c r="C410" s="20"/>
      <c r="D410" s="20"/>
      <c r="E410" s="20"/>
      <c r="F410" s="126"/>
      <c r="G410" s="33"/>
      <c r="H410" s="33"/>
      <c r="I410" s="127"/>
      <c r="J410" s="20"/>
      <c r="K410" s="128"/>
      <c r="L410" s="155"/>
      <c r="M410" s="142"/>
      <c r="N410" s="142"/>
      <c r="O410" s="147"/>
      <c r="P410" s="148"/>
      <c r="Q410" s="152"/>
    </row>
    <row r="411" spans="1:17" x14ac:dyDescent="0.35">
      <c r="A411" s="95">
        <v>409</v>
      </c>
      <c r="B411" s="1"/>
      <c r="C411" s="20"/>
      <c r="D411" s="20"/>
      <c r="E411" s="20"/>
      <c r="F411" s="126"/>
      <c r="G411" s="33"/>
      <c r="H411" s="33"/>
      <c r="I411" s="127"/>
      <c r="J411" s="20"/>
      <c r="K411" s="128"/>
      <c r="L411" s="155"/>
      <c r="M411" s="142"/>
      <c r="N411" s="142"/>
      <c r="O411" s="147"/>
      <c r="P411" s="148"/>
      <c r="Q411" s="152"/>
    </row>
    <row r="412" spans="1:17" x14ac:dyDescent="0.35">
      <c r="A412" s="95">
        <v>410</v>
      </c>
      <c r="B412" s="1"/>
      <c r="C412" s="20"/>
      <c r="D412" s="20"/>
      <c r="E412" s="20"/>
      <c r="F412" s="126"/>
      <c r="G412" s="33"/>
      <c r="H412" s="33"/>
      <c r="I412" s="127"/>
      <c r="J412" s="20"/>
      <c r="K412" s="128"/>
      <c r="L412" s="155"/>
      <c r="M412" s="142"/>
      <c r="N412" s="142"/>
      <c r="O412" s="147"/>
      <c r="P412" s="148"/>
      <c r="Q412" s="152"/>
    </row>
    <row r="413" spans="1:17" x14ac:dyDescent="0.35">
      <c r="A413" s="95">
        <v>411</v>
      </c>
      <c r="B413" s="1"/>
      <c r="C413" s="20"/>
      <c r="D413" s="20"/>
      <c r="E413" s="20"/>
      <c r="F413" s="126"/>
      <c r="G413" s="33"/>
      <c r="H413" s="33"/>
      <c r="I413" s="127"/>
      <c r="J413" s="20"/>
      <c r="K413" s="128"/>
      <c r="L413" s="155"/>
      <c r="M413" s="142"/>
      <c r="N413" s="142"/>
      <c r="O413" s="147"/>
      <c r="P413" s="148"/>
      <c r="Q413" s="152"/>
    </row>
    <row r="414" spans="1:17" x14ac:dyDescent="0.35">
      <c r="A414" s="95">
        <v>412</v>
      </c>
      <c r="B414" s="1"/>
      <c r="C414" s="20"/>
      <c r="D414" s="20"/>
      <c r="E414" s="20"/>
      <c r="F414" s="126"/>
      <c r="G414" s="33"/>
      <c r="H414" s="33"/>
      <c r="I414" s="127"/>
      <c r="J414" s="20"/>
      <c r="K414" s="128"/>
      <c r="L414" s="155"/>
      <c r="M414" s="142"/>
      <c r="N414" s="142"/>
      <c r="O414" s="147"/>
      <c r="P414" s="148"/>
      <c r="Q414" s="152"/>
    </row>
    <row r="415" spans="1:17" x14ac:dyDescent="0.35">
      <c r="A415" s="95">
        <v>413</v>
      </c>
      <c r="B415" s="1"/>
      <c r="C415" s="20"/>
      <c r="D415" s="20"/>
      <c r="E415" s="20"/>
      <c r="F415" s="126"/>
      <c r="G415" s="33"/>
      <c r="H415" s="33"/>
      <c r="I415" s="127"/>
      <c r="J415" s="20"/>
      <c r="K415" s="128"/>
      <c r="L415" s="155"/>
      <c r="M415" s="142"/>
      <c r="N415" s="142"/>
      <c r="O415" s="147"/>
      <c r="P415" s="148"/>
      <c r="Q415" s="152"/>
    </row>
    <row r="416" spans="1:17" x14ac:dyDescent="0.35">
      <c r="A416" s="95">
        <v>414</v>
      </c>
      <c r="B416" s="1"/>
      <c r="C416" s="20"/>
      <c r="D416" s="20"/>
      <c r="E416" s="20"/>
      <c r="F416" s="126"/>
      <c r="G416" s="33"/>
      <c r="H416" s="33"/>
      <c r="I416" s="127"/>
      <c r="J416" s="20"/>
      <c r="K416" s="128"/>
      <c r="L416" s="155"/>
      <c r="M416" s="142"/>
      <c r="N416" s="142"/>
      <c r="O416" s="147"/>
      <c r="P416" s="148"/>
      <c r="Q416" s="152"/>
    </row>
    <row r="417" spans="1:17" x14ac:dyDescent="0.35">
      <c r="A417" s="95">
        <v>415</v>
      </c>
      <c r="B417" s="1"/>
      <c r="C417" s="20"/>
      <c r="D417" s="20"/>
      <c r="E417" s="20"/>
      <c r="F417" s="126"/>
      <c r="G417" s="33"/>
      <c r="H417" s="33"/>
      <c r="I417" s="127"/>
      <c r="J417" s="20"/>
      <c r="K417" s="128"/>
      <c r="L417" s="155"/>
      <c r="M417" s="142"/>
      <c r="N417" s="142"/>
      <c r="O417" s="147"/>
      <c r="P417" s="148"/>
      <c r="Q417" s="152"/>
    </row>
    <row r="418" spans="1:17" x14ac:dyDescent="0.35">
      <c r="A418" s="95">
        <v>416</v>
      </c>
      <c r="B418" s="1"/>
      <c r="C418" s="20"/>
      <c r="D418" s="20"/>
      <c r="E418" s="20"/>
      <c r="F418" s="126"/>
      <c r="G418" s="33"/>
      <c r="H418" s="33"/>
      <c r="I418" s="127"/>
      <c r="J418" s="20"/>
      <c r="K418" s="128"/>
      <c r="L418" s="155"/>
      <c r="M418" s="142"/>
      <c r="N418" s="142"/>
      <c r="O418" s="147"/>
      <c r="P418" s="148"/>
      <c r="Q418" s="152"/>
    </row>
    <row r="419" spans="1:17" x14ac:dyDescent="0.35">
      <c r="A419" s="95">
        <v>417</v>
      </c>
      <c r="B419" s="1"/>
      <c r="C419" s="20"/>
      <c r="D419" s="20"/>
      <c r="E419" s="20"/>
      <c r="F419" s="126"/>
      <c r="G419" s="33"/>
      <c r="H419" s="33"/>
      <c r="I419" s="127"/>
      <c r="J419" s="20"/>
      <c r="K419" s="128"/>
      <c r="L419" s="155"/>
      <c r="M419" s="142"/>
      <c r="N419" s="142"/>
      <c r="O419" s="147"/>
      <c r="P419" s="148"/>
      <c r="Q419" s="152"/>
    </row>
    <row r="420" spans="1:17" x14ac:dyDescent="0.35">
      <c r="A420" s="95">
        <v>418</v>
      </c>
      <c r="B420" s="1"/>
      <c r="C420" s="20"/>
      <c r="D420" s="20"/>
      <c r="E420" s="20"/>
      <c r="F420" s="126"/>
      <c r="G420" s="33"/>
      <c r="H420" s="33"/>
      <c r="I420" s="127"/>
      <c r="J420" s="20"/>
      <c r="K420" s="128"/>
      <c r="L420" s="155"/>
      <c r="M420" s="142"/>
      <c r="N420" s="142"/>
      <c r="O420" s="147"/>
      <c r="P420" s="148"/>
      <c r="Q420" s="152"/>
    </row>
    <row r="421" spans="1:17" x14ac:dyDescent="0.35">
      <c r="A421" s="95">
        <v>419</v>
      </c>
      <c r="B421" s="1"/>
      <c r="C421" s="20"/>
      <c r="D421" s="20"/>
      <c r="E421" s="20"/>
      <c r="F421" s="126"/>
      <c r="G421" s="33"/>
      <c r="H421" s="33"/>
      <c r="I421" s="127"/>
      <c r="J421" s="20"/>
      <c r="K421" s="128"/>
      <c r="L421" s="155"/>
      <c r="M421" s="142"/>
      <c r="N421" s="142"/>
      <c r="O421" s="147"/>
      <c r="P421" s="148"/>
      <c r="Q421" s="152"/>
    </row>
    <row r="422" spans="1:17" x14ac:dyDescent="0.35">
      <c r="A422" s="95">
        <v>420</v>
      </c>
      <c r="B422" s="1"/>
      <c r="C422" s="20"/>
      <c r="D422" s="20"/>
      <c r="E422" s="20"/>
      <c r="F422" s="126"/>
      <c r="G422" s="33"/>
      <c r="H422" s="33"/>
      <c r="I422" s="127"/>
      <c r="J422" s="20"/>
      <c r="K422" s="128"/>
      <c r="L422" s="155"/>
      <c r="M422" s="142"/>
      <c r="N422" s="142"/>
      <c r="O422" s="147"/>
      <c r="P422" s="148"/>
      <c r="Q422" s="152"/>
    </row>
    <row r="423" spans="1:17" x14ac:dyDescent="0.35">
      <c r="A423" s="95">
        <v>421</v>
      </c>
      <c r="B423" s="1"/>
      <c r="C423" s="20"/>
      <c r="D423" s="20"/>
      <c r="E423" s="20"/>
      <c r="F423" s="126"/>
      <c r="G423" s="33"/>
      <c r="H423" s="33"/>
      <c r="I423" s="127"/>
      <c r="J423" s="20"/>
      <c r="K423" s="128"/>
      <c r="L423" s="155"/>
      <c r="M423" s="142"/>
      <c r="N423" s="142"/>
      <c r="O423" s="147"/>
      <c r="P423" s="148"/>
      <c r="Q423" s="152"/>
    </row>
    <row r="424" spans="1:17" x14ac:dyDescent="0.35">
      <c r="A424" s="95">
        <v>422</v>
      </c>
      <c r="B424" s="1"/>
      <c r="C424" s="20"/>
      <c r="D424" s="20"/>
      <c r="E424" s="20"/>
      <c r="F424" s="126"/>
      <c r="G424" s="33"/>
      <c r="H424" s="33"/>
      <c r="I424" s="127"/>
      <c r="J424" s="20"/>
      <c r="K424" s="128"/>
      <c r="L424" s="155"/>
      <c r="M424" s="142"/>
      <c r="N424" s="142"/>
      <c r="O424" s="147"/>
      <c r="P424" s="148"/>
      <c r="Q424" s="152"/>
    </row>
    <row r="425" spans="1:17" x14ac:dyDescent="0.35">
      <c r="A425" s="95">
        <v>423</v>
      </c>
      <c r="B425" s="1"/>
      <c r="C425" s="20"/>
      <c r="D425" s="20"/>
      <c r="E425" s="20"/>
      <c r="F425" s="126"/>
      <c r="G425" s="33"/>
      <c r="H425" s="33"/>
      <c r="I425" s="127"/>
      <c r="J425" s="20"/>
      <c r="K425" s="128"/>
      <c r="L425" s="155"/>
      <c r="M425" s="142"/>
      <c r="N425" s="142"/>
      <c r="O425" s="147"/>
      <c r="P425" s="148"/>
      <c r="Q425" s="152"/>
    </row>
    <row r="426" spans="1:17" x14ac:dyDescent="0.35">
      <c r="A426" s="95">
        <v>424</v>
      </c>
      <c r="B426" s="1"/>
      <c r="C426" s="20"/>
      <c r="D426" s="20"/>
      <c r="E426" s="20"/>
      <c r="F426" s="126"/>
      <c r="G426" s="33"/>
      <c r="H426" s="33"/>
      <c r="I426" s="127"/>
      <c r="J426" s="20"/>
      <c r="K426" s="128"/>
      <c r="L426" s="155"/>
      <c r="M426" s="142"/>
      <c r="N426" s="142"/>
      <c r="O426" s="147"/>
      <c r="P426" s="148"/>
      <c r="Q426" s="152"/>
    </row>
    <row r="427" spans="1:17" x14ac:dyDescent="0.35">
      <c r="A427" s="95">
        <v>425</v>
      </c>
      <c r="B427" s="1"/>
      <c r="C427" s="20"/>
      <c r="D427" s="20"/>
      <c r="E427" s="20"/>
      <c r="F427" s="126"/>
      <c r="G427" s="33"/>
      <c r="H427" s="33"/>
      <c r="I427" s="127"/>
      <c r="J427" s="20"/>
      <c r="K427" s="128"/>
      <c r="L427" s="155"/>
      <c r="M427" s="142"/>
      <c r="N427" s="142"/>
      <c r="O427" s="147"/>
      <c r="P427" s="148"/>
      <c r="Q427" s="152"/>
    </row>
    <row r="428" spans="1:17" x14ac:dyDescent="0.35">
      <c r="A428" s="95">
        <v>426</v>
      </c>
      <c r="B428" s="1"/>
      <c r="C428" s="20"/>
      <c r="D428" s="20"/>
      <c r="E428" s="20"/>
      <c r="F428" s="126"/>
      <c r="G428" s="33"/>
      <c r="H428" s="33"/>
      <c r="I428" s="127"/>
      <c r="J428" s="20"/>
      <c r="K428" s="128"/>
      <c r="L428" s="155"/>
      <c r="M428" s="142"/>
      <c r="N428" s="142"/>
      <c r="O428" s="147"/>
      <c r="P428" s="148"/>
      <c r="Q428" s="152"/>
    </row>
    <row r="429" spans="1:17" x14ac:dyDescent="0.35">
      <c r="A429" s="95">
        <v>427</v>
      </c>
      <c r="B429" s="1"/>
      <c r="C429" s="20"/>
      <c r="D429" s="20"/>
      <c r="E429" s="20"/>
      <c r="F429" s="126"/>
      <c r="G429" s="33"/>
      <c r="H429" s="33"/>
      <c r="I429" s="127"/>
      <c r="J429" s="20"/>
      <c r="K429" s="128"/>
      <c r="L429" s="155"/>
      <c r="M429" s="142"/>
      <c r="N429" s="142"/>
      <c r="O429" s="147"/>
      <c r="P429" s="148"/>
      <c r="Q429" s="152"/>
    </row>
    <row r="430" spans="1:17" x14ac:dyDescent="0.35">
      <c r="A430" s="95">
        <v>428</v>
      </c>
      <c r="B430" s="1"/>
      <c r="C430" s="20"/>
      <c r="D430" s="20"/>
      <c r="E430" s="20"/>
      <c r="F430" s="126"/>
      <c r="G430" s="33"/>
      <c r="H430" s="33"/>
      <c r="I430" s="127"/>
      <c r="J430" s="20"/>
      <c r="K430" s="128"/>
      <c r="L430" s="155"/>
      <c r="M430" s="142"/>
      <c r="N430" s="142"/>
      <c r="O430" s="147"/>
      <c r="P430" s="148"/>
      <c r="Q430" s="152"/>
    </row>
    <row r="431" spans="1:17" x14ac:dyDescent="0.35">
      <c r="A431" s="95">
        <v>429</v>
      </c>
      <c r="B431" s="1"/>
      <c r="C431" s="20"/>
      <c r="D431" s="20"/>
      <c r="E431" s="20"/>
      <c r="F431" s="126"/>
      <c r="G431" s="33"/>
      <c r="H431" s="33"/>
      <c r="I431" s="127"/>
      <c r="J431" s="20"/>
      <c r="K431" s="128"/>
      <c r="L431" s="155"/>
      <c r="M431" s="142"/>
      <c r="N431" s="142"/>
      <c r="O431" s="147"/>
      <c r="P431" s="148"/>
      <c r="Q431" s="152"/>
    </row>
    <row r="432" spans="1:17" x14ac:dyDescent="0.35">
      <c r="A432" s="95">
        <v>430</v>
      </c>
      <c r="B432" s="1"/>
      <c r="C432" s="20"/>
      <c r="D432" s="20"/>
      <c r="E432" s="20"/>
      <c r="F432" s="126"/>
      <c r="G432" s="33"/>
      <c r="H432" s="33"/>
      <c r="I432" s="127"/>
      <c r="J432" s="20"/>
      <c r="K432" s="128"/>
      <c r="L432" s="155"/>
      <c r="M432" s="142"/>
      <c r="N432" s="142"/>
      <c r="O432" s="147"/>
      <c r="P432" s="148"/>
      <c r="Q432" s="152"/>
    </row>
    <row r="433" spans="1:17" x14ac:dyDescent="0.35">
      <c r="A433" s="95">
        <v>431</v>
      </c>
      <c r="B433" s="1"/>
      <c r="C433" s="20"/>
      <c r="D433" s="20"/>
      <c r="E433" s="20"/>
      <c r="F433" s="126"/>
      <c r="G433" s="33"/>
      <c r="H433" s="33"/>
      <c r="I433" s="127"/>
      <c r="J433" s="20"/>
      <c r="K433" s="128"/>
      <c r="L433" s="155"/>
      <c r="M433" s="142"/>
      <c r="N433" s="142"/>
      <c r="O433" s="147"/>
      <c r="P433" s="148"/>
      <c r="Q433" s="152"/>
    </row>
    <row r="434" spans="1:17" x14ac:dyDescent="0.35">
      <c r="A434" s="95">
        <v>432</v>
      </c>
      <c r="B434" s="1"/>
      <c r="C434" s="20"/>
      <c r="D434" s="20"/>
      <c r="E434" s="20"/>
      <c r="F434" s="126"/>
      <c r="G434" s="33"/>
      <c r="H434" s="33"/>
      <c r="I434" s="127"/>
      <c r="J434" s="20"/>
      <c r="K434" s="128"/>
      <c r="L434" s="155"/>
      <c r="M434" s="142"/>
      <c r="N434" s="142"/>
      <c r="O434" s="147"/>
      <c r="P434" s="148"/>
      <c r="Q434" s="152"/>
    </row>
    <row r="435" spans="1:17" x14ac:dyDescent="0.35">
      <c r="A435" s="95">
        <v>433</v>
      </c>
      <c r="B435" s="1"/>
      <c r="C435" s="20"/>
      <c r="D435" s="20"/>
      <c r="E435" s="20"/>
      <c r="F435" s="126"/>
      <c r="G435" s="33"/>
      <c r="H435" s="33"/>
      <c r="I435" s="127"/>
      <c r="J435" s="20"/>
      <c r="K435" s="128"/>
      <c r="L435" s="155"/>
      <c r="M435" s="142"/>
      <c r="N435" s="142"/>
      <c r="O435" s="147"/>
      <c r="P435" s="148"/>
      <c r="Q435" s="152"/>
    </row>
    <row r="436" spans="1:17" x14ac:dyDescent="0.35">
      <c r="A436" s="95">
        <v>434</v>
      </c>
      <c r="B436" s="1"/>
      <c r="C436" s="20"/>
      <c r="D436" s="20"/>
      <c r="E436" s="20"/>
      <c r="F436" s="126"/>
      <c r="G436" s="33"/>
      <c r="H436" s="33"/>
      <c r="I436" s="127"/>
      <c r="J436" s="20"/>
      <c r="K436" s="128"/>
      <c r="L436" s="155"/>
      <c r="M436" s="142"/>
      <c r="N436" s="142"/>
      <c r="O436" s="147"/>
      <c r="P436" s="148"/>
      <c r="Q436" s="152"/>
    </row>
    <row r="437" spans="1:17" x14ac:dyDescent="0.35">
      <c r="A437" s="95">
        <v>435</v>
      </c>
      <c r="B437" s="1"/>
      <c r="C437" s="20"/>
      <c r="D437" s="20"/>
      <c r="E437" s="20"/>
      <c r="F437" s="126"/>
      <c r="G437" s="33"/>
      <c r="H437" s="33"/>
      <c r="I437" s="127"/>
      <c r="J437" s="20"/>
      <c r="K437" s="128"/>
      <c r="L437" s="155"/>
      <c r="M437" s="142"/>
      <c r="N437" s="142"/>
      <c r="O437" s="147"/>
      <c r="P437" s="148"/>
      <c r="Q437" s="152"/>
    </row>
    <row r="438" spans="1:17" x14ac:dyDescent="0.35">
      <c r="A438" s="95">
        <v>436</v>
      </c>
      <c r="B438" s="1"/>
      <c r="C438" s="20"/>
      <c r="D438" s="20"/>
      <c r="E438" s="20"/>
      <c r="F438" s="126"/>
      <c r="G438" s="33"/>
      <c r="H438" s="33"/>
      <c r="I438" s="127"/>
      <c r="J438" s="20"/>
      <c r="K438" s="128"/>
      <c r="L438" s="155"/>
      <c r="M438" s="142"/>
      <c r="N438" s="142"/>
      <c r="O438" s="147"/>
      <c r="P438" s="148"/>
      <c r="Q438" s="152"/>
    </row>
    <row r="439" spans="1:17" x14ac:dyDescent="0.35">
      <c r="A439" s="95">
        <v>437</v>
      </c>
      <c r="B439" s="1"/>
      <c r="C439" s="20"/>
      <c r="D439" s="20"/>
      <c r="E439" s="20"/>
      <c r="F439" s="126"/>
      <c r="G439" s="33"/>
      <c r="H439" s="33"/>
      <c r="I439" s="127"/>
      <c r="J439" s="20"/>
      <c r="K439" s="128"/>
      <c r="L439" s="155"/>
      <c r="M439" s="142"/>
      <c r="N439" s="142"/>
      <c r="O439" s="147"/>
      <c r="P439" s="148"/>
      <c r="Q439" s="152"/>
    </row>
    <row r="440" spans="1:17" x14ac:dyDescent="0.35">
      <c r="A440" s="95">
        <v>438</v>
      </c>
      <c r="B440" s="1"/>
      <c r="C440" s="20"/>
      <c r="D440" s="20"/>
      <c r="E440" s="20"/>
      <c r="F440" s="126"/>
      <c r="G440" s="33"/>
      <c r="H440" s="33"/>
      <c r="I440" s="127"/>
      <c r="J440" s="20"/>
      <c r="K440" s="128"/>
      <c r="L440" s="155"/>
      <c r="M440" s="142"/>
      <c r="N440" s="142"/>
      <c r="O440" s="147"/>
      <c r="P440" s="148"/>
      <c r="Q440" s="152"/>
    </row>
    <row r="441" spans="1:17" x14ac:dyDescent="0.35">
      <c r="A441" s="95">
        <v>439</v>
      </c>
      <c r="B441" s="1"/>
      <c r="C441" s="20"/>
      <c r="D441" s="20"/>
      <c r="E441" s="20"/>
      <c r="F441" s="126"/>
      <c r="G441" s="33"/>
      <c r="H441" s="33"/>
      <c r="I441" s="127"/>
      <c r="J441" s="20"/>
      <c r="K441" s="128"/>
      <c r="L441" s="155"/>
      <c r="M441" s="142"/>
      <c r="N441" s="142"/>
      <c r="O441" s="147"/>
      <c r="P441" s="148"/>
      <c r="Q441" s="152"/>
    </row>
    <row r="442" spans="1:17" x14ac:dyDescent="0.35">
      <c r="A442" s="95">
        <v>440</v>
      </c>
      <c r="B442" s="1"/>
      <c r="C442" s="20"/>
      <c r="D442" s="20"/>
      <c r="E442" s="20"/>
      <c r="F442" s="126"/>
      <c r="G442" s="33"/>
      <c r="H442" s="33"/>
      <c r="I442" s="127"/>
      <c r="J442" s="20"/>
      <c r="K442" s="128"/>
      <c r="L442" s="155"/>
      <c r="M442" s="142"/>
      <c r="N442" s="142"/>
      <c r="O442" s="147"/>
      <c r="P442" s="148"/>
      <c r="Q442" s="152"/>
    </row>
    <row r="443" spans="1:17" x14ac:dyDescent="0.35">
      <c r="A443" s="95">
        <v>441</v>
      </c>
      <c r="B443" s="1"/>
      <c r="C443" s="20"/>
      <c r="D443" s="20"/>
      <c r="E443" s="20"/>
      <c r="F443" s="126"/>
      <c r="G443" s="33"/>
      <c r="H443" s="33"/>
      <c r="I443" s="127"/>
      <c r="J443" s="20"/>
      <c r="K443" s="128"/>
      <c r="L443" s="155"/>
      <c r="M443" s="142"/>
      <c r="N443" s="142"/>
      <c r="O443" s="147"/>
      <c r="P443" s="148"/>
      <c r="Q443" s="152"/>
    </row>
    <row r="444" spans="1:17" x14ac:dyDescent="0.35">
      <c r="A444" s="95">
        <v>442</v>
      </c>
      <c r="B444" s="1"/>
      <c r="C444" s="20"/>
      <c r="D444" s="20"/>
      <c r="E444" s="20"/>
      <c r="F444" s="126"/>
      <c r="G444" s="33"/>
      <c r="H444" s="33"/>
      <c r="I444" s="127"/>
      <c r="J444" s="20"/>
      <c r="K444" s="128"/>
      <c r="L444" s="155"/>
      <c r="M444" s="142"/>
      <c r="N444" s="142"/>
      <c r="O444" s="147"/>
      <c r="P444" s="148"/>
      <c r="Q444" s="152"/>
    </row>
    <row r="445" spans="1:17" x14ac:dyDescent="0.35">
      <c r="A445" s="95">
        <v>443</v>
      </c>
      <c r="B445" s="1"/>
      <c r="C445" s="20"/>
      <c r="D445" s="20"/>
      <c r="E445" s="20"/>
      <c r="F445" s="126"/>
      <c r="G445" s="33"/>
      <c r="H445" s="33"/>
      <c r="I445" s="127"/>
      <c r="J445" s="20"/>
      <c r="K445" s="128"/>
      <c r="L445" s="155"/>
      <c r="M445" s="142"/>
      <c r="N445" s="142"/>
      <c r="O445" s="147"/>
      <c r="P445" s="148"/>
      <c r="Q445" s="152"/>
    </row>
    <row r="446" spans="1:17" x14ac:dyDescent="0.35">
      <c r="A446" s="95">
        <v>444</v>
      </c>
      <c r="B446" s="1"/>
      <c r="C446" s="20"/>
      <c r="D446" s="20"/>
      <c r="E446" s="20"/>
      <c r="F446" s="126"/>
      <c r="G446" s="33"/>
      <c r="H446" s="33"/>
      <c r="I446" s="127"/>
      <c r="J446" s="20"/>
      <c r="K446" s="128"/>
      <c r="L446" s="155"/>
      <c r="M446" s="142"/>
      <c r="N446" s="142"/>
      <c r="O446" s="147"/>
      <c r="P446" s="148"/>
      <c r="Q446" s="152"/>
    </row>
    <row r="447" spans="1:17" x14ac:dyDescent="0.35">
      <c r="A447" s="95">
        <v>445</v>
      </c>
      <c r="B447" s="1"/>
      <c r="C447" s="20"/>
      <c r="D447" s="20"/>
      <c r="E447" s="20"/>
      <c r="F447" s="126"/>
      <c r="G447" s="33"/>
      <c r="H447" s="33"/>
      <c r="I447" s="127"/>
      <c r="J447" s="20"/>
      <c r="K447" s="128"/>
      <c r="L447" s="155"/>
      <c r="M447" s="142"/>
      <c r="N447" s="142"/>
      <c r="O447" s="147"/>
      <c r="P447" s="148"/>
      <c r="Q447" s="152"/>
    </row>
    <row r="448" spans="1:17" x14ac:dyDescent="0.35">
      <c r="A448" s="95">
        <v>446</v>
      </c>
      <c r="B448" s="1"/>
      <c r="C448" s="20"/>
      <c r="D448" s="20"/>
      <c r="E448" s="20"/>
      <c r="F448" s="126"/>
      <c r="G448" s="33"/>
      <c r="H448" s="33"/>
      <c r="I448" s="127"/>
      <c r="J448" s="20"/>
      <c r="K448" s="128"/>
      <c r="L448" s="155"/>
      <c r="M448" s="142"/>
      <c r="N448" s="142"/>
      <c r="O448" s="147"/>
      <c r="P448" s="148"/>
      <c r="Q448" s="152"/>
    </row>
    <row r="449" spans="1:17" x14ac:dyDescent="0.35">
      <c r="A449" s="95">
        <v>447</v>
      </c>
      <c r="B449" s="1"/>
      <c r="C449" s="20"/>
      <c r="D449" s="20"/>
      <c r="E449" s="20"/>
      <c r="F449" s="126"/>
      <c r="G449" s="33"/>
      <c r="H449" s="33"/>
      <c r="I449" s="127"/>
      <c r="J449" s="20"/>
      <c r="K449" s="128"/>
      <c r="L449" s="155"/>
      <c r="M449" s="142"/>
      <c r="N449" s="142"/>
      <c r="O449" s="147"/>
      <c r="P449" s="148"/>
      <c r="Q449" s="152"/>
    </row>
    <row r="450" spans="1:17" x14ac:dyDescent="0.35">
      <c r="A450" s="95">
        <v>448</v>
      </c>
      <c r="B450" s="1"/>
      <c r="C450" s="20"/>
      <c r="D450" s="20"/>
      <c r="E450" s="20"/>
      <c r="F450" s="126"/>
      <c r="G450" s="33"/>
      <c r="H450" s="33"/>
      <c r="I450" s="127"/>
      <c r="J450" s="20"/>
      <c r="K450" s="128"/>
      <c r="L450" s="155"/>
      <c r="M450" s="142"/>
      <c r="N450" s="142"/>
      <c r="O450" s="147"/>
      <c r="P450" s="148"/>
      <c r="Q450" s="152"/>
    </row>
    <row r="451" spans="1:17" x14ac:dyDescent="0.35">
      <c r="A451" s="95">
        <v>449</v>
      </c>
      <c r="B451" s="1"/>
      <c r="C451" s="20"/>
      <c r="D451" s="20"/>
      <c r="E451" s="20"/>
      <c r="F451" s="126"/>
      <c r="G451" s="33"/>
      <c r="H451" s="33"/>
      <c r="I451" s="127"/>
      <c r="J451" s="20"/>
      <c r="K451" s="128"/>
      <c r="L451" s="155"/>
      <c r="M451" s="142"/>
      <c r="N451" s="142"/>
      <c r="O451" s="147"/>
      <c r="P451" s="148"/>
      <c r="Q451" s="152"/>
    </row>
    <row r="452" spans="1:17" x14ac:dyDescent="0.35">
      <c r="A452" s="95">
        <v>450</v>
      </c>
      <c r="B452" s="1"/>
      <c r="C452" s="20"/>
      <c r="D452" s="20"/>
      <c r="E452" s="20"/>
      <c r="F452" s="126"/>
      <c r="G452" s="33"/>
      <c r="H452" s="33"/>
      <c r="I452" s="127"/>
      <c r="J452" s="20"/>
      <c r="K452" s="128"/>
      <c r="L452" s="155"/>
      <c r="M452" s="142"/>
      <c r="N452" s="142"/>
      <c r="O452" s="147"/>
      <c r="P452" s="148"/>
      <c r="Q452" s="152"/>
    </row>
    <row r="453" spans="1:17" x14ac:dyDescent="0.35">
      <c r="A453" s="95">
        <v>451</v>
      </c>
      <c r="B453" s="1"/>
      <c r="C453" s="20"/>
      <c r="D453" s="20"/>
      <c r="E453" s="20"/>
      <c r="F453" s="126"/>
      <c r="G453" s="33"/>
      <c r="H453" s="33"/>
      <c r="I453" s="127"/>
      <c r="J453" s="20"/>
      <c r="K453" s="128"/>
      <c r="L453" s="155"/>
      <c r="M453" s="142"/>
      <c r="N453" s="142"/>
      <c r="O453" s="147"/>
      <c r="P453" s="148"/>
      <c r="Q453" s="152"/>
    </row>
    <row r="454" spans="1:17" x14ac:dyDescent="0.35">
      <c r="A454" s="95">
        <v>452</v>
      </c>
      <c r="B454" s="1"/>
      <c r="C454" s="20"/>
      <c r="D454" s="20"/>
      <c r="E454" s="20"/>
      <c r="F454" s="126"/>
      <c r="G454" s="33"/>
      <c r="H454" s="33"/>
      <c r="I454" s="127"/>
      <c r="J454" s="20"/>
      <c r="K454" s="128"/>
      <c r="L454" s="155"/>
      <c r="M454" s="142"/>
      <c r="N454" s="142"/>
      <c r="O454" s="147"/>
      <c r="P454" s="148"/>
      <c r="Q454" s="152"/>
    </row>
    <row r="455" spans="1:17" x14ac:dyDescent="0.35">
      <c r="A455" s="95">
        <v>453</v>
      </c>
      <c r="B455" s="1"/>
      <c r="C455" s="20"/>
      <c r="D455" s="20"/>
      <c r="E455" s="20"/>
      <c r="F455" s="126"/>
      <c r="G455" s="33"/>
      <c r="H455" s="33"/>
      <c r="I455" s="127"/>
      <c r="J455" s="20"/>
      <c r="K455" s="128"/>
      <c r="L455" s="155"/>
      <c r="M455" s="142"/>
      <c r="N455" s="142"/>
      <c r="O455" s="147"/>
      <c r="P455" s="148"/>
      <c r="Q455" s="152"/>
    </row>
    <row r="456" spans="1:17" x14ac:dyDescent="0.35">
      <c r="A456" s="95">
        <v>454</v>
      </c>
      <c r="B456" s="1"/>
      <c r="C456" s="20"/>
      <c r="D456" s="20"/>
      <c r="E456" s="20"/>
      <c r="F456" s="126"/>
      <c r="G456" s="33"/>
      <c r="H456" s="33"/>
      <c r="I456" s="127"/>
      <c r="J456" s="20"/>
      <c r="K456" s="128"/>
      <c r="L456" s="155"/>
      <c r="M456" s="142"/>
      <c r="N456" s="142"/>
      <c r="O456" s="147"/>
      <c r="P456" s="148"/>
      <c r="Q456" s="152"/>
    </row>
    <row r="457" spans="1:17" x14ac:dyDescent="0.35">
      <c r="A457" s="95">
        <v>455</v>
      </c>
      <c r="B457" s="1"/>
      <c r="C457" s="20"/>
      <c r="D457" s="20"/>
      <c r="E457" s="20"/>
      <c r="F457" s="126"/>
      <c r="G457" s="33"/>
      <c r="H457" s="33"/>
      <c r="I457" s="127"/>
      <c r="J457" s="20"/>
      <c r="K457" s="128"/>
      <c r="L457" s="155"/>
      <c r="M457" s="142"/>
      <c r="N457" s="142"/>
      <c r="O457" s="147"/>
      <c r="P457" s="148"/>
      <c r="Q457" s="152"/>
    </row>
    <row r="458" spans="1:17" x14ac:dyDescent="0.35">
      <c r="A458" s="95">
        <v>456</v>
      </c>
      <c r="B458" s="1"/>
      <c r="C458" s="20"/>
      <c r="D458" s="20"/>
      <c r="E458" s="20"/>
      <c r="F458" s="126"/>
      <c r="G458" s="33"/>
      <c r="H458" s="33"/>
      <c r="I458" s="127"/>
      <c r="J458" s="20"/>
      <c r="K458" s="128"/>
      <c r="L458" s="155"/>
      <c r="M458" s="142"/>
      <c r="N458" s="142"/>
      <c r="O458" s="147"/>
      <c r="P458" s="148"/>
      <c r="Q458" s="152"/>
    </row>
    <row r="459" spans="1:17" x14ac:dyDescent="0.35">
      <c r="A459" s="95">
        <v>457</v>
      </c>
      <c r="B459" s="1"/>
      <c r="C459" s="20"/>
      <c r="D459" s="20"/>
      <c r="E459" s="20"/>
      <c r="F459" s="126"/>
      <c r="G459" s="33"/>
      <c r="H459" s="33"/>
      <c r="I459" s="127"/>
      <c r="J459" s="20"/>
      <c r="K459" s="128"/>
      <c r="L459" s="155"/>
      <c r="M459" s="142"/>
      <c r="N459" s="142"/>
      <c r="O459" s="147"/>
      <c r="P459" s="148"/>
      <c r="Q459" s="152"/>
    </row>
    <row r="460" spans="1:17" x14ac:dyDescent="0.35">
      <c r="A460" s="95">
        <v>458</v>
      </c>
      <c r="B460" s="1"/>
      <c r="C460" s="20"/>
      <c r="D460" s="20"/>
      <c r="E460" s="20"/>
      <c r="F460" s="126"/>
      <c r="G460" s="33"/>
      <c r="H460" s="33"/>
      <c r="I460" s="127"/>
      <c r="J460" s="20"/>
      <c r="K460" s="128"/>
      <c r="L460" s="155"/>
      <c r="M460" s="142"/>
      <c r="N460" s="142"/>
      <c r="O460" s="147"/>
      <c r="P460" s="148"/>
      <c r="Q460" s="152"/>
    </row>
    <row r="461" spans="1:17" x14ac:dyDescent="0.35">
      <c r="A461" s="95">
        <v>459</v>
      </c>
      <c r="B461" s="1"/>
      <c r="C461" s="20"/>
      <c r="D461" s="20"/>
      <c r="E461" s="20"/>
      <c r="F461" s="126"/>
      <c r="G461" s="33"/>
      <c r="H461" s="33"/>
      <c r="I461" s="127"/>
      <c r="J461" s="20"/>
      <c r="K461" s="128"/>
      <c r="L461" s="155"/>
      <c r="M461" s="142"/>
      <c r="N461" s="142"/>
      <c r="O461" s="147"/>
      <c r="P461" s="148"/>
      <c r="Q461" s="152"/>
    </row>
    <row r="462" spans="1:17" x14ac:dyDescent="0.35">
      <c r="A462" s="95">
        <v>460</v>
      </c>
      <c r="B462" s="1"/>
      <c r="C462" s="20"/>
      <c r="D462" s="20"/>
      <c r="E462" s="20"/>
      <c r="F462" s="126"/>
      <c r="G462" s="33"/>
      <c r="H462" s="33"/>
      <c r="I462" s="127"/>
      <c r="J462" s="20"/>
      <c r="K462" s="128"/>
      <c r="L462" s="155"/>
      <c r="M462" s="142"/>
      <c r="N462" s="142"/>
      <c r="O462" s="147"/>
      <c r="P462" s="148"/>
      <c r="Q462" s="152"/>
    </row>
    <row r="463" spans="1:17" x14ac:dyDescent="0.35">
      <c r="A463" s="95">
        <v>461</v>
      </c>
      <c r="B463" s="1"/>
      <c r="C463" s="20"/>
      <c r="D463" s="20"/>
      <c r="E463" s="20"/>
      <c r="F463" s="126"/>
      <c r="G463" s="33"/>
      <c r="H463" s="33"/>
      <c r="I463" s="127"/>
      <c r="J463" s="20"/>
      <c r="K463" s="128"/>
      <c r="L463" s="155"/>
      <c r="M463" s="142"/>
      <c r="N463" s="142"/>
      <c r="O463" s="147"/>
      <c r="P463" s="148"/>
      <c r="Q463" s="152"/>
    </row>
    <row r="464" spans="1:17" x14ac:dyDescent="0.35">
      <c r="A464" s="95">
        <v>462</v>
      </c>
      <c r="B464" s="1"/>
      <c r="C464" s="20"/>
      <c r="D464" s="20"/>
      <c r="E464" s="20"/>
      <c r="F464" s="126"/>
      <c r="G464" s="33"/>
      <c r="H464" s="33"/>
      <c r="I464" s="127"/>
      <c r="J464" s="20"/>
      <c r="K464" s="128"/>
      <c r="L464" s="155"/>
      <c r="M464" s="142"/>
      <c r="N464" s="142"/>
      <c r="O464" s="147"/>
      <c r="P464" s="148"/>
      <c r="Q464" s="152"/>
    </row>
    <row r="465" spans="1:17" x14ac:dyDescent="0.35">
      <c r="A465" s="95">
        <v>463</v>
      </c>
      <c r="B465" s="1"/>
      <c r="C465" s="20"/>
      <c r="D465" s="20"/>
      <c r="E465" s="20"/>
      <c r="F465" s="126"/>
      <c r="G465" s="33"/>
      <c r="H465" s="33"/>
      <c r="I465" s="127"/>
      <c r="J465" s="20"/>
      <c r="K465" s="128"/>
      <c r="L465" s="155"/>
      <c r="M465" s="142"/>
      <c r="N465" s="142"/>
      <c r="O465" s="147"/>
      <c r="P465" s="148"/>
      <c r="Q465" s="152"/>
    </row>
    <row r="466" spans="1:17" x14ac:dyDescent="0.35">
      <c r="A466" s="95">
        <v>464</v>
      </c>
      <c r="B466" s="1"/>
      <c r="C466" s="20"/>
      <c r="D466" s="20"/>
      <c r="E466" s="20"/>
      <c r="F466" s="126"/>
      <c r="G466" s="33"/>
      <c r="H466" s="33"/>
      <c r="I466" s="127"/>
      <c r="J466" s="20"/>
      <c r="K466" s="128"/>
      <c r="L466" s="155"/>
      <c r="M466" s="142"/>
      <c r="N466" s="142"/>
      <c r="O466" s="147"/>
      <c r="P466" s="148"/>
      <c r="Q466" s="152"/>
    </row>
    <row r="467" spans="1:17" x14ac:dyDescent="0.35">
      <c r="A467" s="95">
        <v>465</v>
      </c>
      <c r="B467" s="1"/>
      <c r="C467" s="20"/>
      <c r="D467" s="20"/>
      <c r="E467" s="20"/>
      <c r="F467" s="126"/>
      <c r="G467" s="33"/>
      <c r="H467" s="33"/>
      <c r="I467" s="127"/>
      <c r="J467" s="20"/>
      <c r="K467" s="128"/>
      <c r="L467" s="155"/>
      <c r="M467" s="142"/>
      <c r="N467" s="142"/>
      <c r="O467" s="147"/>
      <c r="P467" s="148"/>
      <c r="Q467" s="152"/>
    </row>
    <row r="468" spans="1:17" x14ac:dyDescent="0.35">
      <c r="A468" s="95">
        <v>466</v>
      </c>
      <c r="B468" s="1"/>
      <c r="C468" s="20"/>
      <c r="D468" s="20"/>
      <c r="E468" s="20"/>
      <c r="F468" s="126"/>
      <c r="G468" s="33"/>
      <c r="H468" s="33"/>
      <c r="I468" s="127"/>
      <c r="J468" s="20"/>
      <c r="K468" s="128"/>
      <c r="L468" s="155"/>
      <c r="M468" s="142"/>
      <c r="N468" s="142"/>
      <c r="O468" s="147"/>
      <c r="P468" s="148"/>
      <c r="Q468" s="152"/>
    </row>
    <row r="469" spans="1:17" x14ac:dyDescent="0.35">
      <c r="A469" s="95">
        <v>467</v>
      </c>
      <c r="B469" s="1"/>
      <c r="C469" s="20"/>
      <c r="D469" s="20"/>
      <c r="E469" s="20"/>
      <c r="F469" s="126"/>
      <c r="G469" s="33"/>
      <c r="H469" s="33"/>
      <c r="I469" s="127"/>
      <c r="J469" s="20"/>
      <c r="K469" s="128"/>
      <c r="L469" s="155"/>
      <c r="M469" s="142"/>
      <c r="N469" s="142"/>
      <c r="O469" s="147"/>
      <c r="P469" s="148"/>
      <c r="Q469" s="152"/>
    </row>
    <row r="470" spans="1:17" x14ac:dyDescent="0.35">
      <c r="A470" s="95">
        <v>468</v>
      </c>
      <c r="B470" s="1"/>
      <c r="C470" s="20"/>
      <c r="D470" s="20"/>
      <c r="E470" s="20"/>
      <c r="F470" s="126"/>
      <c r="G470" s="33"/>
      <c r="H470" s="33"/>
      <c r="I470" s="127"/>
      <c r="J470" s="20"/>
      <c r="K470" s="128"/>
      <c r="L470" s="155"/>
      <c r="M470" s="142"/>
      <c r="N470" s="142"/>
      <c r="O470" s="147"/>
      <c r="P470" s="148"/>
      <c r="Q470" s="152"/>
    </row>
    <row r="471" spans="1:17" x14ac:dyDescent="0.35">
      <c r="A471" s="95">
        <v>469</v>
      </c>
      <c r="B471" s="1"/>
      <c r="C471" s="20"/>
      <c r="D471" s="20"/>
      <c r="E471" s="20"/>
      <c r="F471" s="126"/>
      <c r="G471" s="33"/>
      <c r="H471" s="33"/>
      <c r="I471" s="127"/>
      <c r="J471" s="20"/>
      <c r="K471" s="128"/>
      <c r="L471" s="155"/>
      <c r="M471" s="142"/>
      <c r="N471" s="142"/>
      <c r="O471" s="147"/>
      <c r="P471" s="148"/>
      <c r="Q471" s="152"/>
    </row>
    <row r="472" spans="1:17" x14ac:dyDescent="0.35">
      <c r="A472" s="95">
        <v>470</v>
      </c>
      <c r="B472" s="1"/>
      <c r="C472" s="20"/>
      <c r="D472" s="20"/>
      <c r="E472" s="20"/>
      <c r="F472" s="126"/>
      <c r="G472" s="33"/>
      <c r="H472" s="33"/>
      <c r="I472" s="127"/>
      <c r="J472" s="20"/>
      <c r="K472" s="128"/>
      <c r="L472" s="155"/>
      <c r="M472" s="142"/>
      <c r="N472" s="142"/>
      <c r="O472" s="147"/>
      <c r="P472" s="148"/>
      <c r="Q472" s="152"/>
    </row>
    <row r="473" spans="1:17" x14ac:dyDescent="0.35">
      <c r="A473" s="95">
        <v>471</v>
      </c>
      <c r="B473" s="1"/>
      <c r="C473" s="20"/>
      <c r="D473" s="20"/>
      <c r="E473" s="20"/>
      <c r="F473" s="126"/>
      <c r="G473" s="33"/>
      <c r="H473" s="33"/>
      <c r="I473" s="127"/>
      <c r="J473" s="20"/>
      <c r="K473" s="128"/>
      <c r="L473" s="155"/>
      <c r="M473" s="142"/>
      <c r="N473" s="142"/>
      <c r="O473" s="147"/>
      <c r="P473" s="148"/>
      <c r="Q473" s="152"/>
    </row>
    <row r="474" spans="1:17" x14ac:dyDescent="0.35">
      <c r="A474" s="95">
        <v>472</v>
      </c>
      <c r="B474" s="1"/>
      <c r="C474" s="20"/>
      <c r="D474" s="20"/>
      <c r="E474" s="20"/>
      <c r="F474" s="126"/>
      <c r="G474" s="33"/>
      <c r="H474" s="33"/>
      <c r="I474" s="127"/>
      <c r="J474" s="20"/>
      <c r="K474" s="128"/>
      <c r="L474" s="155"/>
      <c r="M474" s="142"/>
      <c r="N474" s="142"/>
      <c r="O474" s="147"/>
      <c r="P474" s="148"/>
      <c r="Q474" s="152"/>
    </row>
    <row r="475" spans="1:17" x14ac:dyDescent="0.35">
      <c r="A475" s="95">
        <v>473</v>
      </c>
      <c r="B475" s="1"/>
      <c r="C475" s="20"/>
      <c r="D475" s="20"/>
      <c r="E475" s="20"/>
      <c r="F475" s="126"/>
      <c r="G475" s="33"/>
      <c r="H475" s="33"/>
      <c r="I475" s="127"/>
      <c r="J475" s="20"/>
      <c r="K475" s="128"/>
      <c r="L475" s="155"/>
      <c r="M475" s="142"/>
      <c r="N475" s="142"/>
      <c r="O475" s="147"/>
      <c r="P475" s="148"/>
      <c r="Q475" s="152"/>
    </row>
    <row r="476" spans="1:17" x14ac:dyDescent="0.35">
      <c r="A476" s="95">
        <v>474</v>
      </c>
      <c r="B476" s="1"/>
      <c r="C476" s="20"/>
      <c r="D476" s="20"/>
      <c r="E476" s="20"/>
      <c r="F476" s="126"/>
      <c r="G476" s="33"/>
      <c r="H476" s="33"/>
      <c r="I476" s="127"/>
      <c r="J476" s="20"/>
      <c r="K476" s="128"/>
      <c r="L476" s="155"/>
      <c r="M476" s="142"/>
      <c r="N476" s="142"/>
      <c r="O476" s="147"/>
      <c r="P476" s="148"/>
      <c r="Q476" s="152"/>
    </row>
    <row r="477" spans="1:17" x14ac:dyDescent="0.35">
      <c r="A477" s="95">
        <v>475</v>
      </c>
      <c r="B477" s="1"/>
      <c r="C477" s="20"/>
      <c r="D477" s="20"/>
      <c r="E477" s="20"/>
      <c r="F477" s="126"/>
      <c r="G477" s="33"/>
      <c r="H477" s="33"/>
      <c r="I477" s="127"/>
      <c r="J477" s="20"/>
      <c r="K477" s="128"/>
      <c r="L477" s="155"/>
      <c r="M477" s="142"/>
      <c r="N477" s="142"/>
      <c r="O477" s="147"/>
      <c r="P477" s="148"/>
      <c r="Q477" s="152"/>
    </row>
    <row r="478" spans="1:17" x14ac:dyDescent="0.35">
      <c r="A478" s="95">
        <v>476</v>
      </c>
      <c r="B478" s="1"/>
      <c r="C478" s="20"/>
      <c r="D478" s="20"/>
      <c r="E478" s="20"/>
      <c r="F478" s="126"/>
      <c r="G478" s="33"/>
      <c r="H478" s="33"/>
      <c r="I478" s="127"/>
      <c r="J478" s="20"/>
      <c r="K478" s="128"/>
      <c r="L478" s="155"/>
      <c r="M478" s="142"/>
      <c r="N478" s="142"/>
      <c r="O478" s="147"/>
      <c r="P478" s="148"/>
      <c r="Q478" s="152"/>
    </row>
    <row r="479" spans="1:17" x14ac:dyDescent="0.35">
      <c r="A479" s="95">
        <v>477</v>
      </c>
      <c r="B479" s="1"/>
      <c r="C479" s="20"/>
      <c r="D479" s="20"/>
      <c r="E479" s="20"/>
      <c r="F479" s="126"/>
      <c r="G479" s="33"/>
      <c r="H479" s="33"/>
      <c r="I479" s="127"/>
      <c r="J479" s="20"/>
      <c r="K479" s="128"/>
      <c r="L479" s="155"/>
      <c r="M479" s="142"/>
      <c r="N479" s="142"/>
      <c r="O479" s="147"/>
      <c r="P479" s="148"/>
      <c r="Q479" s="152"/>
    </row>
    <row r="480" spans="1:17" x14ac:dyDescent="0.35">
      <c r="A480" s="95">
        <v>478</v>
      </c>
      <c r="B480" s="1"/>
      <c r="C480" s="20"/>
      <c r="D480" s="20"/>
      <c r="E480" s="20"/>
      <c r="F480" s="126"/>
      <c r="G480" s="33"/>
      <c r="H480" s="33"/>
      <c r="I480" s="127"/>
      <c r="J480" s="20"/>
      <c r="K480" s="128"/>
      <c r="L480" s="155"/>
      <c r="M480" s="142"/>
      <c r="N480" s="142"/>
      <c r="O480" s="147"/>
      <c r="P480" s="148"/>
      <c r="Q480" s="152"/>
    </row>
    <row r="481" spans="1:17" x14ac:dyDescent="0.35">
      <c r="A481" s="95">
        <v>479</v>
      </c>
      <c r="B481" s="1"/>
      <c r="C481" s="20"/>
      <c r="D481" s="20"/>
      <c r="E481" s="20"/>
      <c r="F481" s="126"/>
      <c r="G481" s="33"/>
      <c r="H481" s="33"/>
      <c r="I481" s="127"/>
      <c r="J481" s="20"/>
      <c r="K481" s="128"/>
      <c r="L481" s="155"/>
      <c r="M481" s="142"/>
      <c r="N481" s="142"/>
      <c r="O481" s="147"/>
      <c r="P481" s="148"/>
      <c r="Q481" s="152"/>
    </row>
    <row r="482" spans="1:17" x14ac:dyDescent="0.35">
      <c r="A482" s="95">
        <v>480</v>
      </c>
      <c r="B482" s="1"/>
      <c r="C482" s="20"/>
      <c r="D482" s="20"/>
      <c r="E482" s="20"/>
      <c r="F482" s="126"/>
      <c r="G482" s="33"/>
      <c r="H482" s="33"/>
      <c r="I482" s="127"/>
      <c r="J482" s="20"/>
      <c r="K482" s="128"/>
      <c r="L482" s="155"/>
      <c r="M482" s="142"/>
      <c r="N482" s="142"/>
      <c r="O482" s="147"/>
      <c r="P482" s="148"/>
      <c r="Q482" s="152"/>
    </row>
    <row r="483" spans="1:17" x14ac:dyDescent="0.35">
      <c r="A483" s="95">
        <v>481</v>
      </c>
      <c r="B483" s="1"/>
      <c r="C483" s="20"/>
      <c r="D483" s="20"/>
      <c r="E483" s="20"/>
      <c r="F483" s="126"/>
      <c r="G483" s="33"/>
      <c r="H483" s="33"/>
      <c r="I483" s="127"/>
      <c r="J483" s="20"/>
      <c r="K483" s="128"/>
      <c r="L483" s="155"/>
      <c r="M483" s="142"/>
      <c r="N483" s="142"/>
      <c r="O483" s="147"/>
      <c r="P483" s="148"/>
      <c r="Q483" s="152"/>
    </row>
    <row r="484" spans="1:17" x14ac:dyDescent="0.35">
      <c r="A484" s="95">
        <v>482</v>
      </c>
      <c r="B484" s="1"/>
      <c r="C484" s="20"/>
      <c r="D484" s="20"/>
      <c r="E484" s="20"/>
      <c r="F484" s="126"/>
      <c r="G484" s="33"/>
      <c r="H484" s="33"/>
      <c r="I484" s="127"/>
      <c r="J484" s="20"/>
      <c r="K484" s="128"/>
      <c r="L484" s="155"/>
      <c r="M484" s="142"/>
      <c r="N484" s="142"/>
      <c r="O484" s="147"/>
      <c r="P484" s="148"/>
      <c r="Q484" s="152"/>
    </row>
    <row r="485" spans="1:17" x14ac:dyDescent="0.35">
      <c r="A485" s="95">
        <v>483</v>
      </c>
      <c r="B485" s="1"/>
      <c r="C485" s="20"/>
      <c r="D485" s="20"/>
      <c r="E485" s="20"/>
      <c r="F485" s="126"/>
      <c r="G485" s="33"/>
      <c r="H485" s="33"/>
      <c r="I485" s="127"/>
      <c r="J485" s="20"/>
      <c r="K485" s="128"/>
      <c r="L485" s="155"/>
      <c r="M485" s="142"/>
      <c r="N485" s="142"/>
      <c r="O485" s="147"/>
      <c r="P485" s="148"/>
      <c r="Q485" s="152"/>
    </row>
    <row r="486" spans="1:17" x14ac:dyDescent="0.35">
      <c r="A486" s="95">
        <v>484</v>
      </c>
      <c r="B486" s="1"/>
      <c r="C486" s="20"/>
      <c r="D486" s="20"/>
      <c r="E486" s="20"/>
      <c r="F486" s="126"/>
      <c r="G486" s="33"/>
      <c r="H486" s="33"/>
      <c r="I486" s="127"/>
      <c r="J486" s="20"/>
      <c r="K486" s="128"/>
      <c r="L486" s="155"/>
      <c r="M486" s="142"/>
      <c r="N486" s="142"/>
      <c r="O486" s="147"/>
      <c r="P486" s="148"/>
      <c r="Q486" s="152"/>
    </row>
    <row r="487" spans="1:17" x14ac:dyDescent="0.35">
      <c r="A487" s="95">
        <v>485</v>
      </c>
      <c r="B487" s="1"/>
      <c r="C487" s="20"/>
      <c r="D487" s="20"/>
      <c r="E487" s="20"/>
      <c r="F487" s="126"/>
      <c r="G487" s="33"/>
      <c r="H487" s="33"/>
      <c r="I487" s="127"/>
      <c r="J487" s="20"/>
      <c r="K487" s="128"/>
      <c r="L487" s="155"/>
      <c r="M487" s="142"/>
      <c r="N487" s="142"/>
      <c r="O487" s="147"/>
      <c r="P487" s="148"/>
      <c r="Q487" s="152"/>
    </row>
    <row r="488" spans="1:17" x14ac:dyDescent="0.35">
      <c r="A488" s="95">
        <v>486</v>
      </c>
      <c r="B488" s="1"/>
      <c r="C488" s="20"/>
      <c r="D488" s="20"/>
      <c r="E488" s="20"/>
      <c r="F488" s="126"/>
      <c r="G488" s="33"/>
      <c r="H488" s="33"/>
      <c r="I488" s="127"/>
      <c r="J488" s="20"/>
      <c r="K488" s="128"/>
      <c r="L488" s="155"/>
      <c r="M488" s="142"/>
      <c r="N488" s="142"/>
      <c r="O488" s="147"/>
      <c r="P488" s="148"/>
      <c r="Q488" s="152"/>
    </row>
    <row r="489" spans="1:17" x14ac:dyDescent="0.35">
      <c r="A489" s="95">
        <v>487</v>
      </c>
      <c r="B489" s="1"/>
      <c r="C489" s="20"/>
      <c r="D489" s="20"/>
      <c r="E489" s="20"/>
      <c r="F489" s="126"/>
      <c r="G489" s="33"/>
      <c r="H489" s="33"/>
      <c r="I489" s="127"/>
      <c r="J489" s="20"/>
      <c r="K489" s="128"/>
      <c r="L489" s="155"/>
      <c r="M489" s="142"/>
      <c r="N489" s="142"/>
      <c r="O489" s="147"/>
      <c r="P489" s="148"/>
      <c r="Q489" s="152"/>
    </row>
    <row r="490" spans="1:17" x14ac:dyDescent="0.35">
      <c r="A490" s="95">
        <v>488</v>
      </c>
      <c r="B490" s="1"/>
      <c r="C490" s="20"/>
      <c r="D490" s="20"/>
      <c r="E490" s="20"/>
      <c r="F490" s="126"/>
      <c r="G490" s="33"/>
      <c r="H490" s="33"/>
      <c r="I490" s="127"/>
      <c r="J490" s="20"/>
      <c r="K490" s="128"/>
      <c r="L490" s="155"/>
      <c r="M490" s="142"/>
      <c r="N490" s="142"/>
      <c r="O490" s="147"/>
      <c r="P490" s="148"/>
      <c r="Q490" s="152"/>
    </row>
    <row r="491" spans="1:17" x14ac:dyDescent="0.35">
      <c r="A491" s="95">
        <v>489</v>
      </c>
      <c r="B491" s="1"/>
      <c r="C491" s="20"/>
      <c r="D491" s="20"/>
      <c r="E491" s="20"/>
      <c r="F491" s="126"/>
      <c r="G491" s="33"/>
      <c r="H491" s="33"/>
      <c r="I491" s="127"/>
      <c r="J491" s="20"/>
      <c r="K491" s="128"/>
      <c r="L491" s="155"/>
      <c r="M491" s="142"/>
      <c r="N491" s="142"/>
      <c r="O491" s="147"/>
      <c r="P491" s="148"/>
      <c r="Q491" s="152"/>
    </row>
    <row r="492" spans="1:17" x14ac:dyDescent="0.35">
      <c r="A492" s="95">
        <v>490</v>
      </c>
      <c r="B492" s="1"/>
      <c r="C492" s="20"/>
      <c r="D492" s="20"/>
      <c r="E492" s="20"/>
      <c r="F492" s="126"/>
      <c r="G492" s="33"/>
      <c r="H492" s="33"/>
      <c r="I492" s="127"/>
      <c r="J492" s="20"/>
      <c r="K492" s="128"/>
      <c r="L492" s="155"/>
      <c r="M492" s="142"/>
      <c r="N492" s="142"/>
      <c r="O492" s="147"/>
      <c r="P492" s="148"/>
      <c r="Q492" s="152"/>
    </row>
    <row r="493" spans="1:17" x14ac:dyDescent="0.35">
      <c r="A493" s="95">
        <v>491</v>
      </c>
      <c r="B493" s="1"/>
      <c r="C493" s="20"/>
      <c r="D493" s="20"/>
      <c r="E493" s="20"/>
      <c r="F493" s="126"/>
      <c r="G493" s="33"/>
      <c r="H493" s="33"/>
      <c r="I493" s="127"/>
      <c r="J493" s="20"/>
      <c r="K493" s="128"/>
      <c r="L493" s="155"/>
      <c r="M493" s="142"/>
      <c r="N493" s="142"/>
      <c r="O493" s="147"/>
      <c r="P493" s="148"/>
      <c r="Q493" s="152"/>
    </row>
    <row r="494" spans="1:17" x14ac:dyDescent="0.35">
      <c r="A494" s="95">
        <v>492</v>
      </c>
      <c r="B494" s="1"/>
      <c r="C494" s="20"/>
      <c r="D494" s="20"/>
      <c r="E494" s="20"/>
      <c r="F494" s="126"/>
      <c r="G494" s="33"/>
      <c r="H494" s="33"/>
      <c r="I494" s="127"/>
      <c r="J494" s="20"/>
      <c r="K494" s="128"/>
      <c r="L494" s="155"/>
      <c r="M494" s="142"/>
      <c r="N494" s="142"/>
      <c r="O494" s="147"/>
      <c r="P494" s="148"/>
      <c r="Q494" s="152"/>
    </row>
    <row r="495" spans="1:17" x14ac:dyDescent="0.35">
      <c r="A495" s="95">
        <v>493</v>
      </c>
      <c r="B495" s="1"/>
      <c r="C495" s="20"/>
      <c r="D495" s="20"/>
      <c r="E495" s="20"/>
      <c r="F495" s="126"/>
      <c r="G495" s="33"/>
      <c r="H495" s="33"/>
      <c r="I495" s="127"/>
      <c r="J495" s="20"/>
      <c r="K495" s="128"/>
      <c r="L495" s="155"/>
      <c r="M495" s="142"/>
      <c r="N495" s="142"/>
      <c r="O495" s="147"/>
      <c r="P495" s="148"/>
      <c r="Q495" s="152"/>
    </row>
    <row r="496" spans="1:17" x14ac:dyDescent="0.35">
      <c r="A496" s="95">
        <v>494</v>
      </c>
      <c r="B496" s="1"/>
      <c r="C496" s="20"/>
      <c r="D496" s="20"/>
      <c r="E496" s="20"/>
      <c r="F496" s="126"/>
      <c r="G496" s="33"/>
      <c r="H496" s="33"/>
      <c r="I496" s="127"/>
      <c r="J496" s="20"/>
      <c r="K496" s="128"/>
      <c r="L496" s="155"/>
      <c r="M496" s="142"/>
      <c r="N496" s="142"/>
      <c r="O496" s="147"/>
      <c r="P496" s="148"/>
      <c r="Q496" s="152"/>
    </row>
    <row r="497" spans="1:17" x14ac:dyDescent="0.35">
      <c r="A497" s="95">
        <v>495</v>
      </c>
      <c r="B497" s="1"/>
      <c r="C497" s="20"/>
      <c r="D497" s="20"/>
      <c r="E497" s="20"/>
      <c r="F497" s="126"/>
      <c r="G497" s="33"/>
      <c r="H497" s="33"/>
      <c r="I497" s="127"/>
      <c r="J497" s="20"/>
      <c r="K497" s="128"/>
      <c r="L497" s="155"/>
      <c r="M497" s="142"/>
      <c r="N497" s="142"/>
      <c r="O497" s="147"/>
      <c r="P497" s="148"/>
      <c r="Q497" s="152"/>
    </row>
    <row r="498" spans="1:17" x14ac:dyDescent="0.35">
      <c r="A498" s="95">
        <v>496</v>
      </c>
      <c r="B498" s="1"/>
      <c r="C498" s="20"/>
      <c r="D498" s="20"/>
      <c r="E498" s="20"/>
      <c r="F498" s="126"/>
      <c r="G498" s="33"/>
      <c r="H498" s="33"/>
      <c r="I498" s="127"/>
      <c r="J498" s="20"/>
      <c r="K498" s="128"/>
      <c r="L498" s="155"/>
      <c r="M498" s="142"/>
      <c r="N498" s="142"/>
      <c r="O498" s="147"/>
      <c r="P498" s="148"/>
      <c r="Q498" s="152"/>
    </row>
    <row r="499" spans="1:17" x14ac:dyDescent="0.35">
      <c r="A499" s="95">
        <v>497</v>
      </c>
      <c r="B499" s="1"/>
      <c r="C499" s="20"/>
      <c r="D499" s="20"/>
      <c r="E499" s="20"/>
      <c r="F499" s="126"/>
      <c r="G499" s="33"/>
      <c r="H499" s="33"/>
      <c r="I499" s="127"/>
      <c r="J499" s="20"/>
      <c r="K499" s="128"/>
      <c r="L499" s="155"/>
      <c r="M499" s="142"/>
      <c r="N499" s="142"/>
      <c r="O499" s="147"/>
      <c r="P499" s="148"/>
      <c r="Q499" s="152"/>
    </row>
    <row r="500" spans="1:17" x14ac:dyDescent="0.35">
      <c r="A500" s="95">
        <v>498</v>
      </c>
      <c r="B500" s="1"/>
      <c r="C500" s="20"/>
      <c r="D500" s="20"/>
      <c r="E500" s="20"/>
      <c r="F500" s="126"/>
      <c r="G500" s="33"/>
      <c r="H500" s="33"/>
      <c r="I500" s="127"/>
      <c r="J500" s="20"/>
      <c r="K500" s="128"/>
      <c r="L500" s="155"/>
      <c r="M500" s="142"/>
      <c r="N500" s="142"/>
      <c r="O500" s="147"/>
      <c r="P500" s="148"/>
      <c r="Q500" s="152"/>
    </row>
    <row r="501" spans="1:17" x14ac:dyDescent="0.35">
      <c r="A501" s="95">
        <v>499</v>
      </c>
      <c r="B501" s="1"/>
      <c r="C501" s="20"/>
      <c r="D501" s="20"/>
      <c r="E501" s="20"/>
      <c r="F501" s="126"/>
      <c r="G501" s="33"/>
      <c r="H501" s="33"/>
      <c r="I501" s="127"/>
      <c r="J501" s="20"/>
      <c r="K501" s="128"/>
      <c r="L501" s="155"/>
      <c r="M501" s="142"/>
      <c r="N501" s="142"/>
      <c r="O501" s="147"/>
      <c r="P501" s="148"/>
      <c r="Q501" s="152"/>
    </row>
    <row r="502" spans="1:17" x14ac:dyDescent="0.35">
      <c r="A502" s="95">
        <v>500</v>
      </c>
      <c r="B502" s="1"/>
      <c r="C502" s="20"/>
      <c r="D502" s="20"/>
      <c r="E502" s="20"/>
      <c r="F502" s="126"/>
      <c r="G502" s="33"/>
      <c r="H502" s="33"/>
      <c r="I502" s="127"/>
      <c r="J502" s="20"/>
      <c r="K502" s="128"/>
      <c r="L502" s="155"/>
      <c r="M502" s="142"/>
      <c r="N502" s="142"/>
      <c r="O502" s="147"/>
      <c r="P502" s="148"/>
      <c r="Q502" s="152"/>
    </row>
  </sheetData>
  <sheetProtection algorithmName="SHA-512" hashValue="1N+8LdWGOAP3RoIRXH697THeQy7a1YwmKCCYToRILT6rMNMP7D3qLMLi3ODsXVAvhnT9klu+4/BZBOqWEsEpfA==" saltValue="XMuRW/A1lWTsdh0wJs7xxQ==" spinCount="100000" sheet="1" selectLockedCells="1"/>
  <protectedRanges>
    <protectedRange sqref="O9:O502" name="Range1_2_1"/>
    <protectedRange sqref="O4:O8" name="Range1_2_1_1"/>
  </protectedRanges>
  <mergeCells count="5">
    <mergeCell ref="O1:Q1"/>
    <mergeCell ref="M1:N1"/>
    <mergeCell ref="G1:I1"/>
    <mergeCell ref="B1:F1"/>
    <mergeCell ref="J1:L1"/>
  </mergeCells>
  <dataValidations count="8">
    <dataValidation type="list" showInputMessage="1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3:H7" xr:uid="{00000000-0002-0000-0400-000000000000}">
      <formula1>CostCategory</formula1>
    </dataValidation>
    <dataValidation type="date" allowBlank="1" showInputMessage="1" showErrorMessage="1" sqref="K3:K1048576 F2:F1048576" xr:uid="{00000000-0002-0000-0400-000001000000}">
      <formula1>41640</formula1>
      <formula2>55153</formula2>
    </dataValidation>
    <dataValidation allowBlank="1" showInputMessage="1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2" xr:uid="{00000000-0002-0000-0400-000002000000}"/>
    <dataValidation type="list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8:H502" xr:uid="{00000000-0002-0000-0400-000003000000}">
      <formula1>CostCategory</formula1>
    </dataValidation>
    <dataValidation allowBlank="1" showErrorMessage="1" sqref="H503:H1048576" xr:uid="{00000000-0002-0000-0400-000004000000}"/>
    <dataValidation type="decimal" operator="notEqual" allowBlank="1" showInputMessage="1" showErrorMessage="1" sqref="M3:N1048576 P2:Q1048576 O2 O503:O1048576" xr:uid="{00000000-0002-0000-0400-000005000000}">
      <formula1>0</formula1>
    </dataValidation>
    <dataValidation operator="notEqual" allowBlank="1" showInputMessage="1" showErrorMessage="1" sqref="M1:N2 O1:Q1" xr:uid="{00000000-0002-0000-0400-000006000000}"/>
    <dataValidation allowBlank="1" sqref="O3:O502" xr:uid="{00000000-0002-0000-0400-000007000000}"/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8000000}">
          <x14:formula1>
            <xm:f>List!$C$24:$C$25</xm:f>
          </x14:formula1>
          <xm:sqref>C3:C502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E5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796875" defaultRowHeight="14.5" x14ac:dyDescent="0.35"/>
  <cols>
    <col min="1" max="1" width="13.7265625" style="81" customWidth="1"/>
    <col min="2" max="2" width="30" style="83" customWidth="1"/>
    <col min="3" max="3" width="20.7265625" style="85" customWidth="1"/>
    <col min="4" max="4" width="20.7265625" style="87" customWidth="1"/>
    <col min="5" max="5" width="16.453125" style="89" customWidth="1"/>
    <col min="6" max="16384" width="9.1796875" style="80"/>
  </cols>
  <sheetData>
    <row r="1" spans="1:5" ht="52" customHeight="1" thickBot="1" x14ac:dyDescent="0.4">
      <c r="A1" s="109" t="s">
        <v>29</v>
      </c>
      <c r="B1" s="94" t="s">
        <v>69</v>
      </c>
      <c r="C1" s="94" t="s">
        <v>15</v>
      </c>
      <c r="D1" s="110" t="s">
        <v>47</v>
      </c>
      <c r="E1" s="111" t="s">
        <v>116</v>
      </c>
    </row>
    <row r="2" spans="1:5" x14ac:dyDescent="0.35">
      <c r="A2" s="104">
        <v>1</v>
      </c>
      <c r="B2" s="105"/>
      <c r="C2" s="106"/>
      <c r="D2" s="107"/>
      <c r="E2" s="108"/>
    </row>
    <row r="3" spans="1:5" x14ac:dyDescent="0.35">
      <c r="A3" s="96">
        <v>2</v>
      </c>
      <c r="B3" s="82"/>
      <c r="C3" s="84"/>
      <c r="D3" s="86"/>
      <c r="E3" s="88"/>
    </row>
    <row r="4" spans="1:5" x14ac:dyDescent="0.35">
      <c r="A4" s="96">
        <v>3</v>
      </c>
      <c r="B4" s="82"/>
      <c r="C4" s="84"/>
      <c r="D4" s="86"/>
      <c r="E4" s="88"/>
    </row>
    <row r="5" spans="1:5" x14ac:dyDescent="0.35">
      <c r="A5" s="96">
        <v>4</v>
      </c>
      <c r="B5" s="82"/>
      <c r="C5" s="84"/>
      <c r="D5" s="86"/>
      <c r="E5" s="88"/>
    </row>
    <row r="6" spans="1:5" x14ac:dyDescent="0.35">
      <c r="A6" s="96">
        <v>5</v>
      </c>
      <c r="B6" s="82"/>
      <c r="C6" s="84"/>
      <c r="D6" s="86"/>
      <c r="E6" s="88"/>
    </row>
    <row r="7" spans="1:5" x14ac:dyDescent="0.35">
      <c r="A7" s="96">
        <v>6</v>
      </c>
      <c r="B7" s="82"/>
      <c r="C7" s="84"/>
      <c r="D7" s="86"/>
      <c r="E7" s="88"/>
    </row>
    <row r="8" spans="1:5" x14ac:dyDescent="0.35">
      <c r="A8" s="96">
        <v>7</v>
      </c>
      <c r="B8" s="82"/>
      <c r="C8" s="84"/>
      <c r="D8" s="86"/>
      <c r="E8" s="88"/>
    </row>
    <row r="9" spans="1:5" x14ac:dyDescent="0.35">
      <c r="A9" s="96">
        <v>8</v>
      </c>
      <c r="B9" s="82"/>
      <c r="C9" s="84"/>
      <c r="D9" s="86"/>
      <c r="E9" s="88"/>
    </row>
    <row r="10" spans="1:5" x14ac:dyDescent="0.35">
      <c r="A10" s="96">
        <v>9</v>
      </c>
      <c r="B10" s="82"/>
      <c r="C10" s="84"/>
      <c r="D10" s="86"/>
      <c r="E10" s="88"/>
    </row>
    <row r="11" spans="1:5" x14ac:dyDescent="0.35">
      <c r="A11" s="96">
        <v>10</v>
      </c>
      <c r="B11" s="82"/>
      <c r="C11" s="84"/>
      <c r="D11" s="86"/>
      <c r="E11" s="88"/>
    </row>
    <row r="12" spans="1:5" x14ac:dyDescent="0.35">
      <c r="A12" s="96">
        <v>11</v>
      </c>
      <c r="B12" s="82"/>
      <c r="C12" s="84"/>
      <c r="D12" s="86"/>
      <c r="E12" s="88"/>
    </row>
    <row r="13" spans="1:5" x14ac:dyDescent="0.35">
      <c r="A13" s="96">
        <v>12</v>
      </c>
      <c r="B13" s="82"/>
      <c r="C13" s="84"/>
      <c r="D13" s="86"/>
      <c r="E13" s="88"/>
    </row>
    <row r="14" spans="1:5" x14ac:dyDescent="0.35">
      <c r="A14" s="96">
        <v>13</v>
      </c>
      <c r="B14" s="82"/>
      <c r="C14" s="84"/>
      <c r="D14" s="86"/>
      <c r="E14" s="88"/>
    </row>
    <row r="15" spans="1:5" x14ac:dyDescent="0.35">
      <c r="A15" s="96">
        <v>14</v>
      </c>
      <c r="B15" s="82"/>
      <c r="C15" s="84"/>
      <c r="D15" s="86"/>
      <c r="E15" s="88"/>
    </row>
    <row r="16" spans="1:5" x14ac:dyDescent="0.35">
      <c r="A16" s="96">
        <v>15</v>
      </c>
      <c r="B16" s="82"/>
      <c r="C16" s="84"/>
      <c r="D16" s="86"/>
      <c r="E16" s="88"/>
    </row>
    <row r="17" spans="1:5" x14ac:dyDescent="0.35">
      <c r="A17" s="96">
        <v>16</v>
      </c>
      <c r="B17" s="82"/>
      <c r="C17" s="84"/>
      <c r="D17" s="86"/>
      <c r="E17" s="88"/>
    </row>
    <row r="18" spans="1:5" x14ac:dyDescent="0.35">
      <c r="A18" s="96">
        <v>17</v>
      </c>
      <c r="B18" s="82"/>
      <c r="C18" s="84"/>
      <c r="D18" s="86"/>
      <c r="E18" s="88"/>
    </row>
    <row r="19" spans="1:5" x14ac:dyDescent="0.35">
      <c r="A19" s="96">
        <v>18</v>
      </c>
      <c r="B19" s="82"/>
      <c r="C19" s="84"/>
      <c r="D19" s="86"/>
      <c r="E19" s="88"/>
    </row>
    <row r="20" spans="1:5" x14ac:dyDescent="0.35">
      <c r="A20" s="96">
        <v>19</v>
      </c>
      <c r="B20" s="82"/>
      <c r="C20" s="84"/>
      <c r="D20" s="86"/>
      <c r="E20" s="88"/>
    </row>
    <row r="21" spans="1:5" x14ac:dyDescent="0.35">
      <c r="A21" s="96">
        <v>20</v>
      </c>
      <c r="B21" s="82"/>
      <c r="C21" s="84"/>
      <c r="D21" s="86"/>
      <c r="E21" s="88"/>
    </row>
    <row r="22" spans="1:5" x14ac:dyDescent="0.35">
      <c r="A22" s="96">
        <v>21</v>
      </c>
      <c r="B22" s="82"/>
      <c r="C22" s="84"/>
      <c r="D22" s="86"/>
      <c r="E22" s="88"/>
    </row>
    <row r="23" spans="1:5" x14ac:dyDescent="0.35">
      <c r="A23" s="96">
        <v>22</v>
      </c>
      <c r="B23" s="82"/>
      <c r="C23" s="84"/>
      <c r="D23" s="86"/>
      <c r="E23" s="88"/>
    </row>
    <row r="24" spans="1:5" x14ac:dyDescent="0.35">
      <c r="A24" s="96">
        <v>23</v>
      </c>
      <c r="B24" s="82"/>
      <c r="C24" s="84"/>
      <c r="D24" s="86"/>
      <c r="E24" s="88"/>
    </row>
    <row r="25" spans="1:5" x14ac:dyDescent="0.35">
      <c r="A25" s="96">
        <v>24</v>
      </c>
      <c r="B25" s="82"/>
      <c r="C25" s="84"/>
      <c r="D25" s="86"/>
      <c r="E25" s="88"/>
    </row>
    <row r="26" spans="1:5" x14ac:dyDescent="0.35">
      <c r="A26" s="96">
        <v>25</v>
      </c>
      <c r="B26" s="82"/>
      <c r="C26" s="84"/>
      <c r="D26" s="86"/>
      <c r="E26" s="88"/>
    </row>
    <row r="27" spans="1:5" x14ac:dyDescent="0.35">
      <c r="A27" s="96">
        <v>26</v>
      </c>
      <c r="B27" s="82"/>
      <c r="C27" s="84"/>
      <c r="D27" s="86"/>
      <c r="E27" s="88"/>
    </row>
    <row r="28" spans="1:5" x14ac:dyDescent="0.35">
      <c r="A28" s="96">
        <v>27</v>
      </c>
      <c r="B28" s="82"/>
      <c r="C28" s="84"/>
      <c r="D28" s="86"/>
      <c r="E28" s="88"/>
    </row>
    <row r="29" spans="1:5" x14ac:dyDescent="0.35">
      <c r="A29" s="96">
        <v>28</v>
      </c>
      <c r="B29" s="82"/>
      <c r="C29" s="84"/>
      <c r="D29" s="86"/>
      <c r="E29" s="88"/>
    </row>
    <row r="30" spans="1:5" x14ac:dyDescent="0.35">
      <c r="A30" s="96">
        <v>29</v>
      </c>
      <c r="B30" s="82"/>
      <c r="C30" s="84"/>
      <c r="D30" s="86"/>
      <c r="E30" s="88"/>
    </row>
    <row r="31" spans="1:5" x14ac:dyDescent="0.35">
      <c r="A31" s="96">
        <v>30</v>
      </c>
      <c r="B31" s="82"/>
      <c r="C31" s="84"/>
      <c r="D31" s="86"/>
      <c r="E31" s="88"/>
    </row>
    <row r="32" spans="1:5" x14ac:dyDescent="0.35">
      <c r="A32" s="96">
        <v>31</v>
      </c>
      <c r="B32" s="82"/>
      <c r="C32" s="84"/>
      <c r="D32" s="86"/>
      <c r="E32" s="88"/>
    </row>
    <row r="33" spans="1:5" x14ac:dyDescent="0.35">
      <c r="A33" s="96">
        <v>32</v>
      </c>
      <c r="B33" s="82"/>
      <c r="C33" s="84"/>
      <c r="D33" s="86"/>
      <c r="E33" s="88"/>
    </row>
    <row r="34" spans="1:5" x14ac:dyDescent="0.35">
      <c r="A34" s="96">
        <v>33</v>
      </c>
      <c r="B34" s="82"/>
      <c r="C34" s="84"/>
      <c r="D34" s="86"/>
      <c r="E34" s="88"/>
    </row>
    <row r="35" spans="1:5" x14ac:dyDescent="0.35">
      <c r="A35" s="96">
        <v>34</v>
      </c>
      <c r="B35" s="82"/>
      <c r="C35" s="84"/>
      <c r="D35" s="86"/>
      <c r="E35" s="88"/>
    </row>
    <row r="36" spans="1:5" x14ac:dyDescent="0.35">
      <c r="A36" s="96">
        <v>35</v>
      </c>
      <c r="B36" s="82"/>
      <c r="C36" s="84"/>
      <c r="D36" s="86"/>
      <c r="E36" s="88"/>
    </row>
    <row r="37" spans="1:5" x14ac:dyDescent="0.35">
      <c r="A37" s="96">
        <v>36</v>
      </c>
      <c r="B37" s="82"/>
      <c r="C37" s="84"/>
      <c r="D37" s="86"/>
      <c r="E37" s="88"/>
    </row>
    <row r="38" spans="1:5" x14ac:dyDescent="0.35">
      <c r="A38" s="96">
        <v>37</v>
      </c>
      <c r="B38" s="82"/>
      <c r="C38" s="84"/>
      <c r="D38" s="86"/>
      <c r="E38" s="88"/>
    </row>
    <row r="39" spans="1:5" x14ac:dyDescent="0.35">
      <c r="A39" s="96">
        <v>38</v>
      </c>
      <c r="B39" s="82"/>
      <c r="C39" s="84"/>
      <c r="D39" s="86"/>
      <c r="E39" s="88"/>
    </row>
    <row r="40" spans="1:5" x14ac:dyDescent="0.35">
      <c r="A40" s="96">
        <v>39</v>
      </c>
      <c r="B40" s="82"/>
      <c r="C40" s="84"/>
      <c r="D40" s="86"/>
      <c r="E40" s="88"/>
    </row>
    <row r="41" spans="1:5" x14ac:dyDescent="0.35">
      <c r="A41" s="96">
        <v>40</v>
      </c>
      <c r="B41" s="82"/>
      <c r="C41" s="84"/>
      <c r="D41" s="86"/>
      <c r="E41" s="88"/>
    </row>
    <row r="42" spans="1:5" x14ac:dyDescent="0.35">
      <c r="A42" s="96">
        <v>41</v>
      </c>
      <c r="B42" s="82"/>
      <c r="C42" s="84"/>
      <c r="D42" s="86"/>
      <c r="E42" s="88"/>
    </row>
    <row r="43" spans="1:5" x14ac:dyDescent="0.35">
      <c r="A43" s="96">
        <v>42</v>
      </c>
      <c r="B43" s="82"/>
      <c r="C43" s="84"/>
      <c r="D43" s="86"/>
      <c r="E43" s="88"/>
    </row>
    <row r="44" spans="1:5" x14ac:dyDescent="0.35">
      <c r="A44" s="96">
        <v>43</v>
      </c>
      <c r="B44" s="82"/>
      <c r="C44" s="84"/>
      <c r="D44" s="86"/>
      <c r="E44" s="88"/>
    </row>
    <row r="45" spans="1:5" x14ac:dyDescent="0.35">
      <c r="A45" s="96">
        <v>44</v>
      </c>
      <c r="B45" s="82"/>
      <c r="C45" s="84"/>
      <c r="D45" s="86"/>
      <c r="E45" s="88"/>
    </row>
    <row r="46" spans="1:5" x14ac:dyDescent="0.35">
      <c r="A46" s="96">
        <v>45</v>
      </c>
      <c r="B46" s="82"/>
      <c r="C46" s="84"/>
      <c r="D46" s="86"/>
      <c r="E46" s="88"/>
    </row>
    <row r="47" spans="1:5" x14ac:dyDescent="0.35">
      <c r="A47" s="96">
        <v>46</v>
      </c>
      <c r="B47" s="82"/>
      <c r="C47" s="84"/>
      <c r="D47" s="86"/>
      <c r="E47" s="88"/>
    </row>
    <row r="48" spans="1:5" x14ac:dyDescent="0.35">
      <c r="A48" s="96">
        <v>47</v>
      </c>
      <c r="B48" s="82"/>
      <c r="C48" s="84"/>
      <c r="D48" s="86"/>
      <c r="E48" s="88"/>
    </row>
    <row r="49" spans="1:5" x14ac:dyDescent="0.35">
      <c r="A49" s="96">
        <v>48</v>
      </c>
      <c r="B49" s="82"/>
      <c r="C49" s="84"/>
      <c r="D49" s="86"/>
      <c r="E49" s="88"/>
    </row>
    <row r="50" spans="1:5" x14ac:dyDescent="0.35">
      <c r="A50" s="96">
        <v>49</v>
      </c>
      <c r="B50" s="82"/>
      <c r="C50" s="84"/>
      <c r="D50" s="86"/>
      <c r="E50" s="88"/>
    </row>
    <row r="51" spans="1:5" x14ac:dyDescent="0.35">
      <c r="A51" s="96">
        <v>50</v>
      </c>
      <c r="B51" s="82"/>
      <c r="C51" s="84"/>
      <c r="D51" s="86"/>
      <c r="E51" s="88"/>
    </row>
    <row r="52" spans="1:5" x14ac:dyDescent="0.35">
      <c r="A52" s="96">
        <v>51</v>
      </c>
      <c r="B52" s="82"/>
      <c r="C52" s="84"/>
      <c r="D52" s="86"/>
      <c r="E52" s="88"/>
    </row>
    <row r="53" spans="1:5" x14ac:dyDescent="0.35">
      <c r="A53" s="96">
        <v>52</v>
      </c>
      <c r="B53" s="82"/>
      <c r="C53" s="84"/>
      <c r="D53" s="86"/>
      <c r="E53" s="88"/>
    </row>
  </sheetData>
  <sheetProtection algorithmName="SHA-512" hashValue="0riYsyMXJE8Vi4Pg/OIUiuBhv/doKioiJExM5RJJq1QQ5bIu3AF1bfXWlo6pvZylIyu9jqy7m64yjOIJyMczlQ==" saltValue="z/5iMG/4AwG/94/UYdIMig==" spinCount="100000" sheet="1" objects="1" scenarios="1" selectLockedCells="1"/>
  <dataValidations count="2">
    <dataValidation type="date" allowBlank="1" showInputMessage="1" showErrorMessage="1" sqref="D1 D54:D1048576" xr:uid="{00000000-0002-0000-0500-000000000000}">
      <formula1>41640</formula1>
      <formula2>44926</formula2>
    </dataValidation>
    <dataValidation type="date" allowBlank="1" showInputMessage="1" showErrorMessage="1" sqref="D2:D53" xr:uid="{00000000-0002-0000-0500-000001000000}">
      <formula1>41640</formula1>
      <formula2>55153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92D050"/>
    <pageSetUpPr fitToPage="1"/>
  </sheetPr>
  <dimension ref="A1:M5004"/>
  <sheetViews>
    <sheetView showGridLines="0" showZeros="0" zoomScale="90" zoomScaleNormal="9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9.26953125" defaultRowHeight="12.5" x14ac:dyDescent="0.25"/>
  <cols>
    <col min="1" max="1" width="10.81640625" style="60" customWidth="1"/>
    <col min="2" max="2" width="15.7265625" style="61" customWidth="1"/>
    <col min="3" max="3" width="23.1796875" style="70" customWidth="1"/>
    <col min="4" max="4" width="15.7265625" style="61" customWidth="1"/>
    <col min="5" max="5" width="15.7265625" style="71" customWidth="1"/>
    <col min="6" max="6" width="15.7265625" style="62" customWidth="1"/>
    <col min="7" max="7" width="15.7265625" style="72" customWidth="1"/>
    <col min="8" max="8" width="15.7265625" style="63" customWidth="1"/>
    <col min="9" max="9" width="15.7265625" style="73" customWidth="1"/>
    <col min="10" max="10" width="15.7265625" style="74" customWidth="1"/>
    <col min="11" max="11" width="10.453125" style="75" customWidth="1"/>
    <col min="12" max="12" width="9.54296875" style="64" hidden="1" customWidth="1"/>
    <col min="13" max="13" width="8.984375E-2" style="65" hidden="1" customWidth="1"/>
    <col min="14" max="16384" width="9.26953125" style="47"/>
  </cols>
  <sheetData>
    <row r="1" spans="1:13" ht="15.5" customHeight="1" thickBot="1" x14ac:dyDescent="0.3">
      <c r="A1" s="248"/>
      <c r="B1" s="266" t="s">
        <v>124</v>
      </c>
      <c r="C1" s="267"/>
      <c r="D1" s="268"/>
      <c r="E1" s="273" t="s">
        <v>36</v>
      </c>
      <c r="F1" s="274"/>
      <c r="G1" s="275">
        <f>SUM(K:K)-K1</f>
        <v>0</v>
      </c>
      <c r="H1" s="276"/>
      <c r="I1" s="251" t="s">
        <v>79</v>
      </c>
      <c r="J1" s="252"/>
      <c r="K1" s="257">
        <v>8</v>
      </c>
      <c r="L1" s="260" t="s">
        <v>81</v>
      </c>
      <c r="M1" s="261"/>
    </row>
    <row r="2" spans="1:13" ht="15.5" customHeight="1" x14ac:dyDescent="0.25">
      <c r="A2" s="249"/>
      <c r="B2" s="269" t="s">
        <v>37</v>
      </c>
      <c r="C2" s="270"/>
      <c r="D2" s="97">
        <f>SUM(L:L)</f>
        <v>0</v>
      </c>
      <c r="E2" s="251" t="s">
        <v>42</v>
      </c>
      <c r="F2" s="252"/>
      <c r="G2" s="51">
        <f>SUM(J:J)</f>
        <v>0</v>
      </c>
      <c r="H2" s="51"/>
      <c r="I2" s="253"/>
      <c r="J2" s="254"/>
      <c r="K2" s="258"/>
      <c r="L2" s="262"/>
      <c r="M2" s="263"/>
    </row>
    <row r="3" spans="1:13" ht="15.5" customHeight="1" thickBot="1" x14ac:dyDescent="0.3">
      <c r="A3" s="250"/>
      <c r="B3" s="271" t="s">
        <v>38</v>
      </c>
      <c r="C3" s="272"/>
      <c r="D3" s="98">
        <f>SUM(M:M)</f>
        <v>0</v>
      </c>
      <c r="E3" s="255"/>
      <c r="F3" s="256"/>
      <c r="G3" s="51"/>
      <c r="H3" s="51"/>
      <c r="I3" s="255"/>
      <c r="J3" s="256"/>
      <c r="K3" s="259"/>
      <c r="L3" s="264"/>
      <c r="M3" s="265"/>
    </row>
    <row r="4" spans="1:13" ht="53" customHeight="1" thickBot="1" x14ac:dyDescent="0.3">
      <c r="A4" s="99" t="s">
        <v>29</v>
      </c>
      <c r="B4" s="100" t="s">
        <v>39</v>
      </c>
      <c r="C4" s="101" t="s">
        <v>140</v>
      </c>
      <c r="D4" s="102" t="s">
        <v>40</v>
      </c>
      <c r="E4" s="103" t="s">
        <v>14</v>
      </c>
      <c r="F4" s="103" t="s">
        <v>46</v>
      </c>
      <c r="G4" s="103" t="s">
        <v>13</v>
      </c>
      <c r="H4" s="103" t="s">
        <v>125</v>
      </c>
      <c r="I4" s="103" t="s">
        <v>21</v>
      </c>
      <c r="J4" s="103" t="s">
        <v>28</v>
      </c>
      <c r="K4" s="113" t="s">
        <v>41</v>
      </c>
      <c r="L4" s="112" t="s">
        <v>61</v>
      </c>
      <c r="M4" s="23" t="s">
        <v>80</v>
      </c>
    </row>
    <row r="5" spans="1:13" ht="13" x14ac:dyDescent="0.25">
      <c r="A5" s="162">
        <v>1</v>
      </c>
      <c r="B5" s="66"/>
      <c r="C5" s="67"/>
      <c r="D5" s="48"/>
      <c r="E5" s="68"/>
      <c r="F5" s="49"/>
      <c r="G5" s="69"/>
      <c r="H5" s="50" t="str">
        <f>IF(E5="","",VLOOKUP(WEEKDAY(E5),List!A$15:B$21,2,FALSE))</f>
        <v/>
      </c>
      <c r="I5" s="90">
        <f>IF(G5="",0,VLOOKUP(G5,PHR!$B$4:$H$10000,7,FALSE))</f>
        <v>0</v>
      </c>
      <c r="J5" s="51" t="str">
        <f t="shared" ref="J5:J8" si="0">IF(K5="","",ROUND(K5*I5,2))</f>
        <v/>
      </c>
      <c r="K5" s="52" t="str">
        <f>IF(F5="","",IF(C5="",MIN(F5,$K$1),(MIN(F5,$K$1)*C5)))</f>
        <v/>
      </c>
      <c r="L5" s="53" t="str">
        <f t="shared" ref="L5:L68" si="1">IF(D5="","",K5)</f>
        <v/>
      </c>
      <c r="M5" s="54" t="str">
        <f t="shared" ref="M5:M68" si="2">IF(D5="","",ROUND(L5*I5,2))</f>
        <v/>
      </c>
    </row>
    <row r="6" spans="1:13" ht="13" x14ac:dyDescent="0.25">
      <c r="A6" s="163">
        <v>2</v>
      </c>
      <c r="B6" s="66"/>
      <c r="C6" s="67"/>
      <c r="D6" s="48"/>
      <c r="E6" s="68"/>
      <c r="F6" s="49"/>
      <c r="G6" s="69"/>
      <c r="H6" s="50" t="str">
        <f>IF(E6="","",VLOOKUP(WEEKDAY(E6),List!A$15:B$21,2,FALSE))</f>
        <v/>
      </c>
      <c r="I6" s="90">
        <f>IF(G6="",0,VLOOKUP(G6,PHR!$B$4:$H$10000,7,FALSE))</f>
        <v>0</v>
      </c>
      <c r="J6" s="51" t="str">
        <f t="shared" si="0"/>
        <v/>
      </c>
      <c r="K6" s="52" t="str">
        <f t="shared" ref="K6:K69" si="3">IF(F6="","",IF(C6="",MIN(F6,$K$1),(MIN(F6,$K$1)*C6)))</f>
        <v/>
      </c>
      <c r="L6" s="55" t="str">
        <f t="shared" si="1"/>
        <v/>
      </c>
      <c r="M6" s="56" t="str">
        <f t="shared" si="2"/>
        <v/>
      </c>
    </row>
    <row r="7" spans="1:13" ht="13" x14ac:dyDescent="0.25">
      <c r="A7" s="163">
        <v>3</v>
      </c>
      <c r="B7" s="66"/>
      <c r="C7" s="67"/>
      <c r="D7" s="48"/>
      <c r="E7" s="68"/>
      <c r="F7" s="49"/>
      <c r="G7" s="69"/>
      <c r="H7" s="50" t="str">
        <f>IF(E7="","",VLOOKUP(WEEKDAY(E7),List!A$15:B$21,2,FALSE))</f>
        <v/>
      </c>
      <c r="I7" s="90">
        <f>IF(G7="",0,VLOOKUP(G7,PHR!$B$4:$H$10000,7,FALSE))</f>
        <v>0</v>
      </c>
      <c r="J7" s="51" t="str">
        <f t="shared" si="0"/>
        <v/>
      </c>
      <c r="K7" s="52" t="str">
        <f t="shared" si="3"/>
        <v/>
      </c>
      <c r="L7" s="55" t="str">
        <f t="shared" si="1"/>
        <v/>
      </c>
      <c r="M7" s="56" t="str">
        <f t="shared" si="2"/>
        <v/>
      </c>
    </row>
    <row r="8" spans="1:13" ht="13" x14ac:dyDescent="0.25">
      <c r="A8" s="163">
        <v>4</v>
      </c>
      <c r="B8" s="66"/>
      <c r="C8" s="67"/>
      <c r="D8" s="48"/>
      <c r="E8" s="68"/>
      <c r="F8" s="49"/>
      <c r="G8" s="69"/>
      <c r="H8" s="50" t="str">
        <f>IF(E8="","",VLOOKUP(WEEKDAY(E8),List!A$15:B$21,2,FALSE))</f>
        <v/>
      </c>
      <c r="I8" s="90">
        <f>IF(G8="",0,VLOOKUP(G8,PHR!$B$4:$H$10000,7,FALSE))</f>
        <v>0</v>
      </c>
      <c r="J8" s="51" t="str">
        <f t="shared" si="0"/>
        <v/>
      </c>
      <c r="K8" s="52" t="str">
        <f t="shared" si="3"/>
        <v/>
      </c>
      <c r="L8" s="55" t="str">
        <f t="shared" si="1"/>
        <v/>
      </c>
      <c r="M8" s="56" t="str">
        <f t="shared" si="2"/>
        <v/>
      </c>
    </row>
    <row r="9" spans="1:13" ht="13" x14ac:dyDescent="0.25">
      <c r="A9" s="163">
        <v>5</v>
      </c>
      <c r="B9" s="66"/>
      <c r="C9" s="67"/>
      <c r="D9" s="48"/>
      <c r="E9" s="68"/>
      <c r="F9" s="49"/>
      <c r="G9" s="69"/>
      <c r="H9" s="50" t="str">
        <f>IF(E9="","",VLOOKUP(WEEKDAY(E9),List!A$15:B$21,2,FALSE))</f>
        <v/>
      </c>
      <c r="I9" s="90">
        <f>IF(G9="",0,VLOOKUP(G9,PHR!$B$4:$H$10000,7,FALSE))</f>
        <v>0</v>
      </c>
      <c r="J9" s="51" t="str">
        <f>IF(K9="","",ROUND(K9*I9,2))</f>
        <v/>
      </c>
      <c r="K9" s="52" t="str">
        <f t="shared" si="3"/>
        <v/>
      </c>
      <c r="L9" s="55" t="str">
        <f t="shared" si="1"/>
        <v/>
      </c>
      <c r="M9" s="56" t="str">
        <f t="shared" si="2"/>
        <v/>
      </c>
    </row>
    <row r="10" spans="1:13" ht="13" x14ac:dyDescent="0.25">
      <c r="A10" s="163">
        <v>6</v>
      </c>
      <c r="B10" s="66"/>
      <c r="C10" s="67"/>
      <c r="D10" s="48"/>
      <c r="E10" s="68"/>
      <c r="F10" s="49"/>
      <c r="G10" s="69"/>
      <c r="H10" s="50" t="str">
        <f>IF(E10="","",VLOOKUP(WEEKDAY(E10),List!A$15:B$21,2,FALSE))</f>
        <v/>
      </c>
      <c r="I10" s="90">
        <f>IF(G10="",0,VLOOKUP(G10,PHR!$B$4:$H$10000,7,FALSE))</f>
        <v>0</v>
      </c>
      <c r="J10" s="51" t="str">
        <f t="shared" ref="J10:J73" si="4">IF(K10="","",ROUND(K10*I10,2))</f>
        <v/>
      </c>
      <c r="K10" s="52" t="str">
        <f t="shared" si="3"/>
        <v/>
      </c>
      <c r="L10" s="55" t="str">
        <f t="shared" si="1"/>
        <v/>
      </c>
      <c r="M10" s="56" t="str">
        <f t="shared" si="2"/>
        <v/>
      </c>
    </row>
    <row r="11" spans="1:13" ht="13" x14ac:dyDescent="0.25">
      <c r="A11" s="163">
        <v>7</v>
      </c>
      <c r="B11" s="66"/>
      <c r="C11" s="67"/>
      <c r="D11" s="48"/>
      <c r="E11" s="68"/>
      <c r="F11" s="49"/>
      <c r="G11" s="69"/>
      <c r="H11" s="50" t="str">
        <f>IF(E11="","",VLOOKUP(WEEKDAY(E11),List!A$15:B$21,2,FALSE))</f>
        <v/>
      </c>
      <c r="I11" s="90">
        <f>IF(G11="",0,VLOOKUP(G11,PHR!$B$4:$H$10000,7,FALSE))</f>
        <v>0</v>
      </c>
      <c r="J11" s="51" t="str">
        <f t="shared" si="4"/>
        <v/>
      </c>
      <c r="K11" s="52" t="str">
        <f t="shared" si="3"/>
        <v/>
      </c>
      <c r="L11" s="55" t="str">
        <f t="shared" si="1"/>
        <v/>
      </c>
      <c r="M11" s="56" t="str">
        <f t="shared" si="2"/>
        <v/>
      </c>
    </row>
    <row r="12" spans="1:13" ht="13" x14ac:dyDescent="0.25">
      <c r="A12" s="163">
        <v>8</v>
      </c>
      <c r="B12" s="66"/>
      <c r="C12" s="67"/>
      <c r="D12" s="48"/>
      <c r="E12" s="68"/>
      <c r="F12" s="49"/>
      <c r="G12" s="69"/>
      <c r="H12" s="50" t="str">
        <f>IF(E12="","",VLOOKUP(WEEKDAY(E12),List!A$15:B$21,2,FALSE))</f>
        <v/>
      </c>
      <c r="I12" s="90">
        <f>IF(G12="",0,VLOOKUP(G12,PHR!$B$4:$H$10000,7,FALSE))</f>
        <v>0</v>
      </c>
      <c r="J12" s="51" t="str">
        <f t="shared" si="4"/>
        <v/>
      </c>
      <c r="K12" s="52" t="str">
        <f t="shared" si="3"/>
        <v/>
      </c>
      <c r="L12" s="55" t="str">
        <f t="shared" si="1"/>
        <v/>
      </c>
      <c r="M12" s="56" t="str">
        <f t="shared" si="2"/>
        <v/>
      </c>
    </row>
    <row r="13" spans="1:13" ht="13" x14ac:dyDescent="0.25">
      <c r="A13" s="163">
        <v>9</v>
      </c>
      <c r="B13" s="66"/>
      <c r="C13" s="67"/>
      <c r="D13" s="48"/>
      <c r="E13" s="68"/>
      <c r="F13" s="49"/>
      <c r="G13" s="69"/>
      <c r="H13" s="50" t="str">
        <f>IF(E13="","",VLOOKUP(WEEKDAY(E13),List!A$15:B$21,2,FALSE))</f>
        <v/>
      </c>
      <c r="I13" s="90">
        <f>IF(G13="",0,VLOOKUP(G13,PHR!$B$4:$H$10000,7,FALSE))</f>
        <v>0</v>
      </c>
      <c r="J13" s="51" t="str">
        <f t="shared" si="4"/>
        <v/>
      </c>
      <c r="K13" s="52" t="str">
        <f t="shared" si="3"/>
        <v/>
      </c>
      <c r="L13" s="55" t="str">
        <f t="shared" si="1"/>
        <v/>
      </c>
      <c r="M13" s="56" t="str">
        <f t="shared" si="2"/>
        <v/>
      </c>
    </row>
    <row r="14" spans="1:13" ht="13" x14ac:dyDescent="0.25">
      <c r="A14" s="163">
        <v>10</v>
      </c>
      <c r="B14" s="66"/>
      <c r="C14" s="67"/>
      <c r="D14" s="48"/>
      <c r="E14" s="68"/>
      <c r="F14" s="49"/>
      <c r="G14" s="69"/>
      <c r="H14" s="50" t="str">
        <f>IF(E14="","",VLOOKUP(WEEKDAY(E14),List!A$15:B$21,2,FALSE))</f>
        <v/>
      </c>
      <c r="I14" s="90">
        <f>IF(G14="",0,VLOOKUP(G14,PHR!$B$4:$H$10000,7,FALSE))</f>
        <v>0</v>
      </c>
      <c r="J14" s="51" t="str">
        <f t="shared" si="4"/>
        <v/>
      </c>
      <c r="K14" s="52" t="str">
        <f t="shared" si="3"/>
        <v/>
      </c>
      <c r="L14" s="55" t="str">
        <f t="shared" si="1"/>
        <v/>
      </c>
      <c r="M14" s="56" t="str">
        <f t="shared" si="2"/>
        <v/>
      </c>
    </row>
    <row r="15" spans="1:13" ht="13" x14ac:dyDescent="0.25">
      <c r="A15" s="163">
        <v>11</v>
      </c>
      <c r="B15" s="66"/>
      <c r="C15" s="67"/>
      <c r="D15" s="48"/>
      <c r="E15" s="68"/>
      <c r="F15" s="49"/>
      <c r="G15" s="69"/>
      <c r="H15" s="50" t="str">
        <f>IF(E15="","",VLOOKUP(WEEKDAY(E15),List!A$15:B$21,2,FALSE))</f>
        <v/>
      </c>
      <c r="I15" s="90">
        <f>IF(G15="",0,VLOOKUP(G15,PHR!$B$4:$H$10000,7,FALSE))</f>
        <v>0</v>
      </c>
      <c r="J15" s="51" t="str">
        <f t="shared" si="4"/>
        <v/>
      </c>
      <c r="K15" s="52" t="str">
        <f t="shared" si="3"/>
        <v/>
      </c>
      <c r="L15" s="55" t="str">
        <f t="shared" si="1"/>
        <v/>
      </c>
      <c r="M15" s="56" t="str">
        <f t="shared" si="2"/>
        <v/>
      </c>
    </row>
    <row r="16" spans="1:13" ht="13" x14ac:dyDescent="0.25">
      <c r="A16" s="163">
        <v>12</v>
      </c>
      <c r="B16" s="66"/>
      <c r="C16" s="67"/>
      <c r="D16" s="48"/>
      <c r="E16" s="68"/>
      <c r="F16" s="49"/>
      <c r="G16" s="69"/>
      <c r="H16" s="50" t="str">
        <f>IF(E16="","",VLOOKUP(WEEKDAY(E16),List!A$15:B$21,2,FALSE))</f>
        <v/>
      </c>
      <c r="I16" s="90">
        <f>IF(G16="",0,VLOOKUP(G16,PHR!$B$4:$H$10000,7,FALSE))</f>
        <v>0</v>
      </c>
      <c r="J16" s="51" t="str">
        <f t="shared" si="4"/>
        <v/>
      </c>
      <c r="K16" s="52" t="str">
        <f t="shared" si="3"/>
        <v/>
      </c>
      <c r="L16" s="55" t="str">
        <f t="shared" si="1"/>
        <v/>
      </c>
      <c r="M16" s="56" t="str">
        <f t="shared" si="2"/>
        <v/>
      </c>
    </row>
    <row r="17" spans="1:13" ht="13" x14ac:dyDescent="0.25">
      <c r="A17" s="163">
        <v>13</v>
      </c>
      <c r="B17" s="66"/>
      <c r="C17" s="67"/>
      <c r="D17" s="48"/>
      <c r="E17" s="68"/>
      <c r="F17" s="49"/>
      <c r="G17" s="69"/>
      <c r="H17" s="50" t="str">
        <f>IF(E17="","",VLOOKUP(WEEKDAY(E17),List!A$15:B$21,2,FALSE))</f>
        <v/>
      </c>
      <c r="I17" s="90">
        <f>IF(G17="",0,VLOOKUP(G17,PHR!$B$4:$H$10000,7,FALSE))</f>
        <v>0</v>
      </c>
      <c r="J17" s="51" t="str">
        <f t="shared" si="4"/>
        <v/>
      </c>
      <c r="K17" s="52" t="str">
        <f t="shared" si="3"/>
        <v/>
      </c>
      <c r="L17" s="55" t="str">
        <f t="shared" si="1"/>
        <v/>
      </c>
      <c r="M17" s="56" t="str">
        <f t="shared" si="2"/>
        <v/>
      </c>
    </row>
    <row r="18" spans="1:13" ht="13" x14ac:dyDescent="0.25">
      <c r="A18" s="163">
        <v>14</v>
      </c>
      <c r="B18" s="66"/>
      <c r="C18" s="67"/>
      <c r="D18" s="48"/>
      <c r="E18" s="68"/>
      <c r="F18" s="49"/>
      <c r="G18" s="69"/>
      <c r="H18" s="50" t="str">
        <f>IF(E18="","",VLOOKUP(WEEKDAY(E18),List!A$15:B$21,2,FALSE))</f>
        <v/>
      </c>
      <c r="I18" s="90">
        <f>IF(G18="",0,VLOOKUP(G18,PHR!$B$4:$H$10000,7,FALSE))</f>
        <v>0</v>
      </c>
      <c r="J18" s="51" t="str">
        <f t="shared" si="4"/>
        <v/>
      </c>
      <c r="K18" s="52" t="str">
        <f t="shared" si="3"/>
        <v/>
      </c>
      <c r="L18" s="55" t="str">
        <f t="shared" si="1"/>
        <v/>
      </c>
      <c r="M18" s="56" t="str">
        <f t="shared" si="2"/>
        <v/>
      </c>
    </row>
    <row r="19" spans="1:13" ht="13" x14ac:dyDescent="0.25">
      <c r="A19" s="163">
        <v>15</v>
      </c>
      <c r="B19" s="66"/>
      <c r="C19" s="67"/>
      <c r="D19" s="48"/>
      <c r="E19" s="68"/>
      <c r="F19" s="49"/>
      <c r="G19" s="69"/>
      <c r="H19" s="50" t="str">
        <f>IF(E19="","",VLOOKUP(WEEKDAY(E19),List!A$15:B$21,2,FALSE))</f>
        <v/>
      </c>
      <c r="I19" s="90">
        <f>IF(G19="",0,VLOOKUP(G19,PHR!$B$4:$H$10000,7,FALSE))</f>
        <v>0</v>
      </c>
      <c r="J19" s="51" t="str">
        <f t="shared" si="4"/>
        <v/>
      </c>
      <c r="K19" s="52" t="str">
        <f t="shared" si="3"/>
        <v/>
      </c>
      <c r="L19" s="55" t="str">
        <f t="shared" si="1"/>
        <v/>
      </c>
      <c r="M19" s="56" t="str">
        <f t="shared" si="2"/>
        <v/>
      </c>
    </row>
    <row r="20" spans="1:13" ht="13" x14ac:dyDescent="0.25">
      <c r="A20" s="163">
        <v>16</v>
      </c>
      <c r="B20" s="66"/>
      <c r="C20" s="67"/>
      <c r="D20" s="48"/>
      <c r="E20" s="68"/>
      <c r="F20" s="49"/>
      <c r="G20" s="69"/>
      <c r="H20" s="50" t="str">
        <f>IF(E20="","",VLOOKUP(WEEKDAY(E20),List!A$15:B$21,2,FALSE))</f>
        <v/>
      </c>
      <c r="I20" s="90">
        <f>IF(G20="",0,VLOOKUP(G20,PHR!$B$4:$H$10000,7,FALSE))</f>
        <v>0</v>
      </c>
      <c r="J20" s="51" t="str">
        <f t="shared" si="4"/>
        <v/>
      </c>
      <c r="K20" s="52" t="str">
        <f t="shared" si="3"/>
        <v/>
      </c>
      <c r="L20" s="55" t="str">
        <f t="shared" si="1"/>
        <v/>
      </c>
      <c r="M20" s="56" t="str">
        <f t="shared" si="2"/>
        <v/>
      </c>
    </row>
    <row r="21" spans="1:13" ht="13" x14ac:dyDescent="0.25">
      <c r="A21" s="163">
        <v>17</v>
      </c>
      <c r="B21" s="66"/>
      <c r="C21" s="67"/>
      <c r="D21" s="48"/>
      <c r="E21" s="68"/>
      <c r="F21" s="49"/>
      <c r="G21" s="69"/>
      <c r="H21" s="50" t="str">
        <f>IF(E21="","",VLOOKUP(WEEKDAY(E21),List!A$15:B$21,2,FALSE))</f>
        <v/>
      </c>
      <c r="I21" s="90">
        <f>IF(G21="",0,VLOOKUP(G21,PHR!$B$4:$H$10000,7,FALSE))</f>
        <v>0</v>
      </c>
      <c r="J21" s="51" t="str">
        <f t="shared" si="4"/>
        <v/>
      </c>
      <c r="K21" s="52" t="str">
        <f t="shared" si="3"/>
        <v/>
      </c>
      <c r="L21" s="55" t="str">
        <f t="shared" si="1"/>
        <v/>
      </c>
      <c r="M21" s="56" t="str">
        <f t="shared" si="2"/>
        <v/>
      </c>
    </row>
    <row r="22" spans="1:13" ht="13" x14ac:dyDescent="0.25">
      <c r="A22" s="163">
        <v>18</v>
      </c>
      <c r="B22" s="66"/>
      <c r="C22" s="67"/>
      <c r="D22" s="48"/>
      <c r="E22" s="68"/>
      <c r="F22" s="49"/>
      <c r="G22" s="69"/>
      <c r="H22" s="50" t="str">
        <f>IF(E22="","",VLOOKUP(WEEKDAY(E22),List!A$15:B$21,2,FALSE))</f>
        <v/>
      </c>
      <c r="I22" s="90">
        <f>IF(G22="",0,VLOOKUP(G22,PHR!$B$4:$H$10000,7,FALSE))</f>
        <v>0</v>
      </c>
      <c r="J22" s="51" t="str">
        <f t="shared" si="4"/>
        <v/>
      </c>
      <c r="K22" s="52" t="str">
        <f t="shared" si="3"/>
        <v/>
      </c>
      <c r="L22" s="55" t="str">
        <f t="shared" si="1"/>
        <v/>
      </c>
      <c r="M22" s="56" t="str">
        <f t="shared" si="2"/>
        <v/>
      </c>
    </row>
    <row r="23" spans="1:13" ht="13" x14ac:dyDescent="0.25">
      <c r="A23" s="163">
        <v>19</v>
      </c>
      <c r="B23" s="66"/>
      <c r="C23" s="67"/>
      <c r="D23" s="48"/>
      <c r="E23" s="68"/>
      <c r="F23" s="49"/>
      <c r="G23" s="69"/>
      <c r="H23" s="50" t="str">
        <f>IF(E23="","",VLOOKUP(WEEKDAY(E23),List!A$15:B$21,2,FALSE))</f>
        <v/>
      </c>
      <c r="I23" s="90">
        <f>IF(G23="",0,VLOOKUP(G23,PHR!$B$4:$H$10000,7,FALSE))</f>
        <v>0</v>
      </c>
      <c r="J23" s="51" t="str">
        <f t="shared" si="4"/>
        <v/>
      </c>
      <c r="K23" s="52" t="str">
        <f t="shared" si="3"/>
        <v/>
      </c>
      <c r="L23" s="55" t="str">
        <f t="shared" si="1"/>
        <v/>
      </c>
      <c r="M23" s="56" t="str">
        <f t="shared" si="2"/>
        <v/>
      </c>
    </row>
    <row r="24" spans="1:13" ht="13" x14ac:dyDescent="0.25">
      <c r="A24" s="163">
        <v>20</v>
      </c>
      <c r="B24" s="66"/>
      <c r="C24" s="67"/>
      <c r="D24" s="48"/>
      <c r="E24" s="68"/>
      <c r="F24" s="49"/>
      <c r="G24" s="69"/>
      <c r="H24" s="50" t="str">
        <f>IF(E24="","",VLOOKUP(WEEKDAY(E24),List!A$15:B$21,2,FALSE))</f>
        <v/>
      </c>
      <c r="I24" s="90">
        <f>IF(G24="",0,VLOOKUP(G24,PHR!$B$4:$H$10000,7,FALSE))</f>
        <v>0</v>
      </c>
      <c r="J24" s="51" t="str">
        <f t="shared" si="4"/>
        <v/>
      </c>
      <c r="K24" s="52" t="str">
        <f t="shared" si="3"/>
        <v/>
      </c>
      <c r="L24" s="55" t="str">
        <f t="shared" si="1"/>
        <v/>
      </c>
      <c r="M24" s="56" t="str">
        <f t="shared" si="2"/>
        <v/>
      </c>
    </row>
    <row r="25" spans="1:13" ht="13" x14ac:dyDescent="0.25">
      <c r="A25" s="163">
        <v>21</v>
      </c>
      <c r="B25" s="66"/>
      <c r="C25" s="67"/>
      <c r="D25" s="48"/>
      <c r="E25" s="68"/>
      <c r="F25" s="49"/>
      <c r="G25" s="69"/>
      <c r="H25" s="50" t="str">
        <f>IF(E25="","",VLOOKUP(WEEKDAY(E25),List!A$15:B$21,2,FALSE))</f>
        <v/>
      </c>
      <c r="I25" s="90">
        <f>IF(G25="",0,VLOOKUP(G25,PHR!$B$4:$H$10000,7,FALSE))</f>
        <v>0</v>
      </c>
      <c r="J25" s="51" t="str">
        <f t="shared" si="4"/>
        <v/>
      </c>
      <c r="K25" s="52" t="str">
        <f t="shared" si="3"/>
        <v/>
      </c>
      <c r="L25" s="55" t="str">
        <f t="shared" si="1"/>
        <v/>
      </c>
      <c r="M25" s="56" t="str">
        <f t="shared" si="2"/>
        <v/>
      </c>
    </row>
    <row r="26" spans="1:13" ht="13" x14ac:dyDescent="0.25">
      <c r="A26" s="163">
        <v>22</v>
      </c>
      <c r="B26" s="66"/>
      <c r="C26" s="67"/>
      <c r="D26" s="48"/>
      <c r="E26" s="68"/>
      <c r="F26" s="49"/>
      <c r="G26" s="69"/>
      <c r="H26" s="50" t="str">
        <f>IF(E26="","",VLOOKUP(WEEKDAY(E26),List!A$15:B$21,2,FALSE))</f>
        <v/>
      </c>
      <c r="I26" s="90">
        <f>IF(G26="",0,VLOOKUP(G26,PHR!$B$4:$H$10000,7,FALSE))</f>
        <v>0</v>
      </c>
      <c r="J26" s="51" t="str">
        <f t="shared" si="4"/>
        <v/>
      </c>
      <c r="K26" s="52" t="str">
        <f t="shared" si="3"/>
        <v/>
      </c>
      <c r="L26" s="55" t="str">
        <f t="shared" si="1"/>
        <v/>
      </c>
      <c r="M26" s="56" t="str">
        <f t="shared" si="2"/>
        <v/>
      </c>
    </row>
    <row r="27" spans="1:13" ht="13" x14ac:dyDescent="0.25">
      <c r="A27" s="163">
        <v>23</v>
      </c>
      <c r="B27" s="66"/>
      <c r="C27" s="67"/>
      <c r="D27" s="48"/>
      <c r="E27" s="68"/>
      <c r="F27" s="49"/>
      <c r="G27" s="69"/>
      <c r="H27" s="50" t="str">
        <f>IF(E27="","",VLOOKUP(WEEKDAY(E27),List!A$15:B$21,2,FALSE))</f>
        <v/>
      </c>
      <c r="I27" s="90">
        <f>IF(G27="",0,VLOOKUP(G27,PHR!$B$4:$H$10000,7,FALSE))</f>
        <v>0</v>
      </c>
      <c r="J27" s="51" t="str">
        <f t="shared" si="4"/>
        <v/>
      </c>
      <c r="K27" s="52" t="str">
        <f t="shared" si="3"/>
        <v/>
      </c>
      <c r="L27" s="55" t="str">
        <f t="shared" si="1"/>
        <v/>
      </c>
      <c r="M27" s="56" t="str">
        <f t="shared" si="2"/>
        <v/>
      </c>
    </row>
    <row r="28" spans="1:13" ht="13" x14ac:dyDescent="0.25">
      <c r="A28" s="163">
        <v>24</v>
      </c>
      <c r="B28" s="66"/>
      <c r="C28" s="67"/>
      <c r="D28" s="48"/>
      <c r="E28" s="68"/>
      <c r="F28" s="49"/>
      <c r="G28" s="69"/>
      <c r="H28" s="50" t="str">
        <f>IF(E28="","",VLOOKUP(WEEKDAY(E28),List!A$15:B$21,2,FALSE))</f>
        <v/>
      </c>
      <c r="I28" s="90">
        <f>IF(G28="",0,VLOOKUP(G28,PHR!$B$4:$H$10000,7,FALSE))</f>
        <v>0</v>
      </c>
      <c r="J28" s="51" t="str">
        <f t="shared" si="4"/>
        <v/>
      </c>
      <c r="K28" s="52" t="str">
        <f t="shared" si="3"/>
        <v/>
      </c>
      <c r="L28" s="55" t="str">
        <f t="shared" si="1"/>
        <v/>
      </c>
      <c r="M28" s="56" t="str">
        <f t="shared" si="2"/>
        <v/>
      </c>
    </row>
    <row r="29" spans="1:13" ht="13" x14ac:dyDescent="0.25">
      <c r="A29" s="163">
        <v>25</v>
      </c>
      <c r="B29" s="66"/>
      <c r="C29" s="67"/>
      <c r="D29" s="48"/>
      <c r="E29" s="68"/>
      <c r="F29" s="49"/>
      <c r="G29" s="69"/>
      <c r="H29" s="50" t="str">
        <f>IF(E29="","",VLOOKUP(WEEKDAY(E29),List!A$15:B$21,2,FALSE))</f>
        <v/>
      </c>
      <c r="I29" s="90">
        <f>IF(G29="",0,VLOOKUP(G29,PHR!$B$4:$H$10000,7,FALSE))</f>
        <v>0</v>
      </c>
      <c r="J29" s="51" t="str">
        <f t="shared" si="4"/>
        <v/>
      </c>
      <c r="K29" s="52" t="str">
        <f t="shared" si="3"/>
        <v/>
      </c>
      <c r="L29" s="55" t="str">
        <f t="shared" si="1"/>
        <v/>
      </c>
      <c r="M29" s="56" t="str">
        <f t="shared" si="2"/>
        <v/>
      </c>
    </row>
    <row r="30" spans="1:13" ht="13" x14ac:dyDescent="0.25">
      <c r="A30" s="163">
        <v>26</v>
      </c>
      <c r="B30" s="66"/>
      <c r="C30" s="67"/>
      <c r="D30" s="48"/>
      <c r="E30" s="68"/>
      <c r="F30" s="49"/>
      <c r="G30" s="69"/>
      <c r="H30" s="50" t="str">
        <f>IF(E30="","",VLOOKUP(WEEKDAY(E30),List!A$15:B$21,2,FALSE))</f>
        <v/>
      </c>
      <c r="I30" s="90">
        <f>IF(G30="",0,VLOOKUP(G30,PHR!$B$4:$H$10000,7,FALSE))</f>
        <v>0</v>
      </c>
      <c r="J30" s="51" t="str">
        <f t="shared" si="4"/>
        <v/>
      </c>
      <c r="K30" s="52" t="str">
        <f t="shared" si="3"/>
        <v/>
      </c>
      <c r="L30" s="55" t="str">
        <f t="shared" si="1"/>
        <v/>
      </c>
      <c r="M30" s="56" t="str">
        <f t="shared" si="2"/>
        <v/>
      </c>
    </row>
    <row r="31" spans="1:13" ht="13" x14ac:dyDescent="0.25">
      <c r="A31" s="163">
        <v>27</v>
      </c>
      <c r="B31" s="66"/>
      <c r="C31" s="67"/>
      <c r="D31" s="48"/>
      <c r="E31" s="68"/>
      <c r="F31" s="49"/>
      <c r="G31" s="69"/>
      <c r="H31" s="50" t="str">
        <f>IF(E31="","",VLOOKUP(WEEKDAY(E31),List!A$15:B$21,2,FALSE))</f>
        <v/>
      </c>
      <c r="I31" s="90">
        <f>IF(G31="",0,VLOOKUP(G31,PHR!$B$4:$H$10000,7,FALSE))</f>
        <v>0</v>
      </c>
      <c r="J31" s="51" t="str">
        <f t="shared" si="4"/>
        <v/>
      </c>
      <c r="K31" s="52" t="str">
        <f t="shared" si="3"/>
        <v/>
      </c>
      <c r="L31" s="55" t="str">
        <f t="shared" si="1"/>
        <v/>
      </c>
      <c r="M31" s="56" t="str">
        <f t="shared" si="2"/>
        <v/>
      </c>
    </row>
    <row r="32" spans="1:13" ht="13" x14ac:dyDescent="0.25">
      <c r="A32" s="163">
        <v>28</v>
      </c>
      <c r="B32" s="66"/>
      <c r="C32" s="67"/>
      <c r="D32" s="48"/>
      <c r="E32" s="68"/>
      <c r="F32" s="49"/>
      <c r="G32" s="69"/>
      <c r="H32" s="50" t="str">
        <f>IF(E32="","",VLOOKUP(WEEKDAY(E32),List!A$15:B$21,2,FALSE))</f>
        <v/>
      </c>
      <c r="I32" s="90">
        <f>IF(G32="",0,VLOOKUP(G32,PHR!$B$4:$H$10000,7,FALSE))</f>
        <v>0</v>
      </c>
      <c r="J32" s="51" t="str">
        <f t="shared" si="4"/>
        <v/>
      </c>
      <c r="K32" s="52" t="str">
        <f t="shared" si="3"/>
        <v/>
      </c>
      <c r="L32" s="55" t="str">
        <f t="shared" si="1"/>
        <v/>
      </c>
      <c r="M32" s="56" t="str">
        <f t="shared" si="2"/>
        <v/>
      </c>
    </row>
    <row r="33" spans="1:13" ht="13" x14ac:dyDescent="0.25">
      <c r="A33" s="163">
        <v>29</v>
      </c>
      <c r="B33" s="66"/>
      <c r="C33" s="67"/>
      <c r="D33" s="48"/>
      <c r="E33" s="68"/>
      <c r="F33" s="49"/>
      <c r="G33" s="69"/>
      <c r="H33" s="50" t="str">
        <f>IF(E33="","",VLOOKUP(WEEKDAY(E33),List!A$15:B$21,2,FALSE))</f>
        <v/>
      </c>
      <c r="I33" s="90">
        <f>IF(G33="",0,VLOOKUP(G33,PHR!$B$4:$H$10000,7,FALSE))</f>
        <v>0</v>
      </c>
      <c r="J33" s="51" t="str">
        <f t="shared" si="4"/>
        <v/>
      </c>
      <c r="K33" s="52" t="str">
        <f t="shared" si="3"/>
        <v/>
      </c>
      <c r="L33" s="55" t="str">
        <f t="shared" si="1"/>
        <v/>
      </c>
      <c r="M33" s="56" t="str">
        <f t="shared" si="2"/>
        <v/>
      </c>
    </row>
    <row r="34" spans="1:13" ht="13" x14ac:dyDescent="0.25">
      <c r="A34" s="163">
        <v>30</v>
      </c>
      <c r="B34" s="66"/>
      <c r="C34" s="67"/>
      <c r="D34" s="48"/>
      <c r="E34" s="68"/>
      <c r="F34" s="49"/>
      <c r="G34" s="69"/>
      <c r="H34" s="50" t="str">
        <f>IF(E34="","",VLOOKUP(WEEKDAY(E34),List!A$15:B$21,2,FALSE))</f>
        <v/>
      </c>
      <c r="I34" s="90">
        <f>IF(G34="",0,VLOOKUP(G34,PHR!$B$4:$H$10000,7,FALSE))</f>
        <v>0</v>
      </c>
      <c r="J34" s="51" t="str">
        <f t="shared" si="4"/>
        <v/>
      </c>
      <c r="K34" s="52" t="str">
        <f t="shared" si="3"/>
        <v/>
      </c>
      <c r="L34" s="55" t="str">
        <f t="shared" si="1"/>
        <v/>
      </c>
      <c r="M34" s="56" t="str">
        <f t="shared" si="2"/>
        <v/>
      </c>
    </row>
    <row r="35" spans="1:13" ht="13" x14ac:dyDescent="0.25">
      <c r="A35" s="163">
        <v>31</v>
      </c>
      <c r="B35" s="66"/>
      <c r="C35" s="67"/>
      <c r="D35" s="48"/>
      <c r="E35" s="68"/>
      <c r="F35" s="49"/>
      <c r="G35" s="69"/>
      <c r="H35" s="50" t="str">
        <f>IF(E35="","",VLOOKUP(WEEKDAY(E35),List!A$15:B$21,2,FALSE))</f>
        <v/>
      </c>
      <c r="I35" s="90">
        <f>IF(G35="",0,VLOOKUP(G35,PHR!$B$4:$H$10000,7,FALSE))</f>
        <v>0</v>
      </c>
      <c r="J35" s="51" t="str">
        <f t="shared" si="4"/>
        <v/>
      </c>
      <c r="K35" s="52" t="str">
        <f t="shared" si="3"/>
        <v/>
      </c>
      <c r="L35" s="55" t="str">
        <f t="shared" si="1"/>
        <v/>
      </c>
      <c r="M35" s="56" t="str">
        <f t="shared" si="2"/>
        <v/>
      </c>
    </row>
    <row r="36" spans="1:13" ht="13" x14ac:dyDescent="0.25">
      <c r="A36" s="163">
        <v>32</v>
      </c>
      <c r="B36" s="66"/>
      <c r="C36" s="67"/>
      <c r="D36" s="48"/>
      <c r="E36" s="68"/>
      <c r="F36" s="49"/>
      <c r="G36" s="69"/>
      <c r="H36" s="50" t="str">
        <f>IF(E36="","",VLOOKUP(WEEKDAY(E36),List!A$15:B$21,2,FALSE))</f>
        <v/>
      </c>
      <c r="I36" s="90">
        <f>IF(G36="",0,VLOOKUP(G36,PHR!$B$4:$H$10000,7,FALSE))</f>
        <v>0</v>
      </c>
      <c r="J36" s="51" t="str">
        <f t="shared" si="4"/>
        <v/>
      </c>
      <c r="K36" s="52" t="str">
        <f t="shared" si="3"/>
        <v/>
      </c>
      <c r="L36" s="55" t="str">
        <f t="shared" si="1"/>
        <v/>
      </c>
      <c r="M36" s="56" t="str">
        <f t="shared" si="2"/>
        <v/>
      </c>
    </row>
    <row r="37" spans="1:13" ht="13" x14ac:dyDescent="0.25">
      <c r="A37" s="163">
        <v>33</v>
      </c>
      <c r="B37" s="66"/>
      <c r="C37" s="67"/>
      <c r="D37" s="48"/>
      <c r="E37" s="68"/>
      <c r="F37" s="49"/>
      <c r="G37" s="69"/>
      <c r="H37" s="50" t="str">
        <f>IF(E37="","",VLOOKUP(WEEKDAY(E37),List!A$15:B$21,2,FALSE))</f>
        <v/>
      </c>
      <c r="I37" s="90">
        <f>IF(G37="",0,VLOOKUP(G37,PHR!$B$4:$H$10000,7,FALSE))</f>
        <v>0</v>
      </c>
      <c r="J37" s="51" t="str">
        <f t="shared" si="4"/>
        <v/>
      </c>
      <c r="K37" s="52" t="str">
        <f t="shared" si="3"/>
        <v/>
      </c>
      <c r="L37" s="55" t="str">
        <f t="shared" si="1"/>
        <v/>
      </c>
      <c r="M37" s="56" t="str">
        <f t="shared" si="2"/>
        <v/>
      </c>
    </row>
    <row r="38" spans="1:13" ht="13" x14ac:dyDescent="0.25">
      <c r="A38" s="163">
        <v>34</v>
      </c>
      <c r="B38" s="66"/>
      <c r="C38" s="67"/>
      <c r="D38" s="48"/>
      <c r="E38" s="68"/>
      <c r="F38" s="49"/>
      <c r="G38" s="69"/>
      <c r="H38" s="50" t="str">
        <f>IF(E38="","",VLOOKUP(WEEKDAY(E38),List!A$15:B$21,2,FALSE))</f>
        <v/>
      </c>
      <c r="I38" s="90">
        <f>IF(G38="",0,VLOOKUP(G38,PHR!$B$4:$H$10000,7,FALSE))</f>
        <v>0</v>
      </c>
      <c r="J38" s="51" t="str">
        <f t="shared" si="4"/>
        <v/>
      </c>
      <c r="K38" s="52" t="str">
        <f t="shared" si="3"/>
        <v/>
      </c>
      <c r="L38" s="55" t="str">
        <f t="shared" si="1"/>
        <v/>
      </c>
      <c r="M38" s="56" t="str">
        <f t="shared" si="2"/>
        <v/>
      </c>
    </row>
    <row r="39" spans="1:13" ht="13" x14ac:dyDescent="0.25">
      <c r="A39" s="163">
        <v>35</v>
      </c>
      <c r="B39" s="66"/>
      <c r="C39" s="67"/>
      <c r="D39" s="48"/>
      <c r="E39" s="68"/>
      <c r="F39" s="49"/>
      <c r="G39" s="69"/>
      <c r="H39" s="50" t="str">
        <f>IF(E39="","",VLOOKUP(WEEKDAY(E39),List!A$15:B$21,2,FALSE))</f>
        <v/>
      </c>
      <c r="I39" s="90">
        <f>IF(G39="",0,VLOOKUP(G39,PHR!$B$4:$H$10000,7,FALSE))</f>
        <v>0</v>
      </c>
      <c r="J39" s="51" t="str">
        <f t="shared" si="4"/>
        <v/>
      </c>
      <c r="K39" s="52" t="str">
        <f t="shared" si="3"/>
        <v/>
      </c>
      <c r="L39" s="55" t="str">
        <f t="shared" si="1"/>
        <v/>
      </c>
      <c r="M39" s="56" t="str">
        <f t="shared" si="2"/>
        <v/>
      </c>
    </row>
    <row r="40" spans="1:13" ht="13" x14ac:dyDescent="0.25">
      <c r="A40" s="163">
        <v>36</v>
      </c>
      <c r="B40" s="66"/>
      <c r="C40" s="67"/>
      <c r="D40" s="48"/>
      <c r="E40" s="68"/>
      <c r="F40" s="49"/>
      <c r="G40" s="69"/>
      <c r="H40" s="50" t="str">
        <f>IF(E40="","",VLOOKUP(WEEKDAY(E40),List!A$15:B$21,2,FALSE))</f>
        <v/>
      </c>
      <c r="I40" s="90">
        <f>IF(G40="",0,VLOOKUP(G40,PHR!$B$4:$H$10000,7,FALSE))</f>
        <v>0</v>
      </c>
      <c r="J40" s="51" t="str">
        <f t="shared" si="4"/>
        <v/>
      </c>
      <c r="K40" s="52" t="str">
        <f t="shared" si="3"/>
        <v/>
      </c>
      <c r="L40" s="55" t="str">
        <f t="shared" si="1"/>
        <v/>
      </c>
      <c r="M40" s="56" t="str">
        <f t="shared" si="2"/>
        <v/>
      </c>
    </row>
    <row r="41" spans="1:13" ht="13" x14ac:dyDescent="0.25">
      <c r="A41" s="163">
        <v>37</v>
      </c>
      <c r="B41" s="66"/>
      <c r="C41" s="67"/>
      <c r="D41" s="48"/>
      <c r="E41" s="68"/>
      <c r="F41" s="49"/>
      <c r="G41" s="69"/>
      <c r="H41" s="50" t="str">
        <f>IF(E41="","",VLOOKUP(WEEKDAY(E41),List!A$15:B$21,2,FALSE))</f>
        <v/>
      </c>
      <c r="I41" s="90">
        <f>IF(G41="",0,VLOOKUP(G41,PHR!$B$4:$H$10000,7,FALSE))</f>
        <v>0</v>
      </c>
      <c r="J41" s="51" t="str">
        <f t="shared" si="4"/>
        <v/>
      </c>
      <c r="K41" s="52" t="str">
        <f t="shared" si="3"/>
        <v/>
      </c>
      <c r="L41" s="55" t="str">
        <f t="shared" si="1"/>
        <v/>
      </c>
      <c r="M41" s="56" t="str">
        <f t="shared" si="2"/>
        <v/>
      </c>
    </row>
    <row r="42" spans="1:13" ht="13" x14ac:dyDescent="0.25">
      <c r="A42" s="163">
        <v>38</v>
      </c>
      <c r="B42" s="66"/>
      <c r="C42" s="67"/>
      <c r="D42" s="48"/>
      <c r="E42" s="68"/>
      <c r="F42" s="49"/>
      <c r="G42" s="69"/>
      <c r="H42" s="50" t="str">
        <f>IF(E42="","",VLOOKUP(WEEKDAY(E42),List!A$15:B$21,2,FALSE))</f>
        <v/>
      </c>
      <c r="I42" s="90">
        <f>IF(G42="",0,VLOOKUP(G42,PHR!$B$4:$H$10000,7,FALSE))</f>
        <v>0</v>
      </c>
      <c r="J42" s="51" t="str">
        <f t="shared" si="4"/>
        <v/>
      </c>
      <c r="K42" s="52" t="str">
        <f t="shared" si="3"/>
        <v/>
      </c>
      <c r="L42" s="55" t="str">
        <f t="shared" si="1"/>
        <v/>
      </c>
      <c r="M42" s="56" t="str">
        <f t="shared" si="2"/>
        <v/>
      </c>
    </row>
    <row r="43" spans="1:13" ht="13" x14ac:dyDescent="0.25">
      <c r="A43" s="163">
        <v>39</v>
      </c>
      <c r="B43" s="66"/>
      <c r="C43" s="67"/>
      <c r="D43" s="48"/>
      <c r="E43" s="68"/>
      <c r="F43" s="49"/>
      <c r="G43" s="69"/>
      <c r="H43" s="50" t="str">
        <f>IF(E43="","",VLOOKUP(WEEKDAY(E43),List!A$15:B$21,2,FALSE))</f>
        <v/>
      </c>
      <c r="I43" s="90">
        <f>IF(G43="",0,VLOOKUP(G43,PHR!$B$4:$H$10000,7,FALSE))</f>
        <v>0</v>
      </c>
      <c r="J43" s="51" t="str">
        <f t="shared" si="4"/>
        <v/>
      </c>
      <c r="K43" s="52" t="str">
        <f t="shared" si="3"/>
        <v/>
      </c>
      <c r="L43" s="55" t="str">
        <f t="shared" si="1"/>
        <v/>
      </c>
      <c r="M43" s="56" t="str">
        <f t="shared" si="2"/>
        <v/>
      </c>
    </row>
    <row r="44" spans="1:13" ht="13" x14ac:dyDescent="0.25">
      <c r="A44" s="163">
        <v>40</v>
      </c>
      <c r="B44" s="66"/>
      <c r="C44" s="67"/>
      <c r="D44" s="48"/>
      <c r="E44" s="68"/>
      <c r="F44" s="49"/>
      <c r="G44" s="69"/>
      <c r="H44" s="50" t="str">
        <f>IF(E44="","",VLOOKUP(WEEKDAY(E44),List!A$15:B$21,2,FALSE))</f>
        <v/>
      </c>
      <c r="I44" s="90">
        <f>IF(G44="",0,VLOOKUP(G44,PHR!$B$4:$H$10000,7,FALSE))</f>
        <v>0</v>
      </c>
      <c r="J44" s="51" t="str">
        <f t="shared" si="4"/>
        <v/>
      </c>
      <c r="K44" s="52" t="str">
        <f t="shared" si="3"/>
        <v/>
      </c>
      <c r="L44" s="55" t="str">
        <f t="shared" si="1"/>
        <v/>
      </c>
      <c r="M44" s="56" t="str">
        <f t="shared" si="2"/>
        <v/>
      </c>
    </row>
    <row r="45" spans="1:13" ht="13" x14ac:dyDescent="0.25">
      <c r="A45" s="163">
        <v>41</v>
      </c>
      <c r="B45" s="66"/>
      <c r="C45" s="67"/>
      <c r="D45" s="48"/>
      <c r="E45" s="68"/>
      <c r="F45" s="49"/>
      <c r="G45" s="69"/>
      <c r="H45" s="50" t="str">
        <f>IF(E45="","",VLOOKUP(WEEKDAY(E45),List!A$15:B$21,2,FALSE))</f>
        <v/>
      </c>
      <c r="I45" s="90">
        <f>IF(G45="",0,VLOOKUP(G45,PHR!$B$4:$H$10000,7,FALSE))</f>
        <v>0</v>
      </c>
      <c r="J45" s="51" t="str">
        <f t="shared" si="4"/>
        <v/>
      </c>
      <c r="K45" s="52" t="str">
        <f t="shared" si="3"/>
        <v/>
      </c>
      <c r="L45" s="55" t="str">
        <f t="shared" si="1"/>
        <v/>
      </c>
      <c r="M45" s="56" t="str">
        <f t="shared" si="2"/>
        <v/>
      </c>
    </row>
    <row r="46" spans="1:13" ht="13" x14ac:dyDescent="0.25">
      <c r="A46" s="163">
        <v>42</v>
      </c>
      <c r="B46" s="66"/>
      <c r="C46" s="67"/>
      <c r="D46" s="48"/>
      <c r="E46" s="68"/>
      <c r="F46" s="49"/>
      <c r="G46" s="69"/>
      <c r="H46" s="50" t="str">
        <f>IF(E46="","",VLOOKUP(WEEKDAY(E46),List!A$15:B$21,2,FALSE))</f>
        <v/>
      </c>
      <c r="I46" s="90">
        <f>IF(G46="",0,VLOOKUP(G46,PHR!$B$4:$H$10000,7,FALSE))</f>
        <v>0</v>
      </c>
      <c r="J46" s="51" t="str">
        <f t="shared" si="4"/>
        <v/>
      </c>
      <c r="K46" s="52" t="str">
        <f t="shared" si="3"/>
        <v/>
      </c>
      <c r="L46" s="55" t="str">
        <f t="shared" si="1"/>
        <v/>
      </c>
      <c r="M46" s="56" t="str">
        <f t="shared" si="2"/>
        <v/>
      </c>
    </row>
    <row r="47" spans="1:13" ht="13" x14ac:dyDescent="0.25">
      <c r="A47" s="163">
        <v>43</v>
      </c>
      <c r="B47" s="66"/>
      <c r="C47" s="67"/>
      <c r="D47" s="48"/>
      <c r="E47" s="68"/>
      <c r="F47" s="49"/>
      <c r="G47" s="69"/>
      <c r="H47" s="50" t="str">
        <f>IF(E47="","",VLOOKUP(WEEKDAY(E47),List!A$15:B$21,2,FALSE))</f>
        <v/>
      </c>
      <c r="I47" s="90">
        <f>IF(G47="",0,VLOOKUP(G47,PHR!$B$4:$H$10000,7,FALSE))</f>
        <v>0</v>
      </c>
      <c r="J47" s="51" t="str">
        <f t="shared" si="4"/>
        <v/>
      </c>
      <c r="K47" s="52" t="str">
        <f t="shared" si="3"/>
        <v/>
      </c>
      <c r="L47" s="55" t="str">
        <f t="shared" si="1"/>
        <v/>
      </c>
      <c r="M47" s="56" t="str">
        <f t="shared" si="2"/>
        <v/>
      </c>
    </row>
    <row r="48" spans="1:13" ht="13" x14ac:dyDescent="0.25">
      <c r="A48" s="163">
        <v>44</v>
      </c>
      <c r="B48" s="66"/>
      <c r="C48" s="67"/>
      <c r="D48" s="48"/>
      <c r="E48" s="68"/>
      <c r="F48" s="49"/>
      <c r="G48" s="69"/>
      <c r="H48" s="50" t="str">
        <f>IF(E48="","",VLOOKUP(WEEKDAY(E48),List!A$15:B$21,2,FALSE))</f>
        <v/>
      </c>
      <c r="I48" s="90">
        <f>IF(G48="",0,VLOOKUP(G48,PHR!$B$4:$H$10000,7,FALSE))</f>
        <v>0</v>
      </c>
      <c r="J48" s="51" t="str">
        <f t="shared" si="4"/>
        <v/>
      </c>
      <c r="K48" s="52" t="str">
        <f t="shared" si="3"/>
        <v/>
      </c>
      <c r="L48" s="55" t="str">
        <f t="shared" si="1"/>
        <v/>
      </c>
      <c r="M48" s="56" t="str">
        <f t="shared" si="2"/>
        <v/>
      </c>
    </row>
    <row r="49" spans="1:13" ht="13" x14ac:dyDescent="0.25">
      <c r="A49" s="163">
        <v>45</v>
      </c>
      <c r="B49" s="66"/>
      <c r="C49" s="67"/>
      <c r="D49" s="48"/>
      <c r="E49" s="68"/>
      <c r="F49" s="49"/>
      <c r="G49" s="69"/>
      <c r="H49" s="50" t="str">
        <f>IF(E49="","",VLOOKUP(WEEKDAY(E49),List!A$15:B$21,2,FALSE))</f>
        <v/>
      </c>
      <c r="I49" s="90">
        <f>IF(G49="",0,VLOOKUP(G49,PHR!$B$4:$H$10000,7,FALSE))</f>
        <v>0</v>
      </c>
      <c r="J49" s="51" t="str">
        <f t="shared" si="4"/>
        <v/>
      </c>
      <c r="K49" s="52" t="str">
        <f t="shared" si="3"/>
        <v/>
      </c>
      <c r="L49" s="55" t="str">
        <f t="shared" si="1"/>
        <v/>
      </c>
      <c r="M49" s="56" t="str">
        <f t="shared" si="2"/>
        <v/>
      </c>
    </row>
    <row r="50" spans="1:13" ht="13" x14ac:dyDescent="0.25">
      <c r="A50" s="163">
        <v>46</v>
      </c>
      <c r="B50" s="66"/>
      <c r="C50" s="67"/>
      <c r="D50" s="48"/>
      <c r="E50" s="68"/>
      <c r="F50" s="49"/>
      <c r="G50" s="69"/>
      <c r="H50" s="50" t="str">
        <f>IF(E50="","",VLOOKUP(WEEKDAY(E50),List!A$15:B$21,2,FALSE))</f>
        <v/>
      </c>
      <c r="I50" s="90">
        <f>IF(G50="",0,VLOOKUP(G50,PHR!$B$4:$H$10000,7,FALSE))</f>
        <v>0</v>
      </c>
      <c r="J50" s="51" t="str">
        <f t="shared" si="4"/>
        <v/>
      </c>
      <c r="K50" s="52" t="str">
        <f t="shared" si="3"/>
        <v/>
      </c>
      <c r="L50" s="55" t="str">
        <f t="shared" si="1"/>
        <v/>
      </c>
      <c r="M50" s="56" t="str">
        <f t="shared" si="2"/>
        <v/>
      </c>
    </row>
    <row r="51" spans="1:13" ht="13" x14ac:dyDescent="0.25">
      <c r="A51" s="163">
        <v>47</v>
      </c>
      <c r="B51" s="66"/>
      <c r="C51" s="67"/>
      <c r="D51" s="48"/>
      <c r="E51" s="68"/>
      <c r="F51" s="49"/>
      <c r="G51" s="69"/>
      <c r="H51" s="50" t="str">
        <f>IF(E51="","",VLOOKUP(WEEKDAY(E51),List!A$15:B$21,2,FALSE))</f>
        <v/>
      </c>
      <c r="I51" s="90">
        <f>IF(G51="",0,VLOOKUP(G51,PHR!$B$4:$H$10000,7,FALSE))</f>
        <v>0</v>
      </c>
      <c r="J51" s="51" t="str">
        <f t="shared" si="4"/>
        <v/>
      </c>
      <c r="K51" s="52" t="str">
        <f t="shared" si="3"/>
        <v/>
      </c>
      <c r="L51" s="55" t="str">
        <f t="shared" si="1"/>
        <v/>
      </c>
      <c r="M51" s="56" t="str">
        <f t="shared" si="2"/>
        <v/>
      </c>
    </row>
    <row r="52" spans="1:13" ht="13" x14ac:dyDescent="0.25">
      <c r="A52" s="163">
        <v>48</v>
      </c>
      <c r="B52" s="66"/>
      <c r="C52" s="67"/>
      <c r="D52" s="48"/>
      <c r="E52" s="68"/>
      <c r="F52" s="49"/>
      <c r="G52" s="69"/>
      <c r="H52" s="50" t="str">
        <f>IF(E52="","",VLOOKUP(WEEKDAY(E52),List!A$15:B$21,2,FALSE))</f>
        <v/>
      </c>
      <c r="I52" s="90">
        <f>IF(G52="",0,VLOOKUP(G52,PHR!$B$4:$H$10000,7,FALSE))</f>
        <v>0</v>
      </c>
      <c r="J52" s="51" t="str">
        <f t="shared" si="4"/>
        <v/>
      </c>
      <c r="K52" s="52" t="str">
        <f t="shared" si="3"/>
        <v/>
      </c>
      <c r="L52" s="55" t="str">
        <f t="shared" si="1"/>
        <v/>
      </c>
      <c r="M52" s="56" t="str">
        <f t="shared" si="2"/>
        <v/>
      </c>
    </row>
    <row r="53" spans="1:13" ht="13" x14ac:dyDescent="0.25">
      <c r="A53" s="163">
        <v>49</v>
      </c>
      <c r="B53" s="66"/>
      <c r="C53" s="67"/>
      <c r="D53" s="48"/>
      <c r="E53" s="68"/>
      <c r="F53" s="49"/>
      <c r="G53" s="69"/>
      <c r="H53" s="50" t="str">
        <f>IF(E53="","",VLOOKUP(WEEKDAY(E53),List!A$15:B$21,2,FALSE))</f>
        <v/>
      </c>
      <c r="I53" s="90">
        <f>IF(G53="",0,VLOOKUP(G53,PHR!$B$4:$H$10000,7,FALSE))</f>
        <v>0</v>
      </c>
      <c r="J53" s="51" t="str">
        <f t="shared" si="4"/>
        <v/>
      </c>
      <c r="K53" s="52" t="str">
        <f t="shared" si="3"/>
        <v/>
      </c>
      <c r="L53" s="55" t="str">
        <f t="shared" si="1"/>
        <v/>
      </c>
      <c r="M53" s="56" t="str">
        <f t="shared" si="2"/>
        <v/>
      </c>
    </row>
    <row r="54" spans="1:13" ht="13" x14ac:dyDescent="0.25">
      <c r="A54" s="163">
        <v>50</v>
      </c>
      <c r="B54" s="66"/>
      <c r="C54" s="67"/>
      <c r="D54" s="48"/>
      <c r="E54" s="68"/>
      <c r="F54" s="49"/>
      <c r="G54" s="69"/>
      <c r="H54" s="50" t="str">
        <f>IF(E54="","",VLOOKUP(WEEKDAY(E54),List!A$15:B$21,2,FALSE))</f>
        <v/>
      </c>
      <c r="I54" s="90">
        <f>IF(G54="",0,VLOOKUP(G54,PHR!$B$4:$H$10000,7,FALSE))</f>
        <v>0</v>
      </c>
      <c r="J54" s="51" t="str">
        <f t="shared" si="4"/>
        <v/>
      </c>
      <c r="K54" s="52" t="str">
        <f t="shared" si="3"/>
        <v/>
      </c>
      <c r="L54" s="55" t="str">
        <f t="shared" si="1"/>
        <v/>
      </c>
      <c r="M54" s="56" t="str">
        <f t="shared" si="2"/>
        <v/>
      </c>
    </row>
    <row r="55" spans="1:13" ht="13" x14ac:dyDescent="0.25">
      <c r="A55" s="163">
        <v>51</v>
      </c>
      <c r="B55" s="66"/>
      <c r="C55" s="67"/>
      <c r="D55" s="48"/>
      <c r="E55" s="68"/>
      <c r="F55" s="49"/>
      <c r="G55" s="69"/>
      <c r="H55" s="50" t="str">
        <f>IF(E55="","",VLOOKUP(WEEKDAY(E55),List!A$15:B$21,2,FALSE))</f>
        <v/>
      </c>
      <c r="I55" s="90">
        <f>IF(G55="",0,VLOOKUP(G55,PHR!$B$4:$H$10000,7,FALSE))</f>
        <v>0</v>
      </c>
      <c r="J55" s="51" t="str">
        <f t="shared" si="4"/>
        <v/>
      </c>
      <c r="K55" s="52" t="str">
        <f t="shared" si="3"/>
        <v/>
      </c>
      <c r="L55" s="55" t="str">
        <f t="shared" si="1"/>
        <v/>
      </c>
      <c r="M55" s="56" t="str">
        <f t="shared" si="2"/>
        <v/>
      </c>
    </row>
    <row r="56" spans="1:13" ht="13" x14ac:dyDescent="0.25">
      <c r="A56" s="163">
        <v>52</v>
      </c>
      <c r="B56" s="66"/>
      <c r="C56" s="67"/>
      <c r="D56" s="48"/>
      <c r="E56" s="68"/>
      <c r="F56" s="49"/>
      <c r="G56" s="69"/>
      <c r="H56" s="50" t="str">
        <f>IF(E56="","",VLOOKUP(WEEKDAY(E56),List!A$15:B$21,2,FALSE))</f>
        <v/>
      </c>
      <c r="I56" s="90">
        <f>IF(G56="",0,VLOOKUP(G56,PHR!$B$4:$H$10000,7,FALSE))</f>
        <v>0</v>
      </c>
      <c r="J56" s="51" t="str">
        <f t="shared" si="4"/>
        <v/>
      </c>
      <c r="K56" s="52" t="str">
        <f t="shared" si="3"/>
        <v/>
      </c>
      <c r="L56" s="55" t="str">
        <f t="shared" si="1"/>
        <v/>
      </c>
      <c r="M56" s="56" t="str">
        <f t="shared" si="2"/>
        <v/>
      </c>
    </row>
    <row r="57" spans="1:13" ht="13" x14ac:dyDescent="0.25">
      <c r="A57" s="163">
        <v>53</v>
      </c>
      <c r="B57" s="66"/>
      <c r="C57" s="67"/>
      <c r="D57" s="48"/>
      <c r="E57" s="68"/>
      <c r="F57" s="49"/>
      <c r="G57" s="69"/>
      <c r="H57" s="50" t="str">
        <f>IF(E57="","",VLOOKUP(WEEKDAY(E57),List!A$15:B$21,2,FALSE))</f>
        <v/>
      </c>
      <c r="I57" s="90">
        <f>IF(G57="",0,VLOOKUP(G57,PHR!$B$4:$H$10000,7,FALSE))</f>
        <v>0</v>
      </c>
      <c r="J57" s="51" t="str">
        <f t="shared" si="4"/>
        <v/>
      </c>
      <c r="K57" s="52" t="str">
        <f t="shared" si="3"/>
        <v/>
      </c>
      <c r="L57" s="55" t="str">
        <f t="shared" si="1"/>
        <v/>
      </c>
      <c r="M57" s="56" t="str">
        <f t="shared" si="2"/>
        <v/>
      </c>
    </row>
    <row r="58" spans="1:13" ht="13" x14ac:dyDescent="0.25">
      <c r="A58" s="163">
        <v>54</v>
      </c>
      <c r="B58" s="66"/>
      <c r="C58" s="67"/>
      <c r="D58" s="48"/>
      <c r="E58" s="68"/>
      <c r="F58" s="49"/>
      <c r="G58" s="69"/>
      <c r="H58" s="50" t="str">
        <f>IF(E58="","",VLOOKUP(WEEKDAY(E58),List!A$15:B$21,2,FALSE))</f>
        <v/>
      </c>
      <c r="I58" s="90">
        <f>IF(G58="",0,VLOOKUP(G58,PHR!$B$4:$H$10000,7,FALSE))</f>
        <v>0</v>
      </c>
      <c r="J58" s="51" t="str">
        <f t="shared" si="4"/>
        <v/>
      </c>
      <c r="K58" s="52" t="str">
        <f t="shared" si="3"/>
        <v/>
      </c>
      <c r="L58" s="55" t="str">
        <f t="shared" si="1"/>
        <v/>
      </c>
      <c r="M58" s="56" t="str">
        <f t="shared" si="2"/>
        <v/>
      </c>
    </row>
    <row r="59" spans="1:13" ht="13" x14ac:dyDescent="0.25">
      <c r="A59" s="163">
        <v>55</v>
      </c>
      <c r="B59" s="66"/>
      <c r="C59" s="67"/>
      <c r="D59" s="48"/>
      <c r="E59" s="68"/>
      <c r="F59" s="49"/>
      <c r="G59" s="69"/>
      <c r="H59" s="50" t="str">
        <f>IF(E59="","",VLOOKUP(WEEKDAY(E59),List!A$15:B$21,2,FALSE))</f>
        <v/>
      </c>
      <c r="I59" s="90">
        <f>IF(G59="",0,VLOOKUP(G59,PHR!$B$4:$H$10000,7,FALSE))</f>
        <v>0</v>
      </c>
      <c r="J59" s="51" t="str">
        <f t="shared" si="4"/>
        <v/>
      </c>
      <c r="K59" s="52" t="str">
        <f t="shared" si="3"/>
        <v/>
      </c>
      <c r="L59" s="55" t="str">
        <f t="shared" si="1"/>
        <v/>
      </c>
      <c r="M59" s="56" t="str">
        <f t="shared" si="2"/>
        <v/>
      </c>
    </row>
    <row r="60" spans="1:13" ht="13" x14ac:dyDescent="0.25">
      <c r="A60" s="163">
        <v>56</v>
      </c>
      <c r="B60" s="66"/>
      <c r="C60" s="67"/>
      <c r="D60" s="48"/>
      <c r="E60" s="68"/>
      <c r="F60" s="49"/>
      <c r="G60" s="69"/>
      <c r="H60" s="50" t="str">
        <f>IF(E60="","",VLOOKUP(WEEKDAY(E60),List!A$15:B$21,2,FALSE))</f>
        <v/>
      </c>
      <c r="I60" s="90">
        <f>IF(G60="",0,VLOOKUP(G60,PHR!$B$4:$H$10000,7,FALSE))</f>
        <v>0</v>
      </c>
      <c r="J60" s="51" t="str">
        <f t="shared" si="4"/>
        <v/>
      </c>
      <c r="K60" s="52" t="str">
        <f t="shared" si="3"/>
        <v/>
      </c>
      <c r="L60" s="55" t="str">
        <f t="shared" si="1"/>
        <v/>
      </c>
      <c r="M60" s="56" t="str">
        <f t="shared" si="2"/>
        <v/>
      </c>
    </row>
    <row r="61" spans="1:13" ht="13" x14ac:dyDescent="0.25">
      <c r="A61" s="163">
        <v>57</v>
      </c>
      <c r="B61" s="66"/>
      <c r="C61" s="67"/>
      <c r="D61" s="48"/>
      <c r="E61" s="68"/>
      <c r="F61" s="49"/>
      <c r="G61" s="69"/>
      <c r="H61" s="50" t="str">
        <f>IF(E61="","",VLOOKUP(WEEKDAY(E61),List!A$15:B$21,2,FALSE))</f>
        <v/>
      </c>
      <c r="I61" s="90">
        <f>IF(G61="",0,VLOOKUP(G61,PHR!$B$4:$H$10000,7,FALSE))</f>
        <v>0</v>
      </c>
      <c r="J61" s="51" t="str">
        <f t="shared" si="4"/>
        <v/>
      </c>
      <c r="K61" s="52" t="str">
        <f t="shared" si="3"/>
        <v/>
      </c>
      <c r="L61" s="55" t="str">
        <f t="shared" si="1"/>
        <v/>
      </c>
      <c r="M61" s="56" t="str">
        <f t="shared" si="2"/>
        <v/>
      </c>
    </row>
    <row r="62" spans="1:13" ht="13" x14ac:dyDescent="0.25">
      <c r="A62" s="163">
        <v>58</v>
      </c>
      <c r="B62" s="66"/>
      <c r="C62" s="67"/>
      <c r="D62" s="48"/>
      <c r="E62" s="68"/>
      <c r="F62" s="49"/>
      <c r="G62" s="69"/>
      <c r="H62" s="50" t="str">
        <f>IF(E62="","",VLOOKUP(WEEKDAY(E62),List!A$15:B$21,2,FALSE))</f>
        <v/>
      </c>
      <c r="I62" s="90">
        <f>IF(G62="",0,VLOOKUP(G62,PHR!$B$4:$H$10000,7,FALSE))</f>
        <v>0</v>
      </c>
      <c r="J62" s="51" t="str">
        <f t="shared" si="4"/>
        <v/>
      </c>
      <c r="K62" s="52" t="str">
        <f t="shared" si="3"/>
        <v/>
      </c>
      <c r="L62" s="55" t="str">
        <f t="shared" si="1"/>
        <v/>
      </c>
      <c r="M62" s="56" t="str">
        <f t="shared" si="2"/>
        <v/>
      </c>
    </row>
    <row r="63" spans="1:13" ht="13" x14ac:dyDescent="0.25">
      <c r="A63" s="163">
        <v>59</v>
      </c>
      <c r="B63" s="66"/>
      <c r="C63" s="67"/>
      <c r="D63" s="48"/>
      <c r="E63" s="68"/>
      <c r="F63" s="49"/>
      <c r="G63" s="69"/>
      <c r="H63" s="50" t="str">
        <f>IF(E63="","",VLOOKUP(WEEKDAY(E63),List!A$15:B$21,2,FALSE))</f>
        <v/>
      </c>
      <c r="I63" s="90">
        <f>IF(G63="",0,VLOOKUP(G63,PHR!$B$4:$H$10000,7,FALSE))</f>
        <v>0</v>
      </c>
      <c r="J63" s="51" t="str">
        <f t="shared" si="4"/>
        <v/>
      </c>
      <c r="K63" s="52" t="str">
        <f t="shared" si="3"/>
        <v/>
      </c>
      <c r="L63" s="55" t="str">
        <f t="shared" si="1"/>
        <v/>
      </c>
      <c r="M63" s="56" t="str">
        <f t="shared" si="2"/>
        <v/>
      </c>
    </row>
    <row r="64" spans="1:13" ht="13" x14ac:dyDescent="0.25">
      <c r="A64" s="163">
        <v>60</v>
      </c>
      <c r="B64" s="66"/>
      <c r="C64" s="67"/>
      <c r="D64" s="48"/>
      <c r="E64" s="68"/>
      <c r="F64" s="49"/>
      <c r="G64" s="69"/>
      <c r="H64" s="50" t="str">
        <f>IF(E64="","",VLOOKUP(WEEKDAY(E64),List!A$15:B$21,2,FALSE))</f>
        <v/>
      </c>
      <c r="I64" s="90">
        <f>IF(G64="",0,VLOOKUP(G64,PHR!$B$4:$H$10000,7,FALSE))</f>
        <v>0</v>
      </c>
      <c r="J64" s="51" t="str">
        <f t="shared" si="4"/>
        <v/>
      </c>
      <c r="K64" s="52" t="str">
        <f t="shared" si="3"/>
        <v/>
      </c>
      <c r="L64" s="55" t="str">
        <f t="shared" si="1"/>
        <v/>
      </c>
      <c r="M64" s="56" t="str">
        <f t="shared" si="2"/>
        <v/>
      </c>
    </row>
    <row r="65" spans="1:13" ht="13" x14ac:dyDescent="0.25">
      <c r="A65" s="163">
        <v>61</v>
      </c>
      <c r="B65" s="66"/>
      <c r="C65" s="67"/>
      <c r="D65" s="48"/>
      <c r="E65" s="68"/>
      <c r="F65" s="49"/>
      <c r="G65" s="69"/>
      <c r="H65" s="50" t="str">
        <f>IF(E65="","",VLOOKUP(WEEKDAY(E65),List!A$15:B$21,2,FALSE))</f>
        <v/>
      </c>
      <c r="I65" s="90">
        <f>IF(G65="",0,VLOOKUP(G65,PHR!$B$4:$H$10000,7,FALSE))</f>
        <v>0</v>
      </c>
      <c r="J65" s="51" t="str">
        <f t="shared" si="4"/>
        <v/>
      </c>
      <c r="K65" s="52" t="str">
        <f t="shared" si="3"/>
        <v/>
      </c>
      <c r="L65" s="55" t="str">
        <f t="shared" si="1"/>
        <v/>
      </c>
      <c r="M65" s="56" t="str">
        <f t="shared" si="2"/>
        <v/>
      </c>
    </row>
    <row r="66" spans="1:13" ht="13" x14ac:dyDescent="0.25">
      <c r="A66" s="163">
        <v>62</v>
      </c>
      <c r="B66" s="66"/>
      <c r="C66" s="67"/>
      <c r="D66" s="48"/>
      <c r="E66" s="68"/>
      <c r="F66" s="49"/>
      <c r="G66" s="69"/>
      <c r="H66" s="50" t="str">
        <f>IF(E66="","",VLOOKUP(WEEKDAY(E66),List!A$15:B$21,2,FALSE))</f>
        <v/>
      </c>
      <c r="I66" s="90">
        <f>IF(G66="",0,VLOOKUP(G66,PHR!$B$4:$H$10000,7,FALSE))</f>
        <v>0</v>
      </c>
      <c r="J66" s="51" t="str">
        <f t="shared" si="4"/>
        <v/>
      </c>
      <c r="K66" s="52" t="str">
        <f t="shared" si="3"/>
        <v/>
      </c>
      <c r="L66" s="55" t="str">
        <f t="shared" si="1"/>
        <v/>
      </c>
      <c r="M66" s="56" t="str">
        <f t="shared" si="2"/>
        <v/>
      </c>
    </row>
    <row r="67" spans="1:13" ht="13" x14ac:dyDescent="0.25">
      <c r="A67" s="163">
        <v>63</v>
      </c>
      <c r="B67" s="66"/>
      <c r="C67" s="67"/>
      <c r="D67" s="48"/>
      <c r="E67" s="68"/>
      <c r="F67" s="49"/>
      <c r="G67" s="69"/>
      <c r="H67" s="50" t="str">
        <f>IF(E67="","",VLOOKUP(WEEKDAY(E67),List!A$15:B$21,2,FALSE))</f>
        <v/>
      </c>
      <c r="I67" s="90">
        <f>IF(G67="",0,VLOOKUP(G67,PHR!$B$4:$H$10000,7,FALSE))</f>
        <v>0</v>
      </c>
      <c r="J67" s="51" t="str">
        <f t="shared" si="4"/>
        <v/>
      </c>
      <c r="K67" s="52" t="str">
        <f t="shared" si="3"/>
        <v/>
      </c>
      <c r="L67" s="55" t="str">
        <f t="shared" si="1"/>
        <v/>
      </c>
      <c r="M67" s="56" t="str">
        <f t="shared" si="2"/>
        <v/>
      </c>
    </row>
    <row r="68" spans="1:13" ht="13" x14ac:dyDescent="0.25">
      <c r="A68" s="163">
        <v>64</v>
      </c>
      <c r="B68" s="66"/>
      <c r="C68" s="67"/>
      <c r="D68" s="48"/>
      <c r="E68" s="68"/>
      <c r="F68" s="49"/>
      <c r="G68" s="69"/>
      <c r="H68" s="50" t="str">
        <f>IF(E68="","",VLOOKUP(WEEKDAY(E68),List!A$15:B$21,2,FALSE))</f>
        <v/>
      </c>
      <c r="I68" s="90">
        <f>IF(G68="",0,VLOOKUP(G68,PHR!$B$4:$H$10000,7,FALSE))</f>
        <v>0</v>
      </c>
      <c r="J68" s="51" t="str">
        <f t="shared" si="4"/>
        <v/>
      </c>
      <c r="K68" s="52" t="str">
        <f t="shared" si="3"/>
        <v/>
      </c>
      <c r="L68" s="55" t="str">
        <f t="shared" si="1"/>
        <v/>
      </c>
      <c r="M68" s="56" t="str">
        <f t="shared" si="2"/>
        <v/>
      </c>
    </row>
    <row r="69" spans="1:13" ht="13" x14ac:dyDescent="0.25">
      <c r="A69" s="163">
        <v>65</v>
      </c>
      <c r="B69" s="66"/>
      <c r="C69" s="67"/>
      <c r="D69" s="48"/>
      <c r="E69" s="68"/>
      <c r="F69" s="49"/>
      <c r="G69" s="69"/>
      <c r="H69" s="50" t="str">
        <f>IF(E69="","",VLOOKUP(WEEKDAY(E69),List!A$15:B$21,2,FALSE))</f>
        <v/>
      </c>
      <c r="I69" s="90">
        <f>IF(G69="",0,VLOOKUP(G69,PHR!$B$4:$H$10000,7,FALSE))</f>
        <v>0</v>
      </c>
      <c r="J69" s="51" t="str">
        <f t="shared" si="4"/>
        <v/>
      </c>
      <c r="K69" s="52" t="str">
        <f t="shared" si="3"/>
        <v/>
      </c>
      <c r="L69" s="55" t="str">
        <f t="shared" ref="L69:L132" si="5">IF(D69="","",K69)</f>
        <v/>
      </c>
      <c r="M69" s="56" t="str">
        <f t="shared" ref="M69:M132" si="6">IF(D69="","",ROUND(L69*I69,2))</f>
        <v/>
      </c>
    </row>
    <row r="70" spans="1:13" ht="13" x14ac:dyDescent="0.25">
      <c r="A70" s="163">
        <v>66</v>
      </c>
      <c r="B70" s="66"/>
      <c r="C70" s="67"/>
      <c r="D70" s="48"/>
      <c r="E70" s="68"/>
      <c r="F70" s="49"/>
      <c r="G70" s="69"/>
      <c r="H70" s="50" t="str">
        <f>IF(E70="","",VLOOKUP(WEEKDAY(E70),List!A$15:B$21,2,FALSE))</f>
        <v/>
      </c>
      <c r="I70" s="90">
        <f>IF(G70="",0,VLOOKUP(G70,PHR!$B$4:$H$10000,7,FALSE))</f>
        <v>0</v>
      </c>
      <c r="J70" s="51" t="str">
        <f t="shared" si="4"/>
        <v/>
      </c>
      <c r="K70" s="52" t="str">
        <f t="shared" ref="K70:K133" si="7">IF(F70="","",IF(C70="",MIN(F70,$K$1),(MIN(F70,$K$1)*C70)))</f>
        <v/>
      </c>
      <c r="L70" s="55" t="str">
        <f t="shared" si="5"/>
        <v/>
      </c>
      <c r="M70" s="56" t="str">
        <f t="shared" si="6"/>
        <v/>
      </c>
    </row>
    <row r="71" spans="1:13" ht="13" x14ac:dyDescent="0.25">
      <c r="A71" s="163">
        <v>67</v>
      </c>
      <c r="B71" s="66"/>
      <c r="C71" s="67"/>
      <c r="D71" s="48"/>
      <c r="E71" s="68"/>
      <c r="F71" s="49"/>
      <c r="G71" s="69"/>
      <c r="H71" s="50" t="str">
        <f>IF(E71="","",VLOOKUP(WEEKDAY(E71),List!A$15:B$21,2,FALSE))</f>
        <v/>
      </c>
      <c r="I71" s="90">
        <f>IF(G71="",0,VLOOKUP(G71,PHR!$B$4:$H$10000,7,FALSE))</f>
        <v>0</v>
      </c>
      <c r="J71" s="51" t="str">
        <f t="shared" si="4"/>
        <v/>
      </c>
      <c r="K71" s="52" t="str">
        <f t="shared" si="7"/>
        <v/>
      </c>
      <c r="L71" s="55" t="str">
        <f t="shared" si="5"/>
        <v/>
      </c>
      <c r="M71" s="56" t="str">
        <f t="shared" si="6"/>
        <v/>
      </c>
    </row>
    <row r="72" spans="1:13" ht="13" x14ac:dyDescent="0.25">
      <c r="A72" s="163">
        <v>68</v>
      </c>
      <c r="B72" s="66"/>
      <c r="C72" s="67"/>
      <c r="D72" s="48"/>
      <c r="E72" s="68"/>
      <c r="F72" s="49"/>
      <c r="G72" s="69"/>
      <c r="H72" s="50" t="str">
        <f>IF(E72="","",VLOOKUP(WEEKDAY(E72),List!A$15:B$21,2,FALSE))</f>
        <v/>
      </c>
      <c r="I72" s="90">
        <f>IF(G72="",0,VLOOKUP(G72,PHR!$B$4:$H$10000,7,FALSE))</f>
        <v>0</v>
      </c>
      <c r="J72" s="51" t="str">
        <f t="shared" si="4"/>
        <v/>
      </c>
      <c r="K72" s="52" t="str">
        <f t="shared" si="7"/>
        <v/>
      </c>
      <c r="L72" s="55" t="str">
        <f t="shared" si="5"/>
        <v/>
      </c>
      <c r="M72" s="56" t="str">
        <f t="shared" si="6"/>
        <v/>
      </c>
    </row>
    <row r="73" spans="1:13" ht="13" x14ac:dyDescent="0.25">
      <c r="A73" s="163">
        <v>69</v>
      </c>
      <c r="B73" s="66"/>
      <c r="C73" s="67"/>
      <c r="D73" s="48"/>
      <c r="E73" s="68"/>
      <c r="F73" s="49"/>
      <c r="G73" s="69"/>
      <c r="H73" s="50" t="str">
        <f>IF(E73="","",VLOOKUP(WEEKDAY(E73),List!A$15:B$21,2,FALSE))</f>
        <v/>
      </c>
      <c r="I73" s="90">
        <f>IF(G73="",0,VLOOKUP(G73,PHR!$B$4:$H$10000,7,FALSE))</f>
        <v>0</v>
      </c>
      <c r="J73" s="51" t="str">
        <f t="shared" si="4"/>
        <v/>
      </c>
      <c r="K73" s="52" t="str">
        <f t="shared" si="7"/>
        <v/>
      </c>
      <c r="L73" s="55" t="str">
        <f t="shared" si="5"/>
        <v/>
      </c>
      <c r="M73" s="56" t="str">
        <f t="shared" si="6"/>
        <v/>
      </c>
    </row>
    <row r="74" spans="1:13" ht="13" x14ac:dyDescent="0.25">
      <c r="A74" s="163">
        <v>70</v>
      </c>
      <c r="B74" s="66"/>
      <c r="C74" s="67"/>
      <c r="D74" s="48"/>
      <c r="E74" s="68"/>
      <c r="F74" s="49"/>
      <c r="G74" s="69"/>
      <c r="H74" s="50" t="str">
        <f>IF(E74="","",VLOOKUP(WEEKDAY(E74),List!A$15:B$21,2,FALSE))</f>
        <v/>
      </c>
      <c r="I74" s="90">
        <f>IF(G74="",0,VLOOKUP(G74,PHR!$B$4:$H$10000,7,FALSE))</f>
        <v>0</v>
      </c>
      <c r="J74" s="51" t="str">
        <f t="shared" ref="J74:J137" si="8">IF(K74="","",ROUND(K74*I74,2))</f>
        <v/>
      </c>
      <c r="K74" s="52" t="str">
        <f t="shared" si="7"/>
        <v/>
      </c>
      <c r="L74" s="55" t="str">
        <f t="shared" si="5"/>
        <v/>
      </c>
      <c r="M74" s="56" t="str">
        <f t="shared" si="6"/>
        <v/>
      </c>
    </row>
    <row r="75" spans="1:13" ht="13" x14ac:dyDescent="0.25">
      <c r="A75" s="163">
        <v>71</v>
      </c>
      <c r="B75" s="66"/>
      <c r="C75" s="67"/>
      <c r="D75" s="48"/>
      <c r="E75" s="68"/>
      <c r="F75" s="49"/>
      <c r="G75" s="69"/>
      <c r="H75" s="50" t="str">
        <f>IF(E75="","",VLOOKUP(WEEKDAY(E75),List!A$15:B$21,2,FALSE))</f>
        <v/>
      </c>
      <c r="I75" s="90">
        <f>IF(G75="",0,VLOOKUP(G75,PHR!$B$4:$H$10000,7,FALSE))</f>
        <v>0</v>
      </c>
      <c r="J75" s="51" t="str">
        <f t="shared" si="8"/>
        <v/>
      </c>
      <c r="K75" s="52" t="str">
        <f t="shared" si="7"/>
        <v/>
      </c>
      <c r="L75" s="55" t="str">
        <f t="shared" si="5"/>
        <v/>
      </c>
      <c r="M75" s="56" t="str">
        <f t="shared" si="6"/>
        <v/>
      </c>
    </row>
    <row r="76" spans="1:13" ht="13" x14ac:dyDescent="0.25">
      <c r="A76" s="163">
        <v>72</v>
      </c>
      <c r="B76" s="66"/>
      <c r="C76" s="67"/>
      <c r="D76" s="48"/>
      <c r="E76" s="68"/>
      <c r="F76" s="49"/>
      <c r="G76" s="69"/>
      <c r="H76" s="50" t="str">
        <f>IF(E76="","",VLOOKUP(WEEKDAY(E76),List!A$15:B$21,2,FALSE))</f>
        <v/>
      </c>
      <c r="I76" s="90">
        <f>IF(G76="",0,VLOOKUP(G76,PHR!$B$4:$H$10000,7,FALSE))</f>
        <v>0</v>
      </c>
      <c r="J76" s="51" t="str">
        <f t="shared" si="8"/>
        <v/>
      </c>
      <c r="K76" s="52" t="str">
        <f t="shared" si="7"/>
        <v/>
      </c>
      <c r="L76" s="55" t="str">
        <f t="shared" si="5"/>
        <v/>
      </c>
      <c r="M76" s="56" t="str">
        <f t="shared" si="6"/>
        <v/>
      </c>
    </row>
    <row r="77" spans="1:13" ht="13" x14ac:dyDescent="0.25">
      <c r="A77" s="163">
        <v>73</v>
      </c>
      <c r="B77" s="66"/>
      <c r="C77" s="67"/>
      <c r="D77" s="48"/>
      <c r="E77" s="68"/>
      <c r="F77" s="49"/>
      <c r="G77" s="69"/>
      <c r="H77" s="50" t="str">
        <f>IF(E77="","",VLOOKUP(WEEKDAY(E77),List!A$15:B$21,2,FALSE))</f>
        <v/>
      </c>
      <c r="I77" s="90">
        <f>IF(G77="",0,VLOOKUP(G77,PHR!$B$4:$H$10000,7,FALSE))</f>
        <v>0</v>
      </c>
      <c r="J77" s="51" t="str">
        <f t="shared" si="8"/>
        <v/>
      </c>
      <c r="K77" s="52" t="str">
        <f t="shared" si="7"/>
        <v/>
      </c>
      <c r="L77" s="55" t="str">
        <f t="shared" si="5"/>
        <v/>
      </c>
      <c r="M77" s="56" t="str">
        <f t="shared" si="6"/>
        <v/>
      </c>
    </row>
    <row r="78" spans="1:13" ht="13" x14ac:dyDescent="0.25">
      <c r="A78" s="163">
        <v>74</v>
      </c>
      <c r="B78" s="66"/>
      <c r="C78" s="67"/>
      <c r="D78" s="48"/>
      <c r="E78" s="68"/>
      <c r="F78" s="49"/>
      <c r="G78" s="69"/>
      <c r="H78" s="50" t="str">
        <f>IF(E78="","",VLOOKUP(WEEKDAY(E78),List!A$15:B$21,2,FALSE))</f>
        <v/>
      </c>
      <c r="I78" s="90">
        <f>IF(G78="",0,VLOOKUP(G78,PHR!$B$4:$H$10000,7,FALSE))</f>
        <v>0</v>
      </c>
      <c r="J78" s="51" t="str">
        <f t="shared" si="8"/>
        <v/>
      </c>
      <c r="K78" s="52" t="str">
        <f t="shared" si="7"/>
        <v/>
      </c>
      <c r="L78" s="55" t="str">
        <f t="shared" si="5"/>
        <v/>
      </c>
      <c r="M78" s="56" t="str">
        <f t="shared" si="6"/>
        <v/>
      </c>
    </row>
    <row r="79" spans="1:13" ht="13" x14ac:dyDescent="0.25">
      <c r="A79" s="163">
        <v>75</v>
      </c>
      <c r="B79" s="66"/>
      <c r="C79" s="67"/>
      <c r="D79" s="48"/>
      <c r="E79" s="68"/>
      <c r="F79" s="49"/>
      <c r="G79" s="69"/>
      <c r="H79" s="50" t="str">
        <f>IF(E79="","",VLOOKUP(WEEKDAY(E79),List!A$15:B$21,2,FALSE))</f>
        <v/>
      </c>
      <c r="I79" s="90">
        <f>IF(G79="",0,VLOOKUP(G79,PHR!$B$4:$H$10000,7,FALSE))</f>
        <v>0</v>
      </c>
      <c r="J79" s="51" t="str">
        <f t="shared" si="8"/>
        <v/>
      </c>
      <c r="K79" s="52" t="str">
        <f t="shared" si="7"/>
        <v/>
      </c>
      <c r="L79" s="55" t="str">
        <f t="shared" si="5"/>
        <v/>
      </c>
      <c r="M79" s="56" t="str">
        <f t="shared" si="6"/>
        <v/>
      </c>
    </row>
    <row r="80" spans="1:13" ht="13" x14ac:dyDescent="0.25">
      <c r="A80" s="163">
        <v>76</v>
      </c>
      <c r="B80" s="66"/>
      <c r="C80" s="67"/>
      <c r="D80" s="48"/>
      <c r="E80" s="68"/>
      <c r="F80" s="49"/>
      <c r="G80" s="69"/>
      <c r="H80" s="50" t="str">
        <f>IF(E80="","",VLOOKUP(WEEKDAY(E80),List!A$15:B$21,2,FALSE))</f>
        <v/>
      </c>
      <c r="I80" s="90">
        <f>IF(G80="",0,VLOOKUP(G80,PHR!$B$4:$H$10000,7,FALSE))</f>
        <v>0</v>
      </c>
      <c r="J80" s="51" t="str">
        <f t="shared" si="8"/>
        <v/>
      </c>
      <c r="K80" s="52" t="str">
        <f t="shared" si="7"/>
        <v/>
      </c>
      <c r="L80" s="55" t="str">
        <f t="shared" si="5"/>
        <v/>
      </c>
      <c r="M80" s="56" t="str">
        <f t="shared" si="6"/>
        <v/>
      </c>
    </row>
    <row r="81" spans="1:13" ht="13" x14ac:dyDescent="0.25">
      <c r="A81" s="163">
        <v>77</v>
      </c>
      <c r="B81" s="66"/>
      <c r="C81" s="67"/>
      <c r="D81" s="48"/>
      <c r="E81" s="68"/>
      <c r="F81" s="49"/>
      <c r="G81" s="69"/>
      <c r="H81" s="50" t="str">
        <f>IF(E81="","",VLOOKUP(WEEKDAY(E81),List!A$15:B$21,2,FALSE))</f>
        <v/>
      </c>
      <c r="I81" s="90">
        <f>IF(G81="",0,VLOOKUP(G81,PHR!$B$4:$H$10000,7,FALSE))</f>
        <v>0</v>
      </c>
      <c r="J81" s="51" t="str">
        <f t="shared" si="8"/>
        <v/>
      </c>
      <c r="K81" s="52" t="str">
        <f t="shared" si="7"/>
        <v/>
      </c>
      <c r="L81" s="55" t="str">
        <f t="shared" si="5"/>
        <v/>
      </c>
      <c r="M81" s="56" t="str">
        <f t="shared" si="6"/>
        <v/>
      </c>
    </row>
    <row r="82" spans="1:13" ht="13" x14ac:dyDescent="0.25">
      <c r="A82" s="163">
        <v>78</v>
      </c>
      <c r="B82" s="66"/>
      <c r="C82" s="67"/>
      <c r="D82" s="48"/>
      <c r="E82" s="68"/>
      <c r="F82" s="49"/>
      <c r="G82" s="69"/>
      <c r="H82" s="50" t="str">
        <f>IF(E82="","",VLOOKUP(WEEKDAY(E82),List!A$15:B$21,2,FALSE))</f>
        <v/>
      </c>
      <c r="I82" s="90">
        <f>IF(G82="",0,VLOOKUP(G82,PHR!$B$4:$H$10000,7,FALSE))</f>
        <v>0</v>
      </c>
      <c r="J82" s="51" t="str">
        <f t="shared" si="8"/>
        <v/>
      </c>
      <c r="K82" s="52" t="str">
        <f t="shared" si="7"/>
        <v/>
      </c>
      <c r="L82" s="55" t="str">
        <f t="shared" si="5"/>
        <v/>
      </c>
      <c r="M82" s="56" t="str">
        <f t="shared" si="6"/>
        <v/>
      </c>
    </row>
    <row r="83" spans="1:13" ht="13" x14ac:dyDescent="0.25">
      <c r="A83" s="163">
        <v>79</v>
      </c>
      <c r="B83" s="66"/>
      <c r="C83" s="67"/>
      <c r="D83" s="48"/>
      <c r="E83" s="68"/>
      <c r="F83" s="49"/>
      <c r="G83" s="69"/>
      <c r="H83" s="50" t="str">
        <f>IF(E83="","",VLOOKUP(WEEKDAY(E83),List!A$15:B$21,2,FALSE))</f>
        <v/>
      </c>
      <c r="I83" s="90">
        <f>IF(G83="",0,VLOOKUP(G83,PHR!$B$4:$H$10000,7,FALSE))</f>
        <v>0</v>
      </c>
      <c r="J83" s="51" t="str">
        <f t="shared" si="8"/>
        <v/>
      </c>
      <c r="K83" s="52" t="str">
        <f t="shared" si="7"/>
        <v/>
      </c>
      <c r="L83" s="55" t="str">
        <f t="shared" si="5"/>
        <v/>
      </c>
      <c r="M83" s="56" t="str">
        <f t="shared" si="6"/>
        <v/>
      </c>
    </row>
    <row r="84" spans="1:13" ht="13" x14ac:dyDescent="0.25">
      <c r="A84" s="163">
        <v>80</v>
      </c>
      <c r="B84" s="66"/>
      <c r="C84" s="67"/>
      <c r="D84" s="48"/>
      <c r="E84" s="68"/>
      <c r="F84" s="49"/>
      <c r="G84" s="69"/>
      <c r="H84" s="50" t="str">
        <f>IF(E84="","",VLOOKUP(WEEKDAY(E84),List!A$15:B$21,2,FALSE))</f>
        <v/>
      </c>
      <c r="I84" s="90">
        <f>IF(G84="",0,VLOOKUP(G84,PHR!$B$4:$H$10000,7,FALSE))</f>
        <v>0</v>
      </c>
      <c r="J84" s="51" t="str">
        <f t="shared" si="8"/>
        <v/>
      </c>
      <c r="K84" s="52" t="str">
        <f t="shared" si="7"/>
        <v/>
      </c>
      <c r="L84" s="55" t="str">
        <f t="shared" si="5"/>
        <v/>
      </c>
      <c r="M84" s="56" t="str">
        <f t="shared" si="6"/>
        <v/>
      </c>
    </row>
    <row r="85" spans="1:13" ht="13" x14ac:dyDescent="0.25">
      <c r="A85" s="163">
        <v>81</v>
      </c>
      <c r="B85" s="66"/>
      <c r="C85" s="67"/>
      <c r="D85" s="48"/>
      <c r="E85" s="68"/>
      <c r="F85" s="49"/>
      <c r="G85" s="69"/>
      <c r="H85" s="50" t="str">
        <f>IF(E85="","",VLOOKUP(WEEKDAY(E85),List!A$15:B$21,2,FALSE))</f>
        <v/>
      </c>
      <c r="I85" s="90">
        <f>IF(G85="",0,VLOOKUP(G85,PHR!$B$4:$H$10000,7,FALSE))</f>
        <v>0</v>
      </c>
      <c r="J85" s="51" t="str">
        <f t="shared" si="8"/>
        <v/>
      </c>
      <c r="K85" s="52" t="str">
        <f t="shared" si="7"/>
        <v/>
      </c>
      <c r="L85" s="55" t="str">
        <f t="shared" si="5"/>
        <v/>
      </c>
      <c r="M85" s="56" t="str">
        <f t="shared" si="6"/>
        <v/>
      </c>
    </row>
    <row r="86" spans="1:13" ht="13" x14ac:dyDescent="0.25">
      <c r="A86" s="163">
        <v>82</v>
      </c>
      <c r="B86" s="66"/>
      <c r="C86" s="67"/>
      <c r="D86" s="48"/>
      <c r="E86" s="68"/>
      <c r="F86" s="49"/>
      <c r="G86" s="69"/>
      <c r="H86" s="50" t="str">
        <f>IF(E86="","",VLOOKUP(WEEKDAY(E86),List!A$15:B$21,2,FALSE))</f>
        <v/>
      </c>
      <c r="I86" s="90">
        <f>IF(G86="",0,VLOOKUP(G86,PHR!$B$4:$H$10000,7,FALSE))</f>
        <v>0</v>
      </c>
      <c r="J86" s="51" t="str">
        <f t="shared" si="8"/>
        <v/>
      </c>
      <c r="K86" s="52" t="str">
        <f t="shared" si="7"/>
        <v/>
      </c>
      <c r="L86" s="55" t="str">
        <f t="shared" si="5"/>
        <v/>
      </c>
      <c r="M86" s="56" t="str">
        <f t="shared" si="6"/>
        <v/>
      </c>
    </row>
    <row r="87" spans="1:13" ht="13" x14ac:dyDescent="0.25">
      <c r="A87" s="163">
        <v>83</v>
      </c>
      <c r="B87" s="66"/>
      <c r="C87" s="67"/>
      <c r="D87" s="48"/>
      <c r="E87" s="68"/>
      <c r="F87" s="49"/>
      <c r="G87" s="69"/>
      <c r="H87" s="50" t="str">
        <f>IF(E87="","",VLOOKUP(WEEKDAY(E87),List!A$15:B$21,2,FALSE))</f>
        <v/>
      </c>
      <c r="I87" s="90">
        <f>IF(G87="",0,VLOOKUP(G87,PHR!$B$4:$H$10000,7,FALSE))</f>
        <v>0</v>
      </c>
      <c r="J87" s="51" t="str">
        <f t="shared" si="8"/>
        <v/>
      </c>
      <c r="K87" s="52" t="str">
        <f t="shared" si="7"/>
        <v/>
      </c>
      <c r="L87" s="55" t="str">
        <f t="shared" si="5"/>
        <v/>
      </c>
      <c r="M87" s="56" t="str">
        <f t="shared" si="6"/>
        <v/>
      </c>
    </row>
    <row r="88" spans="1:13" ht="13" x14ac:dyDescent="0.25">
      <c r="A88" s="163">
        <v>84</v>
      </c>
      <c r="B88" s="66"/>
      <c r="C88" s="67"/>
      <c r="D88" s="48"/>
      <c r="E88" s="68"/>
      <c r="F88" s="49"/>
      <c r="G88" s="69"/>
      <c r="H88" s="50" t="str">
        <f>IF(E88="","",VLOOKUP(WEEKDAY(E88),List!A$15:B$21,2,FALSE))</f>
        <v/>
      </c>
      <c r="I88" s="90">
        <f>IF(G88="",0,VLOOKUP(G88,PHR!$B$4:$H$10000,7,FALSE))</f>
        <v>0</v>
      </c>
      <c r="J88" s="51" t="str">
        <f t="shared" si="8"/>
        <v/>
      </c>
      <c r="K88" s="52" t="str">
        <f t="shared" si="7"/>
        <v/>
      </c>
      <c r="L88" s="55" t="str">
        <f t="shared" si="5"/>
        <v/>
      </c>
      <c r="M88" s="56" t="str">
        <f t="shared" si="6"/>
        <v/>
      </c>
    </row>
    <row r="89" spans="1:13" ht="13" x14ac:dyDescent="0.25">
      <c r="A89" s="163">
        <v>85</v>
      </c>
      <c r="B89" s="66"/>
      <c r="C89" s="67"/>
      <c r="D89" s="48"/>
      <c r="E89" s="68"/>
      <c r="F89" s="49"/>
      <c r="G89" s="69"/>
      <c r="H89" s="50" t="str">
        <f>IF(E89="","",VLOOKUP(WEEKDAY(E89),List!A$15:B$21,2,FALSE))</f>
        <v/>
      </c>
      <c r="I89" s="90">
        <f>IF(G89="",0,VLOOKUP(G89,PHR!$B$4:$H$10000,7,FALSE))</f>
        <v>0</v>
      </c>
      <c r="J89" s="51" t="str">
        <f t="shared" si="8"/>
        <v/>
      </c>
      <c r="K89" s="52" t="str">
        <f t="shared" si="7"/>
        <v/>
      </c>
      <c r="L89" s="55" t="str">
        <f t="shared" si="5"/>
        <v/>
      </c>
      <c r="M89" s="56" t="str">
        <f t="shared" si="6"/>
        <v/>
      </c>
    </row>
    <row r="90" spans="1:13" ht="13" x14ac:dyDescent="0.25">
      <c r="A90" s="163">
        <v>86</v>
      </c>
      <c r="B90" s="66"/>
      <c r="C90" s="67"/>
      <c r="D90" s="48"/>
      <c r="E90" s="68"/>
      <c r="F90" s="49"/>
      <c r="G90" s="69"/>
      <c r="H90" s="50" t="str">
        <f>IF(E90="","",VLOOKUP(WEEKDAY(E90),List!A$15:B$21,2,FALSE))</f>
        <v/>
      </c>
      <c r="I90" s="90">
        <f>IF(G90="",0,VLOOKUP(G90,PHR!$B$4:$H$10000,7,FALSE))</f>
        <v>0</v>
      </c>
      <c r="J90" s="51" t="str">
        <f t="shared" si="8"/>
        <v/>
      </c>
      <c r="K90" s="52" t="str">
        <f t="shared" si="7"/>
        <v/>
      </c>
      <c r="L90" s="55" t="str">
        <f t="shared" si="5"/>
        <v/>
      </c>
      <c r="M90" s="56" t="str">
        <f t="shared" si="6"/>
        <v/>
      </c>
    </row>
    <row r="91" spans="1:13" ht="13" x14ac:dyDescent="0.25">
      <c r="A91" s="163">
        <v>87</v>
      </c>
      <c r="B91" s="66"/>
      <c r="C91" s="67"/>
      <c r="D91" s="48"/>
      <c r="E91" s="68"/>
      <c r="F91" s="49"/>
      <c r="G91" s="69"/>
      <c r="H91" s="50" t="str">
        <f>IF(E91="","",VLOOKUP(WEEKDAY(E91),List!A$15:B$21,2,FALSE))</f>
        <v/>
      </c>
      <c r="I91" s="90">
        <f>IF(G91="",0,VLOOKUP(G91,PHR!$B$4:$H$10000,7,FALSE))</f>
        <v>0</v>
      </c>
      <c r="J91" s="51" t="str">
        <f t="shared" si="8"/>
        <v/>
      </c>
      <c r="K91" s="52" t="str">
        <f t="shared" si="7"/>
        <v/>
      </c>
      <c r="L91" s="55" t="str">
        <f t="shared" si="5"/>
        <v/>
      </c>
      <c r="M91" s="56" t="str">
        <f t="shared" si="6"/>
        <v/>
      </c>
    </row>
    <row r="92" spans="1:13" ht="13" x14ac:dyDescent="0.25">
      <c r="A92" s="163">
        <v>88</v>
      </c>
      <c r="B92" s="66"/>
      <c r="C92" s="67"/>
      <c r="D92" s="48"/>
      <c r="E92" s="68"/>
      <c r="F92" s="49"/>
      <c r="G92" s="69"/>
      <c r="H92" s="50" t="str">
        <f>IF(E92="","",VLOOKUP(WEEKDAY(E92),List!A$15:B$21,2,FALSE))</f>
        <v/>
      </c>
      <c r="I92" s="90">
        <f>IF(G92="",0,VLOOKUP(G92,PHR!$B$4:$H$10000,7,FALSE))</f>
        <v>0</v>
      </c>
      <c r="J92" s="51" t="str">
        <f t="shared" si="8"/>
        <v/>
      </c>
      <c r="K92" s="52" t="str">
        <f t="shared" si="7"/>
        <v/>
      </c>
      <c r="L92" s="55" t="str">
        <f t="shared" si="5"/>
        <v/>
      </c>
      <c r="M92" s="56" t="str">
        <f t="shared" si="6"/>
        <v/>
      </c>
    </row>
    <row r="93" spans="1:13" ht="13" x14ac:dyDescent="0.25">
      <c r="A93" s="163">
        <v>89</v>
      </c>
      <c r="B93" s="66"/>
      <c r="C93" s="67"/>
      <c r="D93" s="48"/>
      <c r="E93" s="68"/>
      <c r="F93" s="49"/>
      <c r="G93" s="69"/>
      <c r="H93" s="50" t="str">
        <f>IF(E93="","",VLOOKUP(WEEKDAY(E93),List!A$15:B$21,2,FALSE))</f>
        <v/>
      </c>
      <c r="I93" s="90">
        <f>IF(G93="",0,VLOOKUP(G93,PHR!$B$4:$H$10000,7,FALSE))</f>
        <v>0</v>
      </c>
      <c r="J93" s="51" t="str">
        <f t="shared" si="8"/>
        <v/>
      </c>
      <c r="K93" s="52" t="str">
        <f t="shared" si="7"/>
        <v/>
      </c>
      <c r="L93" s="55" t="str">
        <f t="shared" si="5"/>
        <v/>
      </c>
      <c r="M93" s="56" t="str">
        <f t="shared" si="6"/>
        <v/>
      </c>
    </row>
    <row r="94" spans="1:13" ht="13" x14ac:dyDescent="0.25">
      <c r="A94" s="163">
        <v>90</v>
      </c>
      <c r="B94" s="66"/>
      <c r="C94" s="67"/>
      <c r="D94" s="48"/>
      <c r="E94" s="68"/>
      <c r="F94" s="49"/>
      <c r="G94" s="69"/>
      <c r="H94" s="50" t="str">
        <f>IF(E94="","",VLOOKUP(WEEKDAY(E94),List!A$15:B$21,2,FALSE))</f>
        <v/>
      </c>
      <c r="I94" s="90">
        <f>IF(G94="",0,VLOOKUP(G94,PHR!$B$4:$H$10000,7,FALSE))</f>
        <v>0</v>
      </c>
      <c r="J94" s="51" t="str">
        <f t="shared" si="8"/>
        <v/>
      </c>
      <c r="K94" s="52" t="str">
        <f t="shared" si="7"/>
        <v/>
      </c>
      <c r="L94" s="55" t="str">
        <f t="shared" si="5"/>
        <v/>
      </c>
      <c r="M94" s="56" t="str">
        <f t="shared" si="6"/>
        <v/>
      </c>
    </row>
    <row r="95" spans="1:13" ht="13" x14ac:dyDescent="0.25">
      <c r="A95" s="163">
        <v>91</v>
      </c>
      <c r="B95" s="66"/>
      <c r="C95" s="67"/>
      <c r="D95" s="48"/>
      <c r="E95" s="68"/>
      <c r="F95" s="49"/>
      <c r="G95" s="69"/>
      <c r="H95" s="50" t="str">
        <f>IF(E95="","",VLOOKUP(WEEKDAY(E95),List!A$15:B$21,2,FALSE))</f>
        <v/>
      </c>
      <c r="I95" s="90">
        <f>IF(G95="",0,VLOOKUP(G95,PHR!$B$4:$H$10000,7,FALSE))</f>
        <v>0</v>
      </c>
      <c r="J95" s="51" t="str">
        <f t="shared" si="8"/>
        <v/>
      </c>
      <c r="K95" s="52" t="str">
        <f t="shared" si="7"/>
        <v/>
      </c>
      <c r="L95" s="55" t="str">
        <f t="shared" si="5"/>
        <v/>
      </c>
      <c r="M95" s="56" t="str">
        <f t="shared" si="6"/>
        <v/>
      </c>
    </row>
    <row r="96" spans="1:13" ht="13" x14ac:dyDescent="0.25">
      <c r="A96" s="163">
        <v>92</v>
      </c>
      <c r="B96" s="66"/>
      <c r="C96" s="67"/>
      <c r="D96" s="48"/>
      <c r="E96" s="68"/>
      <c r="F96" s="49"/>
      <c r="G96" s="69"/>
      <c r="H96" s="50" t="str">
        <f>IF(E96="","",VLOOKUP(WEEKDAY(E96),List!A$15:B$21,2,FALSE))</f>
        <v/>
      </c>
      <c r="I96" s="90">
        <f>IF(G96="",0,VLOOKUP(G96,PHR!$B$4:$H$10000,7,FALSE))</f>
        <v>0</v>
      </c>
      <c r="J96" s="51" t="str">
        <f t="shared" si="8"/>
        <v/>
      </c>
      <c r="K96" s="52" t="str">
        <f t="shared" si="7"/>
        <v/>
      </c>
      <c r="L96" s="55" t="str">
        <f t="shared" si="5"/>
        <v/>
      </c>
      <c r="M96" s="56" t="str">
        <f t="shared" si="6"/>
        <v/>
      </c>
    </row>
    <row r="97" spans="1:13" ht="13" x14ac:dyDescent="0.25">
      <c r="A97" s="163">
        <v>93</v>
      </c>
      <c r="B97" s="66"/>
      <c r="C97" s="67"/>
      <c r="D97" s="48"/>
      <c r="E97" s="68"/>
      <c r="F97" s="49"/>
      <c r="G97" s="69"/>
      <c r="H97" s="50" t="str">
        <f>IF(E97="","",VLOOKUP(WEEKDAY(E97),List!A$15:B$21,2,FALSE))</f>
        <v/>
      </c>
      <c r="I97" s="90">
        <f>IF(G97="",0,VLOOKUP(G97,PHR!$B$4:$H$10000,7,FALSE))</f>
        <v>0</v>
      </c>
      <c r="J97" s="51" t="str">
        <f t="shared" si="8"/>
        <v/>
      </c>
      <c r="K97" s="52" t="str">
        <f t="shared" si="7"/>
        <v/>
      </c>
      <c r="L97" s="55" t="str">
        <f t="shared" si="5"/>
        <v/>
      </c>
      <c r="M97" s="56" t="str">
        <f t="shared" si="6"/>
        <v/>
      </c>
    </row>
    <row r="98" spans="1:13" ht="13" x14ac:dyDescent="0.25">
      <c r="A98" s="163">
        <v>94</v>
      </c>
      <c r="B98" s="66"/>
      <c r="C98" s="67"/>
      <c r="D98" s="48"/>
      <c r="E98" s="68"/>
      <c r="F98" s="49"/>
      <c r="G98" s="69"/>
      <c r="H98" s="50" t="str">
        <f>IF(E98="","",VLOOKUP(WEEKDAY(E98),List!A$15:B$21,2,FALSE))</f>
        <v/>
      </c>
      <c r="I98" s="90">
        <f>IF(G98="",0,VLOOKUP(G98,PHR!$B$4:$H$10000,7,FALSE))</f>
        <v>0</v>
      </c>
      <c r="J98" s="51" t="str">
        <f t="shared" si="8"/>
        <v/>
      </c>
      <c r="K98" s="52" t="str">
        <f t="shared" si="7"/>
        <v/>
      </c>
      <c r="L98" s="55" t="str">
        <f t="shared" si="5"/>
        <v/>
      </c>
      <c r="M98" s="56" t="str">
        <f t="shared" si="6"/>
        <v/>
      </c>
    </row>
    <row r="99" spans="1:13" ht="13" x14ac:dyDescent="0.25">
      <c r="A99" s="163">
        <v>95</v>
      </c>
      <c r="B99" s="66"/>
      <c r="C99" s="67"/>
      <c r="D99" s="48"/>
      <c r="E99" s="68"/>
      <c r="F99" s="49"/>
      <c r="G99" s="69"/>
      <c r="H99" s="50" t="str">
        <f>IF(E99="","",VLOOKUP(WEEKDAY(E99),List!A$15:B$21,2,FALSE))</f>
        <v/>
      </c>
      <c r="I99" s="90">
        <f>IF(G99="",0,VLOOKUP(G99,PHR!$B$4:$H$10000,7,FALSE))</f>
        <v>0</v>
      </c>
      <c r="J99" s="51" t="str">
        <f t="shared" si="8"/>
        <v/>
      </c>
      <c r="K99" s="52" t="str">
        <f t="shared" si="7"/>
        <v/>
      </c>
      <c r="L99" s="55" t="str">
        <f t="shared" si="5"/>
        <v/>
      </c>
      <c r="M99" s="56" t="str">
        <f t="shared" si="6"/>
        <v/>
      </c>
    </row>
    <row r="100" spans="1:13" ht="13" x14ac:dyDescent="0.25">
      <c r="A100" s="163">
        <v>96</v>
      </c>
      <c r="B100" s="66"/>
      <c r="C100" s="67"/>
      <c r="D100" s="48"/>
      <c r="E100" s="68"/>
      <c r="F100" s="49"/>
      <c r="G100" s="69"/>
      <c r="H100" s="50" t="str">
        <f>IF(E100="","",VLOOKUP(WEEKDAY(E100),List!A$15:B$21,2,FALSE))</f>
        <v/>
      </c>
      <c r="I100" s="90">
        <f>IF(G100="",0,VLOOKUP(G100,PHR!$B$4:$H$10000,7,FALSE))</f>
        <v>0</v>
      </c>
      <c r="J100" s="51" t="str">
        <f t="shared" si="8"/>
        <v/>
      </c>
      <c r="K100" s="52" t="str">
        <f t="shared" si="7"/>
        <v/>
      </c>
      <c r="L100" s="55" t="str">
        <f t="shared" si="5"/>
        <v/>
      </c>
      <c r="M100" s="56" t="str">
        <f t="shared" si="6"/>
        <v/>
      </c>
    </row>
    <row r="101" spans="1:13" ht="13" x14ac:dyDescent="0.25">
      <c r="A101" s="163">
        <v>97</v>
      </c>
      <c r="B101" s="66"/>
      <c r="C101" s="67"/>
      <c r="D101" s="48"/>
      <c r="E101" s="68"/>
      <c r="F101" s="49"/>
      <c r="G101" s="69"/>
      <c r="H101" s="50" t="str">
        <f>IF(E101="","",VLOOKUP(WEEKDAY(E101),List!A$15:B$21,2,FALSE))</f>
        <v/>
      </c>
      <c r="I101" s="90">
        <f>IF(G101="",0,VLOOKUP(G101,PHR!$B$4:$H$10000,7,FALSE))</f>
        <v>0</v>
      </c>
      <c r="J101" s="51" t="str">
        <f t="shared" si="8"/>
        <v/>
      </c>
      <c r="K101" s="52" t="str">
        <f t="shared" si="7"/>
        <v/>
      </c>
      <c r="L101" s="55" t="str">
        <f t="shared" si="5"/>
        <v/>
      </c>
      <c r="M101" s="56" t="str">
        <f t="shared" si="6"/>
        <v/>
      </c>
    </row>
    <row r="102" spans="1:13" ht="13" x14ac:dyDescent="0.25">
      <c r="A102" s="163">
        <v>98</v>
      </c>
      <c r="B102" s="66"/>
      <c r="C102" s="67"/>
      <c r="D102" s="48"/>
      <c r="E102" s="68"/>
      <c r="F102" s="49"/>
      <c r="G102" s="69"/>
      <c r="H102" s="50" t="str">
        <f>IF(E102="","",VLOOKUP(WEEKDAY(E102),List!A$15:B$21,2,FALSE))</f>
        <v/>
      </c>
      <c r="I102" s="90">
        <f>IF(G102="",0,VLOOKUP(G102,PHR!$B$4:$H$10000,7,FALSE))</f>
        <v>0</v>
      </c>
      <c r="J102" s="51" t="str">
        <f t="shared" si="8"/>
        <v/>
      </c>
      <c r="K102" s="52" t="str">
        <f t="shared" si="7"/>
        <v/>
      </c>
      <c r="L102" s="55" t="str">
        <f t="shared" si="5"/>
        <v/>
      </c>
      <c r="M102" s="56" t="str">
        <f t="shared" si="6"/>
        <v/>
      </c>
    </row>
    <row r="103" spans="1:13" ht="13" x14ac:dyDescent="0.25">
      <c r="A103" s="163">
        <v>99</v>
      </c>
      <c r="B103" s="66"/>
      <c r="C103" s="67"/>
      <c r="D103" s="48"/>
      <c r="E103" s="68"/>
      <c r="F103" s="49"/>
      <c r="G103" s="69"/>
      <c r="H103" s="50" t="str">
        <f>IF(E103="","",VLOOKUP(WEEKDAY(E103),List!A$15:B$21,2,FALSE))</f>
        <v/>
      </c>
      <c r="I103" s="90">
        <f>IF(G103="",0,VLOOKUP(G103,PHR!$B$4:$H$10000,7,FALSE))</f>
        <v>0</v>
      </c>
      <c r="J103" s="51" t="str">
        <f t="shared" si="8"/>
        <v/>
      </c>
      <c r="K103" s="52" t="str">
        <f t="shared" si="7"/>
        <v/>
      </c>
      <c r="L103" s="55" t="str">
        <f t="shared" si="5"/>
        <v/>
      </c>
      <c r="M103" s="56" t="str">
        <f t="shared" si="6"/>
        <v/>
      </c>
    </row>
    <row r="104" spans="1:13" ht="13" x14ac:dyDescent="0.25">
      <c r="A104" s="163">
        <v>100</v>
      </c>
      <c r="B104" s="66"/>
      <c r="C104" s="67"/>
      <c r="D104" s="48"/>
      <c r="E104" s="68"/>
      <c r="F104" s="49"/>
      <c r="G104" s="69"/>
      <c r="H104" s="50" t="str">
        <f>IF(E104="","",VLOOKUP(WEEKDAY(E104),List!A$15:B$21,2,FALSE))</f>
        <v/>
      </c>
      <c r="I104" s="90">
        <f>IF(G104="",0,VLOOKUP(G104,PHR!$B$4:$H$10000,7,FALSE))</f>
        <v>0</v>
      </c>
      <c r="J104" s="51" t="str">
        <f t="shared" si="8"/>
        <v/>
      </c>
      <c r="K104" s="52" t="str">
        <f t="shared" si="7"/>
        <v/>
      </c>
      <c r="L104" s="55" t="str">
        <f t="shared" si="5"/>
        <v/>
      </c>
      <c r="M104" s="56" t="str">
        <f t="shared" si="6"/>
        <v/>
      </c>
    </row>
    <row r="105" spans="1:13" ht="13" x14ac:dyDescent="0.25">
      <c r="A105" s="163">
        <v>101</v>
      </c>
      <c r="B105" s="66"/>
      <c r="C105" s="67"/>
      <c r="D105" s="48"/>
      <c r="E105" s="68"/>
      <c r="F105" s="49"/>
      <c r="G105" s="69"/>
      <c r="H105" s="50" t="str">
        <f>IF(E105="","",VLOOKUP(WEEKDAY(E105),List!A$15:B$21,2,FALSE))</f>
        <v/>
      </c>
      <c r="I105" s="90">
        <f>IF(G105="",0,VLOOKUP(G105,PHR!$B$4:$H$10000,7,FALSE))</f>
        <v>0</v>
      </c>
      <c r="J105" s="51" t="str">
        <f t="shared" si="8"/>
        <v/>
      </c>
      <c r="K105" s="52" t="str">
        <f t="shared" si="7"/>
        <v/>
      </c>
      <c r="L105" s="55" t="str">
        <f t="shared" si="5"/>
        <v/>
      </c>
      <c r="M105" s="56" t="str">
        <f t="shared" si="6"/>
        <v/>
      </c>
    </row>
    <row r="106" spans="1:13" ht="13" x14ac:dyDescent="0.25">
      <c r="A106" s="163">
        <v>102</v>
      </c>
      <c r="B106" s="66"/>
      <c r="C106" s="67"/>
      <c r="D106" s="48"/>
      <c r="E106" s="68"/>
      <c r="F106" s="49"/>
      <c r="G106" s="69"/>
      <c r="H106" s="50" t="str">
        <f>IF(E106="","",VLOOKUP(WEEKDAY(E106),List!A$15:B$21,2,FALSE))</f>
        <v/>
      </c>
      <c r="I106" s="90">
        <f>IF(G106="",0,VLOOKUP(G106,PHR!$B$4:$H$10000,7,FALSE))</f>
        <v>0</v>
      </c>
      <c r="J106" s="51" t="str">
        <f t="shared" si="8"/>
        <v/>
      </c>
      <c r="K106" s="52" t="str">
        <f t="shared" si="7"/>
        <v/>
      </c>
      <c r="L106" s="55" t="str">
        <f t="shared" si="5"/>
        <v/>
      </c>
      <c r="M106" s="56" t="str">
        <f t="shared" si="6"/>
        <v/>
      </c>
    </row>
    <row r="107" spans="1:13" ht="13" x14ac:dyDescent="0.25">
      <c r="A107" s="163">
        <v>103</v>
      </c>
      <c r="B107" s="66"/>
      <c r="C107" s="67"/>
      <c r="D107" s="48"/>
      <c r="E107" s="68"/>
      <c r="F107" s="49"/>
      <c r="G107" s="69"/>
      <c r="H107" s="50" t="str">
        <f>IF(E107="","",VLOOKUP(WEEKDAY(E107),List!A$15:B$21,2,FALSE))</f>
        <v/>
      </c>
      <c r="I107" s="90">
        <f>IF(G107="",0,VLOOKUP(G107,PHR!$B$4:$H$10000,7,FALSE))</f>
        <v>0</v>
      </c>
      <c r="J107" s="51" t="str">
        <f t="shared" si="8"/>
        <v/>
      </c>
      <c r="K107" s="52" t="str">
        <f t="shared" si="7"/>
        <v/>
      </c>
      <c r="L107" s="55" t="str">
        <f t="shared" si="5"/>
        <v/>
      </c>
      <c r="M107" s="56" t="str">
        <f t="shared" si="6"/>
        <v/>
      </c>
    </row>
    <row r="108" spans="1:13" ht="13" x14ac:dyDescent="0.25">
      <c r="A108" s="163">
        <v>104</v>
      </c>
      <c r="B108" s="66"/>
      <c r="C108" s="67"/>
      <c r="D108" s="48"/>
      <c r="E108" s="68"/>
      <c r="F108" s="49"/>
      <c r="G108" s="69"/>
      <c r="H108" s="50" t="str">
        <f>IF(E108="","",VLOOKUP(WEEKDAY(E108),List!A$15:B$21,2,FALSE))</f>
        <v/>
      </c>
      <c r="I108" s="90">
        <f>IF(G108="",0,VLOOKUP(G108,PHR!$B$4:$H$10000,7,FALSE))</f>
        <v>0</v>
      </c>
      <c r="J108" s="51" t="str">
        <f t="shared" si="8"/>
        <v/>
      </c>
      <c r="K108" s="52" t="str">
        <f t="shared" si="7"/>
        <v/>
      </c>
      <c r="L108" s="55" t="str">
        <f t="shared" si="5"/>
        <v/>
      </c>
      <c r="M108" s="56" t="str">
        <f t="shared" si="6"/>
        <v/>
      </c>
    </row>
    <row r="109" spans="1:13" ht="13" x14ac:dyDescent="0.25">
      <c r="A109" s="163">
        <v>105</v>
      </c>
      <c r="B109" s="66"/>
      <c r="C109" s="67"/>
      <c r="D109" s="48"/>
      <c r="E109" s="68"/>
      <c r="F109" s="49"/>
      <c r="G109" s="69"/>
      <c r="H109" s="50" t="str">
        <f>IF(E109="","",VLOOKUP(WEEKDAY(E109),List!A$15:B$21,2,FALSE))</f>
        <v/>
      </c>
      <c r="I109" s="90">
        <f>IF(G109="",0,VLOOKUP(G109,PHR!$B$4:$H$10000,7,FALSE))</f>
        <v>0</v>
      </c>
      <c r="J109" s="51" t="str">
        <f t="shared" si="8"/>
        <v/>
      </c>
      <c r="K109" s="52" t="str">
        <f t="shared" si="7"/>
        <v/>
      </c>
      <c r="L109" s="55" t="str">
        <f t="shared" si="5"/>
        <v/>
      </c>
      <c r="M109" s="56" t="str">
        <f t="shared" si="6"/>
        <v/>
      </c>
    </row>
    <row r="110" spans="1:13" ht="13" x14ac:dyDescent="0.25">
      <c r="A110" s="163">
        <v>106</v>
      </c>
      <c r="B110" s="66"/>
      <c r="C110" s="67"/>
      <c r="D110" s="48"/>
      <c r="E110" s="68"/>
      <c r="F110" s="49"/>
      <c r="G110" s="69"/>
      <c r="H110" s="50" t="str">
        <f>IF(E110="","",VLOOKUP(WEEKDAY(E110),List!A$15:B$21,2,FALSE))</f>
        <v/>
      </c>
      <c r="I110" s="90">
        <f>IF(G110="",0,VLOOKUP(G110,PHR!$B$4:$H$10000,7,FALSE))</f>
        <v>0</v>
      </c>
      <c r="J110" s="51" t="str">
        <f t="shared" si="8"/>
        <v/>
      </c>
      <c r="K110" s="52" t="str">
        <f t="shared" si="7"/>
        <v/>
      </c>
      <c r="L110" s="55" t="str">
        <f t="shared" si="5"/>
        <v/>
      </c>
      <c r="M110" s="56" t="str">
        <f t="shared" si="6"/>
        <v/>
      </c>
    </row>
    <row r="111" spans="1:13" ht="13" x14ac:dyDescent="0.25">
      <c r="A111" s="163">
        <v>107</v>
      </c>
      <c r="B111" s="66"/>
      <c r="C111" s="67"/>
      <c r="D111" s="48"/>
      <c r="E111" s="68"/>
      <c r="F111" s="49"/>
      <c r="G111" s="69"/>
      <c r="H111" s="50" t="str">
        <f>IF(E111="","",VLOOKUP(WEEKDAY(E111),List!A$15:B$21,2,FALSE))</f>
        <v/>
      </c>
      <c r="I111" s="90">
        <f>IF(G111="",0,VLOOKUP(G111,PHR!$B$4:$H$10000,7,FALSE))</f>
        <v>0</v>
      </c>
      <c r="J111" s="51" t="str">
        <f t="shared" si="8"/>
        <v/>
      </c>
      <c r="K111" s="52" t="str">
        <f t="shared" si="7"/>
        <v/>
      </c>
      <c r="L111" s="55" t="str">
        <f t="shared" si="5"/>
        <v/>
      </c>
      <c r="M111" s="56" t="str">
        <f t="shared" si="6"/>
        <v/>
      </c>
    </row>
    <row r="112" spans="1:13" ht="13" x14ac:dyDescent="0.25">
      <c r="A112" s="163">
        <v>108</v>
      </c>
      <c r="B112" s="66"/>
      <c r="C112" s="67"/>
      <c r="D112" s="48"/>
      <c r="E112" s="68"/>
      <c r="F112" s="49"/>
      <c r="G112" s="69"/>
      <c r="H112" s="50" t="str">
        <f>IF(E112="","",VLOOKUP(WEEKDAY(E112),List!A$15:B$21,2,FALSE))</f>
        <v/>
      </c>
      <c r="I112" s="90">
        <f>IF(G112="",0,VLOOKUP(G112,PHR!$B$4:$H$10000,7,FALSE))</f>
        <v>0</v>
      </c>
      <c r="J112" s="51" t="str">
        <f t="shared" si="8"/>
        <v/>
      </c>
      <c r="K112" s="52" t="str">
        <f t="shared" si="7"/>
        <v/>
      </c>
      <c r="L112" s="55" t="str">
        <f t="shared" si="5"/>
        <v/>
      </c>
      <c r="M112" s="56" t="str">
        <f t="shared" si="6"/>
        <v/>
      </c>
    </row>
    <row r="113" spans="1:13" ht="13" x14ac:dyDescent="0.25">
      <c r="A113" s="163">
        <v>109</v>
      </c>
      <c r="B113" s="66"/>
      <c r="C113" s="67"/>
      <c r="D113" s="48"/>
      <c r="E113" s="68"/>
      <c r="F113" s="49"/>
      <c r="G113" s="69"/>
      <c r="H113" s="50" t="str">
        <f>IF(E113="","",VLOOKUP(WEEKDAY(E113),List!A$15:B$21,2,FALSE))</f>
        <v/>
      </c>
      <c r="I113" s="90">
        <f>IF(G113="",0,VLOOKUP(G113,PHR!$B$4:$H$10000,7,FALSE))</f>
        <v>0</v>
      </c>
      <c r="J113" s="51" t="str">
        <f t="shared" si="8"/>
        <v/>
      </c>
      <c r="K113" s="52" t="str">
        <f t="shared" si="7"/>
        <v/>
      </c>
      <c r="L113" s="55" t="str">
        <f t="shared" si="5"/>
        <v/>
      </c>
      <c r="M113" s="56" t="str">
        <f t="shared" si="6"/>
        <v/>
      </c>
    </row>
    <row r="114" spans="1:13" ht="13" x14ac:dyDescent="0.25">
      <c r="A114" s="163">
        <v>110</v>
      </c>
      <c r="B114" s="66"/>
      <c r="C114" s="67"/>
      <c r="D114" s="48"/>
      <c r="E114" s="68"/>
      <c r="F114" s="49"/>
      <c r="G114" s="69"/>
      <c r="H114" s="50" t="str">
        <f>IF(E114="","",VLOOKUP(WEEKDAY(E114),List!A$15:B$21,2,FALSE))</f>
        <v/>
      </c>
      <c r="I114" s="90">
        <f>IF(G114="",0,VLOOKUP(G114,PHR!$B$4:$H$10000,7,FALSE))</f>
        <v>0</v>
      </c>
      <c r="J114" s="51" t="str">
        <f t="shared" si="8"/>
        <v/>
      </c>
      <c r="K114" s="52" t="str">
        <f t="shared" si="7"/>
        <v/>
      </c>
      <c r="L114" s="55" t="str">
        <f t="shared" si="5"/>
        <v/>
      </c>
      <c r="M114" s="56" t="str">
        <f t="shared" si="6"/>
        <v/>
      </c>
    </row>
    <row r="115" spans="1:13" ht="13" x14ac:dyDescent="0.25">
      <c r="A115" s="163">
        <v>111</v>
      </c>
      <c r="B115" s="66"/>
      <c r="C115" s="67"/>
      <c r="D115" s="48"/>
      <c r="E115" s="68"/>
      <c r="F115" s="49"/>
      <c r="G115" s="69"/>
      <c r="H115" s="50" t="str">
        <f>IF(E115="","",VLOOKUP(WEEKDAY(E115),List!A$15:B$21,2,FALSE))</f>
        <v/>
      </c>
      <c r="I115" s="90">
        <f>IF(G115="",0,VLOOKUP(G115,PHR!$B$4:$H$10000,7,FALSE))</f>
        <v>0</v>
      </c>
      <c r="J115" s="51" t="str">
        <f t="shared" si="8"/>
        <v/>
      </c>
      <c r="K115" s="52" t="str">
        <f t="shared" si="7"/>
        <v/>
      </c>
      <c r="L115" s="55" t="str">
        <f t="shared" si="5"/>
        <v/>
      </c>
      <c r="M115" s="56" t="str">
        <f t="shared" si="6"/>
        <v/>
      </c>
    </row>
    <row r="116" spans="1:13" ht="13" x14ac:dyDescent="0.25">
      <c r="A116" s="163">
        <v>112</v>
      </c>
      <c r="B116" s="66"/>
      <c r="C116" s="67"/>
      <c r="D116" s="48"/>
      <c r="E116" s="68"/>
      <c r="F116" s="49"/>
      <c r="G116" s="69"/>
      <c r="H116" s="50" t="str">
        <f>IF(E116="","",VLOOKUP(WEEKDAY(E116),List!A$15:B$21,2,FALSE))</f>
        <v/>
      </c>
      <c r="I116" s="90">
        <f>IF(G116="",0,VLOOKUP(G116,PHR!$B$4:$H$10000,7,FALSE))</f>
        <v>0</v>
      </c>
      <c r="J116" s="51" t="str">
        <f t="shared" si="8"/>
        <v/>
      </c>
      <c r="K116" s="52" t="str">
        <f t="shared" si="7"/>
        <v/>
      </c>
      <c r="L116" s="55" t="str">
        <f t="shared" si="5"/>
        <v/>
      </c>
      <c r="M116" s="56" t="str">
        <f t="shared" si="6"/>
        <v/>
      </c>
    </row>
    <row r="117" spans="1:13" ht="13" x14ac:dyDescent="0.25">
      <c r="A117" s="163">
        <v>113</v>
      </c>
      <c r="B117" s="66"/>
      <c r="C117" s="67"/>
      <c r="D117" s="48"/>
      <c r="E117" s="68"/>
      <c r="F117" s="49"/>
      <c r="G117" s="69"/>
      <c r="H117" s="50" t="str">
        <f>IF(E117="","",VLOOKUP(WEEKDAY(E117),List!A$15:B$21,2,FALSE))</f>
        <v/>
      </c>
      <c r="I117" s="90">
        <f>IF(G117="",0,VLOOKUP(G117,PHR!$B$4:$H$10000,7,FALSE))</f>
        <v>0</v>
      </c>
      <c r="J117" s="51" t="str">
        <f t="shared" si="8"/>
        <v/>
      </c>
      <c r="K117" s="52" t="str">
        <f t="shared" si="7"/>
        <v/>
      </c>
      <c r="L117" s="55" t="str">
        <f t="shared" si="5"/>
        <v/>
      </c>
      <c r="M117" s="56" t="str">
        <f t="shared" si="6"/>
        <v/>
      </c>
    </row>
    <row r="118" spans="1:13" ht="13" x14ac:dyDescent="0.25">
      <c r="A118" s="163">
        <v>114</v>
      </c>
      <c r="B118" s="66"/>
      <c r="C118" s="67"/>
      <c r="D118" s="48"/>
      <c r="E118" s="68"/>
      <c r="F118" s="49"/>
      <c r="G118" s="69"/>
      <c r="H118" s="50" t="str">
        <f>IF(E118="","",VLOOKUP(WEEKDAY(E118),List!A$15:B$21,2,FALSE))</f>
        <v/>
      </c>
      <c r="I118" s="90">
        <f>IF(G118="",0,VLOOKUP(G118,PHR!$B$4:$H$10000,7,FALSE))</f>
        <v>0</v>
      </c>
      <c r="J118" s="51" t="str">
        <f t="shared" si="8"/>
        <v/>
      </c>
      <c r="K118" s="52" t="str">
        <f t="shared" si="7"/>
        <v/>
      </c>
      <c r="L118" s="55" t="str">
        <f t="shared" si="5"/>
        <v/>
      </c>
      <c r="M118" s="56" t="str">
        <f t="shared" si="6"/>
        <v/>
      </c>
    </row>
    <row r="119" spans="1:13" ht="13" x14ac:dyDescent="0.25">
      <c r="A119" s="163">
        <v>115</v>
      </c>
      <c r="B119" s="66"/>
      <c r="C119" s="67"/>
      <c r="D119" s="48"/>
      <c r="E119" s="68"/>
      <c r="F119" s="49"/>
      <c r="G119" s="69"/>
      <c r="H119" s="50" t="str">
        <f>IF(E119="","",VLOOKUP(WEEKDAY(E119),List!A$15:B$21,2,FALSE))</f>
        <v/>
      </c>
      <c r="I119" s="90">
        <f>IF(G119="",0,VLOOKUP(G119,PHR!$B$4:$H$10000,7,FALSE))</f>
        <v>0</v>
      </c>
      <c r="J119" s="51" t="str">
        <f t="shared" si="8"/>
        <v/>
      </c>
      <c r="K119" s="52" t="str">
        <f t="shared" si="7"/>
        <v/>
      </c>
      <c r="L119" s="55" t="str">
        <f t="shared" si="5"/>
        <v/>
      </c>
      <c r="M119" s="56" t="str">
        <f t="shared" si="6"/>
        <v/>
      </c>
    </row>
    <row r="120" spans="1:13" ht="13" x14ac:dyDescent="0.25">
      <c r="A120" s="163">
        <v>116</v>
      </c>
      <c r="B120" s="66"/>
      <c r="C120" s="67"/>
      <c r="D120" s="48"/>
      <c r="E120" s="68"/>
      <c r="F120" s="49"/>
      <c r="G120" s="69"/>
      <c r="H120" s="50" t="str">
        <f>IF(E120="","",VLOOKUP(WEEKDAY(E120),List!A$15:B$21,2,FALSE))</f>
        <v/>
      </c>
      <c r="I120" s="90">
        <f>IF(G120="",0,VLOOKUP(G120,PHR!$B$4:$H$10000,7,FALSE))</f>
        <v>0</v>
      </c>
      <c r="J120" s="51" t="str">
        <f t="shared" si="8"/>
        <v/>
      </c>
      <c r="K120" s="52" t="str">
        <f t="shared" si="7"/>
        <v/>
      </c>
      <c r="L120" s="55" t="str">
        <f t="shared" si="5"/>
        <v/>
      </c>
      <c r="M120" s="56" t="str">
        <f t="shared" si="6"/>
        <v/>
      </c>
    </row>
    <row r="121" spans="1:13" ht="13" x14ac:dyDescent="0.25">
      <c r="A121" s="163">
        <v>117</v>
      </c>
      <c r="B121" s="66"/>
      <c r="C121" s="67"/>
      <c r="D121" s="48"/>
      <c r="E121" s="68"/>
      <c r="F121" s="49"/>
      <c r="G121" s="69"/>
      <c r="H121" s="50" t="str">
        <f>IF(E121="","",VLOOKUP(WEEKDAY(E121),List!A$15:B$21,2,FALSE))</f>
        <v/>
      </c>
      <c r="I121" s="90">
        <f>IF(G121="",0,VLOOKUP(G121,PHR!$B$4:$H$10000,7,FALSE))</f>
        <v>0</v>
      </c>
      <c r="J121" s="51" t="str">
        <f t="shared" si="8"/>
        <v/>
      </c>
      <c r="K121" s="52" t="str">
        <f t="shared" si="7"/>
        <v/>
      </c>
      <c r="L121" s="55" t="str">
        <f t="shared" si="5"/>
        <v/>
      </c>
      <c r="M121" s="56" t="str">
        <f t="shared" si="6"/>
        <v/>
      </c>
    </row>
    <row r="122" spans="1:13" ht="13" x14ac:dyDescent="0.25">
      <c r="A122" s="163">
        <v>118</v>
      </c>
      <c r="B122" s="66"/>
      <c r="C122" s="67"/>
      <c r="D122" s="48"/>
      <c r="E122" s="68"/>
      <c r="F122" s="49"/>
      <c r="G122" s="69"/>
      <c r="H122" s="50" t="str">
        <f>IF(E122="","",VLOOKUP(WEEKDAY(E122),List!A$15:B$21,2,FALSE))</f>
        <v/>
      </c>
      <c r="I122" s="90">
        <f>IF(G122="",0,VLOOKUP(G122,PHR!$B$4:$H$10000,7,FALSE))</f>
        <v>0</v>
      </c>
      <c r="J122" s="51" t="str">
        <f t="shared" si="8"/>
        <v/>
      </c>
      <c r="K122" s="52" t="str">
        <f t="shared" si="7"/>
        <v/>
      </c>
      <c r="L122" s="55" t="str">
        <f t="shared" si="5"/>
        <v/>
      </c>
      <c r="M122" s="56" t="str">
        <f t="shared" si="6"/>
        <v/>
      </c>
    </row>
    <row r="123" spans="1:13" ht="13" x14ac:dyDescent="0.25">
      <c r="A123" s="163">
        <v>119</v>
      </c>
      <c r="B123" s="66"/>
      <c r="C123" s="67"/>
      <c r="D123" s="48"/>
      <c r="E123" s="68"/>
      <c r="F123" s="49"/>
      <c r="G123" s="69"/>
      <c r="H123" s="50" t="str">
        <f>IF(E123="","",VLOOKUP(WEEKDAY(E123),List!A$15:B$21,2,FALSE))</f>
        <v/>
      </c>
      <c r="I123" s="90">
        <f>IF(G123="",0,VLOOKUP(G123,PHR!$B$4:$H$10000,7,FALSE))</f>
        <v>0</v>
      </c>
      <c r="J123" s="51" t="str">
        <f t="shared" si="8"/>
        <v/>
      </c>
      <c r="K123" s="52" t="str">
        <f t="shared" si="7"/>
        <v/>
      </c>
      <c r="L123" s="55" t="str">
        <f t="shared" si="5"/>
        <v/>
      </c>
      <c r="M123" s="56" t="str">
        <f t="shared" si="6"/>
        <v/>
      </c>
    </row>
    <row r="124" spans="1:13" ht="13" x14ac:dyDescent="0.25">
      <c r="A124" s="163">
        <v>120</v>
      </c>
      <c r="B124" s="66"/>
      <c r="C124" s="67"/>
      <c r="D124" s="48"/>
      <c r="E124" s="68"/>
      <c r="F124" s="49"/>
      <c r="G124" s="69"/>
      <c r="H124" s="50" t="str">
        <f>IF(E124="","",VLOOKUP(WEEKDAY(E124),List!A$15:B$21,2,FALSE))</f>
        <v/>
      </c>
      <c r="I124" s="90">
        <f>IF(G124="",0,VLOOKUP(G124,PHR!$B$4:$H$10000,7,FALSE))</f>
        <v>0</v>
      </c>
      <c r="J124" s="51" t="str">
        <f t="shared" si="8"/>
        <v/>
      </c>
      <c r="K124" s="52" t="str">
        <f t="shared" si="7"/>
        <v/>
      </c>
      <c r="L124" s="55" t="str">
        <f t="shared" si="5"/>
        <v/>
      </c>
      <c r="M124" s="56" t="str">
        <f t="shared" si="6"/>
        <v/>
      </c>
    </row>
    <row r="125" spans="1:13" ht="13" x14ac:dyDescent="0.25">
      <c r="A125" s="163">
        <v>121</v>
      </c>
      <c r="B125" s="66"/>
      <c r="C125" s="67"/>
      <c r="D125" s="48"/>
      <c r="E125" s="68"/>
      <c r="F125" s="49"/>
      <c r="G125" s="69"/>
      <c r="H125" s="50" t="str">
        <f>IF(E125="","",VLOOKUP(WEEKDAY(E125),List!A$15:B$21,2,FALSE))</f>
        <v/>
      </c>
      <c r="I125" s="90">
        <f>IF(G125="",0,VLOOKUP(G125,PHR!$B$4:$H$10000,7,FALSE))</f>
        <v>0</v>
      </c>
      <c r="J125" s="51" t="str">
        <f t="shared" si="8"/>
        <v/>
      </c>
      <c r="K125" s="52" t="str">
        <f t="shared" si="7"/>
        <v/>
      </c>
      <c r="L125" s="55" t="str">
        <f t="shared" si="5"/>
        <v/>
      </c>
      <c r="M125" s="56" t="str">
        <f t="shared" si="6"/>
        <v/>
      </c>
    </row>
    <row r="126" spans="1:13" ht="13" x14ac:dyDescent="0.25">
      <c r="A126" s="163">
        <v>122</v>
      </c>
      <c r="B126" s="66"/>
      <c r="C126" s="67"/>
      <c r="D126" s="48"/>
      <c r="E126" s="68"/>
      <c r="F126" s="49"/>
      <c r="G126" s="69"/>
      <c r="H126" s="50" t="str">
        <f>IF(E126="","",VLOOKUP(WEEKDAY(E126),List!A$15:B$21,2,FALSE))</f>
        <v/>
      </c>
      <c r="I126" s="90">
        <f>IF(G126="",0,VLOOKUP(G126,PHR!$B$4:$H$10000,7,FALSE))</f>
        <v>0</v>
      </c>
      <c r="J126" s="51" t="str">
        <f t="shared" si="8"/>
        <v/>
      </c>
      <c r="K126" s="52" t="str">
        <f t="shared" si="7"/>
        <v/>
      </c>
      <c r="L126" s="55" t="str">
        <f t="shared" si="5"/>
        <v/>
      </c>
      <c r="M126" s="56" t="str">
        <f t="shared" si="6"/>
        <v/>
      </c>
    </row>
    <row r="127" spans="1:13" ht="13" x14ac:dyDescent="0.25">
      <c r="A127" s="163">
        <v>123</v>
      </c>
      <c r="B127" s="66"/>
      <c r="C127" s="67"/>
      <c r="D127" s="48"/>
      <c r="E127" s="68"/>
      <c r="F127" s="49"/>
      <c r="G127" s="69"/>
      <c r="H127" s="50" t="str">
        <f>IF(E127="","",VLOOKUP(WEEKDAY(E127),List!A$15:B$21,2,FALSE))</f>
        <v/>
      </c>
      <c r="I127" s="90">
        <f>IF(G127="",0,VLOOKUP(G127,PHR!$B$4:$H$10000,7,FALSE))</f>
        <v>0</v>
      </c>
      <c r="J127" s="51" t="str">
        <f t="shared" si="8"/>
        <v/>
      </c>
      <c r="K127" s="52" t="str">
        <f t="shared" si="7"/>
        <v/>
      </c>
      <c r="L127" s="55" t="str">
        <f t="shared" si="5"/>
        <v/>
      </c>
      <c r="M127" s="56" t="str">
        <f t="shared" si="6"/>
        <v/>
      </c>
    </row>
    <row r="128" spans="1:13" ht="13" x14ac:dyDescent="0.25">
      <c r="A128" s="163">
        <v>124</v>
      </c>
      <c r="B128" s="66"/>
      <c r="C128" s="67"/>
      <c r="D128" s="48"/>
      <c r="E128" s="68"/>
      <c r="F128" s="49"/>
      <c r="G128" s="69"/>
      <c r="H128" s="50" t="str">
        <f>IF(E128="","",VLOOKUP(WEEKDAY(E128),List!A$15:B$21,2,FALSE))</f>
        <v/>
      </c>
      <c r="I128" s="90">
        <f>IF(G128="",0,VLOOKUP(G128,PHR!$B$4:$H$10000,7,FALSE))</f>
        <v>0</v>
      </c>
      <c r="J128" s="51" t="str">
        <f t="shared" si="8"/>
        <v/>
      </c>
      <c r="K128" s="52" t="str">
        <f t="shared" si="7"/>
        <v/>
      </c>
      <c r="L128" s="55" t="str">
        <f t="shared" si="5"/>
        <v/>
      </c>
      <c r="M128" s="56" t="str">
        <f t="shared" si="6"/>
        <v/>
      </c>
    </row>
    <row r="129" spans="1:13" ht="13" x14ac:dyDescent="0.25">
      <c r="A129" s="163">
        <v>125</v>
      </c>
      <c r="B129" s="66"/>
      <c r="C129" s="67"/>
      <c r="D129" s="48"/>
      <c r="E129" s="68"/>
      <c r="F129" s="49"/>
      <c r="G129" s="69"/>
      <c r="H129" s="50" t="str">
        <f>IF(E129="","",VLOOKUP(WEEKDAY(E129),List!A$15:B$21,2,FALSE))</f>
        <v/>
      </c>
      <c r="I129" s="90">
        <f>IF(G129="",0,VLOOKUP(G129,PHR!$B$4:$H$10000,7,FALSE))</f>
        <v>0</v>
      </c>
      <c r="J129" s="51" t="str">
        <f t="shared" si="8"/>
        <v/>
      </c>
      <c r="K129" s="52" t="str">
        <f t="shared" si="7"/>
        <v/>
      </c>
      <c r="L129" s="55" t="str">
        <f t="shared" si="5"/>
        <v/>
      </c>
      <c r="M129" s="56" t="str">
        <f t="shared" si="6"/>
        <v/>
      </c>
    </row>
    <row r="130" spans="1:13" ht="13" x14ac:dyDescent="0.25">
      <c r="A130" s="163">
        <v>126</v>
      </c>
      <c r="B130" s="66"/>
      <c r="C130" s="67"/>
      <c r="D130" s="48"/>
      <c r="E130" s="68"/>
      <c r="F130" s="49"/>
      <c r="G130" s="69"/>
      <c r="H130" s="50" t="str">
        <f>IF(E130="","",VLOOKUP(WEEKDAY(E130),List!A$15:B$21,2,FALSE))</f>
        <v/>
      </c>
      <c r="I130" s="90">
        <f>IF(G130="",0,VLOOKUP(G130,PHR!$B$4:$H$10000,7,FALSE))</f>
        <v>0</v>
      </c>
      <c r="J130" s="51" t="str">
        <f t="shared" si="8"/>
        <v/>
      </c>
      <c r="K130" s="52" t="str">
        <f t="shared" si="7"/>
        <v/>
      </c>
      <c r="L130" s="55" t="str">
        <f t="shared" si="5"/>
        <v/>
      </c>
      <c r="M130" s="56" t="str">
        <f t="shared" si="6"/>
        <v/>
      </c>
    </row>
    <row r="131" spans="1:13" ht="13" x14ac:dyDescent="0.25">
      <c r="A131" s="163">
        <v>127</v>
      </c>
      <c r="B131" s="66"/>
      <c r="C131" s="67"/>
      <c r="D131" s="48"/>
      <c r="E131" s="68"/>
      <c r="F131" s="49"/>
      <c r="G131" s="69"/>
      <c r="H131" s="50" t="str">
        <f>IF(E131="","",VLOOKUP(WEEKDAY(E131),List!A$15:B$21,2,FALSE))</f>
        <v/>
      </c>
      <c r="I131" s="90">
        <f>IF(G131="",0,VLOOKUP(G131,PHR!$B$4:$H$10000,7,FALSE))</f>
        <v>0</v>
      </c>
      <c r="J131" s="51" t="str">
        <f t="shared" si="8"/>
        <v/>
      </c>
      <c r="K131" s="52" t="str">
        <f t="shared" si="7"/>
        <v/>
      </c>
      <c r="L131" s="55" t="str">
        <f t="shared" si="5"/>
        <v/>
      </c>
      <c r="M131" s="56" t="str">
        <f t="shared" si="6"/>
        <v/>
      </c>
    </row>
    <row r="132" spans="1:13" ht="13" x14ac:dyDescent="0.25">
      <c r="A132" s="163">
        <v>128</v>
      </c>
      <c r="B132" s="66"/>
      <c r="C132" s="67"/>
      <c r="D132" s="48"/>
      <c r="E132" s="68"/>
      <c r="F132" s="49"/>
      <c r="G132" s="69"/>
      <c r="H132" s="50" t="str">
        <f>IF(E132="","",VLOOKUP(WEEKDAY(E132),List!A$15:B$21,2,FALSE))</f>
        <v/>
      </c>
      <c r="I132" s="90">
        <f>IF(G132="",0,VLOOKUP(G132,PHR!$B$4:$H$10000,7,FALSE))</f>
        <v>0</v>
      </c>
      <c r="J132" s="51" t="str">
        <f t="shared" si="8"/>
        <v/>
      </c>
      <c r="K132" s="52" t="str">
        <f t="shared" si="7"/>
        <v/>
      </c>
      <c r="L132" s="55" t="str">
        <f t="shared" si="5"/>
        <v/>
      </c>
      <c r="M132" s="56" t="str">
        <f t="shared" si="6"/>
        <v/>
      </c>
    </row>
    <row r="133" spans="1:13" ht="13" x14ac:dyDescent="0.25">
      <c r="A133" s="163">
        <v>129</v>
      </c>
      <c r="B133" s="66"/>
      <c r="C133" s="67"/>
      <c r="D133" s="48"/>
      <c r="E133" s="68"/>
      <c r="F133" s="49"/>
      <c r="G133" s="69"/>
      <c r="H133" s="50" t="str">
        <f>IF(E133="","",VLOOKUP(WEEKDAY(E133),List!A$15:B$21,2,FALSE))</f>
        <v/>
      </c>
      <c r="I133" s="90">
        <f>IF(G133="",0,VLOOKUP(G133,PHR!$B$4:$H$10000,7,FALSE))</f>
        <v>0</v>
      </c>
      <c r="J133" s="51" t="str">
        <f t="shared" si="8"/>
        <v/>
      </c>
      <c r="K133" s="52" t="str">
        <f t="shared" si="7"/>
        <v/>
      </c>
      <c r="L133" s="55" t="str">
        <f t="shared" ref="L133:L196" si="9">IF(D133="","",K133)</f>
        <v/>
      </c>
      <c r="M133" s="56" t="str">
        <f t="shared" ref="M133:M196" si="10">IF(D133="","",ROUND(L133*I133,2))</f>
        <v/>
      </c>
    </row>
    <row r="134" spans="1:13" ht="13" x14ac:dyDescent="0.25">
      <c r="A134" s="163">
        <v>130</v>
      </c>
      <c r="B134" s="66"/>
      <c r="C134" s="67"/>
      <c r="D134" s="48"/>
      <c r="E134" s="68"/>
      <c r="F134" s="49"/>
      <c r="G134" s="69"/>
      <c r="H134" s="50" t="str">
        <f>IF(E134="","",VLOOKUP(WEEKDAY(E134),List!A$15:B$21,2,FALSE))</f>
        <v/>
      </c>
      <c r="I134" s="90">
        <f>IF(G134="",0,VLOOKUP(G134,PHR!$B$4:$H$10000,7,FALSE))</f>
        <v>0</v>
      </c>
      <c r="J134" s="51" t="str">
        <f t="shared" si="8"/>
        <v/>
      </c>
      <c r="K134" s="52" t="str">
        <f t="shared" ref="K134:K197" si="11">IF(F134="","",IF(C134="",MIN(F134,$K$1),(MIN(F134,$K$1)*C134)))</f>
        <v/>
      </c>
      <c r="L134" s="55" t="str">
        <f t="shared" si="9"/>
        <v/>
      </c>
      <c r="M134" s="56" t="str">
        <f t="shared" si="10"/>
        <v/>
      </c>
    </row>
    <row r="135" spans="1:13" ht="13" x14ac:dyDescent="0.25">
      <c r="A135" s="163">
        <v>131</v>
      </c>
      <c r="B135" s="66"/>
      <c r="C135" s="67"/>
      <c r="D135" s="48"/>
      <c r="E135" s="68"/>
      <c r="F135" s="49"/>
      <c r="G135" s="69"/>
      <c r="H135" s="50" t="str">
        <f>IF(E135="","",VLOOKUP(WEEKDAY(E135),List!A$15:B$21,2,FALSE))</f>
        <v/>
      </c>
      <c r="I135" s="90">
        <f>IF(G135="",0,VLOOKUP(G135,PHR!$B$4:$H$10000,7,FALSE))</f>
        <v>0</v>
      </c>
      <c r="J135" s="51" t="str">
        <f t="shared" si="8"/>
        <v/>
      </c>
      <c r="K135" s="52" t="str">
        <f t="shared" si="11"/>
        <v/>
      </c>
      <c r="L135" s="55" t="str">
        <f t="shared" si="9"/>
        <v/>
      </c>
      <c r="M135" s="56" t="str">
        <f t="shared" si="10"/>
        <v/>
      </c>
    </row>
    <row r="136" spans="1:13" ht="13" x14ac:dyDescent="0.25">
      <c r="A136" s="163">
        <v>132</v>
      </c>
      <c r="B136" s="66"/>
      <c r="C136" s="67"/>
      <c r="D136" s="48"/>
      <c r="E136" s="68"/>
      <c r="F136" s="49"/>
      <c r="G136" s="69"/>
      <c r="H136" s="50" t="str">
        <f>IF(E136="","",VLOOKUP(WEEKDAY(E136),List!A$15:B$21,2,FALSE))</f>
        <v/>
      </c>
      <c r="I136" s="90">
        <f>IF(G136="",0,VLOOKUP(G136,PHR!$B$4:$H$10000,7,FALSE))</f>
        <v>0</v>
      </c>
      <c r="J136" s="51" t="str">
        <f t="shared" si="8"/>
        <v/>
      </c>
      <c r="K136" s="52" t="str">
        <f t="shared" si="11"/>
        <v/>
      </c>
      <c r="L136" s="55" t="str">
        <f t="shared" si="9"/>
        <v/>
      </c>
      <c r="M136" s="56" t="str">
        <f t="shared" si="10"/>
        <v/>
      </c>
    </row>
    <row r="137" spans="1:13" ht="13" x14ac:dyDescent="0.25">
      <c r="A137" s="163">
        <v>133</v>
      </c>
      <c r="B137" s="66"/>
      <c r="C137" s="67"/>
      <c r="D137" s="48"/>
      <c r="E137" s="68"/>
      <c r="F137" s="49"/>
      <c r="G137" s="69"/>
      <c r="H137" s="50" t="str">
        <f>IF(E137="","",VLOOKUP(WEEKDAY(E137),List!A$15:B$21,2,FALSE))</f>
        <v/>
      </c>
      <c r="I137" s="90">
        <f>IF(G137="",0,VLOOKUP(G137,PHR!$B$4:$H$10000,7,FALSE))</f>
        <v>0</v>
      </c>
      <c r="J137" s="51" t="str">
        <f t="shared" si="8"/>
        <v/>
      </c>
      <c r="K137" s="52" t="str">
        <f t="shared" si="11"/>
        <v/>
      </c>
      <c r="L137" s="55" t="str">
        <f t="shared" si="9"/>
        <v/>
      </c>
      <c r="M137" s="56" t="str">
        <f t="shared" si="10"/>
        <v/>
      </c>
    </row>
    <row r="138" spans="1:13" ht="13" x14ac:dyDescent="0.25">
      <c r="A138" s="163">
        <v>134</v>
      </c>
      <c r="B138" s="66"/>
      <c r="C138" s="67"/>
      <c r="D138" s="48"/>
      <c r="E138" s="68"/>
      <c r="F138" s="49"/>
      <c r="G138" s="69"/>
      <c r="H138" s="50" t="str">
        <f>IF(E138="","",VLOOKUP(WEEKDAY(E138),List!A$15:B$21,2,FALSE))</f>
        <v/>
      </c>
      <c r="I138" s="90">
        <f>IF(G138="",0,VLOOKUP(G138,PHR!$B$4:$H$10000,7,FALSE))</f>
        <v>0</v>
      </c>
      <c r="J138" s="51" t="str">
        <f t="shared" ref="J138:J201" si="12">IF(K138="","",ROUND(K138*I138,2))</f>
        <v/>
      </c>
      <c r="K138" s="52" t="str">
        <f t="shared" si="11"/>
        <v/>
      </c>
      <c r="L138" s="55" t="str">
        <f t="shared" si="9"/>
        <v/>
      </c>
      <c r="M138" s="56" t="str">
        <f t="shared" si="10"/>
        <v/>
      </c>
    </row>
    <row r="139" spans="1:13" ht="13" x14ac:dyDescent="0.25">
      <c r="A139" s="163">
        <v>135</v>
      </c>
      <c r="B139" s="66"/>
      <c r="C139" s="67"/>
      <c r="D139" s="48"/>
      <c r="E139" s="68"/>
      <c r="F139" s="49"/>
      <c r="G139" s="69"/>
      <c r="H139" s="50" t="str">
        <f>IF(E139="","",VLOOKUP(WEEKDAY(E139),List!A$15:B$21,2,FALSE))</f>
        <v/>
      </c>
      <c r="I139" s="90">
        <f>IF(G139="",0,VLOOKUP(G139,PHR!$B$4:$H$10000,7,FALSE))</f>
        <v>0</v>
      </c>
      <c r="J139" s="51" t="str">
        <f t="shared" si="12"/>
        <v/>
      </c>
      <c r="K139" s="52" t="str">
        <f t="shared" si="11"/>
        <v/>
      </c>
      <c r="L139" s="55" t="str">
        <f t="shared" si="9"/>
        <v/>
      </c>
      <c r="M139" s="56" t="str">
        <f t="shared" si="10"/>
        <v/>
      </c>
    </row>
    <row r="140" spans="1:13" ht="13" x14ac:dyDescent="0.25">
      <c r="A140" s="163">
        <v>136</v>
      </c>
      <c r="B140" s="66"/>
      <c r="C140" s="67"/>
      <c r="D140" s="48"/>
      <c r="E140" s="68"/>
      <c r="F140" s="49"/>
      <c r="G140" s="69"/>
      <c r="H140" s="50" t="str">
        <f>IF(E140="","",VLOOKUP(WEEKDAY(E140),List!A$15:B$21,2,FALSE))</f>
        <v/>
      </c>
      <c r="I140" s="90">
        <f>IF(G140="",0,VLOOKUP(G140,PHR!$B$4:$H$10000,7,FALSE))</f>
        <v>0</v>
      </c>
      <c r="J140" s="51" t="str">
        <f t="shared" si="12"/>
        <v/>
      </c>
      <c r="K140" s="52" t="str">
        <f t="shared" si="11"/>
        <v/>
      </c>
      <c r="L140" s="55" t="str">
        <f t="shared" si="9"/>
        <v/>
      </c>
      <c r="M140" s="56" t="str">
        <f t="shared" si="10"/>
        <v/>
      </c>
    </row>
    <row r="141" spans="1:13" ht="13" x14ac:dyDescent="0.25">
      <c r="A141" s="163">
        <v>137</v>
      </c>
      <c r="B141" s="66"/>
      <c r="C141" s="67"/>
      <c r="D141" s="48"/>
      <c r="E141" s="68"/>
      <c r="F141" s="49"/>
      <c r="G141" s="69"/>
      <c r="H141" s="50" t="str">
        <f>IF(E141="","",VLOOKUP(WEEKDAY(E141),List!A$15:B$21,2,FALSE))</f>
        <v/>
      </c>
      <c r="I141" s="90">
        <f>IF(G141="",0,VLOOKUP(G141,PHR!$B$4:$H$10000,7,FALSE))</f>
        <v>0</v>
      </c>
      <c r="J141" s="51" t="str">
        <f t="shared" si="12"/>
        <v/>
      </c>
      <c r="K141" s="52" t="str">
        <f t="shared" si="11"/>
        <v/>
      </c>
      <c r="L141" s="55" t="str">
        <f t="shared" si="9"/>
        <v/>
      </c>
      <c r="M141" s="56" t="str">
        <f t="shared" si="10"/>
        <v/>
      </c>
    </row>
    <row r="142" spans="1:13" ht="13" x14ac:dyDescent="0.25">
      <c r="A142" s="163">
        <v>138</v>
      </c>
      <c r="B142" s="66"/>
      <c r="C142" s="67"/>
      <c r="D142" s="48"/>
      <c r="E142" s="68"/>
      <c r="F142" s="49"/>
      <c r="G142" s="69"/>
      <c r="H142" s="50" t="str">
        <f>IF(E142="","",VLOOKUP(WEEKDAY(E142),List!A$15:B$21,2,FALSE))</f>
        <v/>
      </c>
      <c r="I142" s="90">
        <f>IF(G142="",0,VLOOKUP(G142,PHR!$B$4:$H$10000,7,FALSE))</f>
        <v>0</v>
      </c>
      <c r="J142" s="51" t="str">
        <f t="shared" si="12"/>
        <v/>
      </c>
      <c r="K142" s="52" t="str">
        <f t="shared" si="11"/>
        <v/>
      </c>
      <c r="L142" s="55" t="str">
        <f t="shared" si="9"/>
        <v/>
      </c>
      <c r="M142" s="56" t="str">
        <f t="shared" si="10"/>
        <v/>
      </c>
    </row>
    <row r="143" spans="1:13" ht="13" x14ac:dyDescent="0.25">
      <c r="A143" s="163">
        <v>139</v>
      </c>
      <c r="B143" s="66"/>
      <c r="C143" s="67"/>
      <c r="D143" s="48"/>
      <c r="E143" s="68"/>
      <c r="F143" s="49"/>
      <c r="G143" s="69"/>
      <c r="H143" s="50" t="str">
        <f>IF(E143="","",VLOOKUP(WEEKDAY(E143),List!A$15:B$21,2,FALSE))</f>
        <v/>
      </c>
      <c r="I143" s="90">
        <f>IF(G143="",0,VLOOKUP(G143,PHR!$B$4:$H$10000,7,FALSE))</f>
        <v>0</v>
      </c>
      <c r="J143" s="51" t="str">
        <f t="shared" si="12"/>
        <v/>
      </c>
      <c r="K143" s="52" t="str">
        <f t="shared" si="11"/>
        <v/>
      </c>
      <c r="L143" s="55" t="str">
        <f t="shared" si="9"/>
        <v/>
      </c>
      <c r="M143" s="56" t="str">
        <f t="shared" si="10"/>
        <v/>
      </c>
    </row>
    <row r="144" spans="1:13" ht="13" x14ac:dyDescent="0.25">
      <c r="A144" s="163">
        <v>140</v>
      </c>
      <c r="B144" s="66"/>
      <c r="C144" s="67"/>
      <c r="D144" s="48"/>
      <c r="E144" s="68"/>
      <c r="F144" s="49"/>
      <c r="G144" s="69"/>
      <c r="H144" s="50" t="str">
        <f>IF(E144="","",VLOOKUP(WEEKDAY(E144),List!A$15:B$21,2,FALSE))</f>
        <v/>
      </c>
      <c r="I144" s="90">
        <f>IF(G144="",0,VLOOKUP(G144,PHR!$B$4:$H$10000,7,FALSE))</f>
        <v>0</v>
      </c>
      <c r="J144" s="51" t="str">
        <f t="shared" si="12"/>
        <v/>
      </c>
      <c r="K144" s="52" t="str">
        <f t="shared" si="11"/>
        <v/>
      </c>
      <c r="L144" s="55" t="str">
        <f t="shared" si="9"/>
        <v/>
      </c>
      <c r="M144" s="56" t="str">
        <f t="shared" si="10"/>
        <v/>
      </c>
    </row>
    <row r="145" spans="1:13" ht="13" x14ac:dyDescent="0.25">
      <c r="A145" s="163">
        <v>141</v>
      </c>
      <c r="B145" s="66"/>
      <c r="C145" s="67"/>
      <c r="D145" s="48"/>
      <c r="E145" s="68"/>
      <c r="F145" s="49"/>
      <c r="G145" s="69"/>
      <c r="H145" s="50" t="str">
        <f>IF(E145="","",VLOOKUP(WEEKDAY(E145),List!A$15:B$21,2,FALSE))</f>
        <v/>
      </c>
      <c r="I145" s="90">
        <f>IF(G145="",0,VLOOKUP(G145,PHR!$B$4:$H$10000,7,FALSE))</f>
        <v>0</v>
      </c>
      <c r="J145" s="51" t="str">
        <f t="shared" si="12"/>
        <v/>
      </c>
      <c r="K145" s="52" t="str">
        <f t="shared" si="11"/>
        <v/>
      </c>
      <c r="L145" s="55" t="str">
        <f t="shared" si="9"/>
        <v/>
      </c>
      <c r="M145" s="56" t="str">
        <f t="shared" si="10"/>
        <v/>
      </c>
    </row>
    <row r="146" spans="1:13" ht="13" x14ac:dyDescent="0.25">
      <c r="A146" s="163">
        <v>142</v>
      </c>
      <c r="B146" s="66"/>
      <c r="C146" s="67"/>
      <c r="D146" s="48"/>
      <c r="E146" s="68"/>
      <c r="F146" s="49"/>
      <c r="G146" s="69"/>
      <c r="H146" s="50" t="str">
        <f>IF(E146="","",VLOOKUP(WEEKDAY(E146),List!A$15:B$21,2,FALSE))</f>
        <v/>
      </c>
      <c r="I146" s="90">
        <f>IF(G146="",0,VLOOKUP(G146,PHR!$B$4:$H$10000,7,FALSE))</f>
        <v>0</v>
      </c>
      <c r="J146" s="51" t="str">
        <f t="shared" si="12"/>
        <v/>
      </c>
      <c r="K146" s="52" t="str">
        <f t="shared" si="11"/>
        <v/>
      </c>
      <c r="L146" s="55" t="str">
        <f t="shared" si="9"/>
        <v/>
      </c>
      <c r="M146" s="56" t="str">
        <f t="shared" si="10"/>
        <v/>
      </c>
    </row>
    <row r="147" spans="1:13" ht="13" x14ac:dyDescent="0.25">
      <c r="A147" s="163">
        <v>143</v>
      </c>
      <c r="B147" s="66"/>
      <c r="C147" s="67"/>
      <c r="D147" s="48"/>
      <c r="E147" s="68"/>
      <c r="F147" s="49"/>
      <c r="G147" s="69"/>
      <c r="H147" s="50" t="str">
        <f>IF(E147="","",VLOOKUP(WEEKDAY(E147),List!A$15:B$21,2,FALSE))</f>
        <v/>
      </c>
      <c r="I147" s="90">
        <f>IF(G147="",0,VLOOKUP(G147,PHR!$B$4:$H$10000,7,FALSE))</f>
        <v>0</v>
      </c>
      <c r="J147" s="51" t="str">
        <f t="shared" si="12"/>
        <v/>
      </c>
      <c r="K147" s="52" t="str">
        <f t="shared" si="11"/>
        <v/>
      </c>
      <c r="L147" s="55" t="str">
        <f t="shared" si="9"/>
        <v/>
      </c>
      <c r="M147" s="56" t="str">
        <f t="shared" si="10"/>
        <v/>
      </c>
    </row>
    <row r="148" spans="1:13" ht="13" x14ac:dyDescent="0.25">
      <c r="A148" s="163">
        <v>144</v>
      </c>
      <c r="B148" s="66"/>
      <c r="C148" s="67"/>
      <c r="D148" s="48"/>
      <c r="E148" s="68"/>
      <c r="F148" s="49"/>
      <c r="G148" s="69"/>
      <c r="H148" s="50" t="str">
        <f>IF(E148="","",VLOOKUP(WEEKDAY(E148),List!A$15:B$21,2,FALSE))</f>
        <v/>
      </c>
      <c r="I148" s="90">
        <f>IF(G148="",0,VLOOKUP(G148,PHR!$B$4:$H$10000,7,FALSE))</f>
        <v>0</v>
      </c>
      <c r="J148" s="51" t="str">
        <f t="shared" si="12"/>
        <v/>
      </c>
      <c r="K148" s="52" t="str">
        <f t="shared" si="11"/>
        <v/>
      </c>
      <c r="L148" s="55" t="str">
        <f t="shared" si="9"/>
        <v/>
      </c>
      <c r="M148" s="56" t="str">
        <f t="shared" si="10"/>
        <v/>
      </c>
    </row>
    <row r="149" spans="1:13" ht="13" x14ac:dyDescent="0.25">
      <c r="A149" s="163">
        <v>145</v>
      </c>
      <c r="B149" s="66"/>
      <c r="C149" s="67"/>
      <c r="D149" s="48"/>
      <c r="E149" s="68"/>
      <c r="F149" s="49"/>
      <c r="G149" s="69"/>
      <c r="H149" s="50" t="str">
        <f>IF(E149="","",VLOOKUP(WEEKDAY(E149),List!A$15:B$21,2,FALSE))</f>
        <v/>
      </c>
      <c r="I149" s="90">
        <f>IF(G149="",0,VLOOKUP(G149,PHR!$B$4:$H$10000,7,FALSE))</f>
        <v>0</v>
      </c>
      <c r="J149" s="51" t="str">
        <f t="shared" si="12"/>
        <v/>
      </c>
      <c r="K149" s="52" t="str">
        <f t="shared" si="11"/>
        <v/>
      </c>
      <c r="L149" s="55" t="str">
        <f t="shared" si="9"/>
        <v/>
      </c>
      <c r="M149" s="56" t="str">
        <f t="shared" si="10"/>
        <v/>
      </c>
    </row>
    <row r="150" spans="1:13" ht="13" x14ac:dyDescent="0.25">
      <c r="A150" s="163">
        <v>146</v>
      </c>
      <c r="B150" s="66"/>
      <c r="C150" s="67"/>
      <c r="D150" s="48"/>
      <c r="E150" s="68"/>
      <c r="F150" s="49"/>
      <c r="G150" s="69"/>
      <c r="H150" s="50" t="str">
        <f>IF(E150="","",VLOOKUP(WEEKDAY(E150),List!A$15:B$21,2,FALSE))</f>
        <v/>
      </c>
      <c r="I150" s="90">
        <f>IF(G150="",0,VLOOKUP(G150,PHR!$B$4:$H$10000,7,FALSE))</f>
        <v>0</v>
      </c>
      <c r="J150" s="51" t="str">
        <f t="shared" si="12"/>
        <v/>
      </c>
      <c r="K150" s="52" t="str">
        <f t="shared" si="11"/>
        <v/>
      </c>
      <c r="L150" s="55" t="str">
        <f t="shared" si="9"/>
        <v/>
      </c>
      <c r="M150" s="56" t="str">
        <f t="shared" si="10"/>
        <v/>
      </c>
    </row>
    <row r="151" spans="1:13" ht="13" x14ac:dyDescent="0.25">
      <c r="A151" s="163">
        <v>147</v>
      </c>
      <c r="B151" s="66"/>
      <c r="C151" s="67"/>
      <c r="D151" s="48"/>
      <c r="E151" s="68"/>
      <c r="F151" s="49"/>
      <c r="G151" s="69"/>
      <c r="H151" s="50" t="str">
        <f>IF(E151="","",VLOOKUP(WEEKDAY(E151),List!A$15:B$21,2,FALSE))</f>
        <v/>
      </c>
      <c r="I151" s="90">
        <f>IF(G151="",0,VLOOKUP(G151,PHR!$B$4:$H$10000,7,FALSE))</f>
        <v>0</v>
      </c>
      <c r="J151" s="51" t="str">
        <f t="shared" si="12"/>
        <v/>
      </c>
      <c r="K151" s="52" t="str">
        <f t="shared" si="11"/>
        <v/>
      </c>
      <c r="L151" s="55" t="str">
        <f t="shared" si="9"/>
        <v/>
      </c>
      <c r="M151" s="56" t="str">
        <f t="shared" si="10"/>
        <v/>
      </c>
    </row>
    <row r="152" spans="1:13" ht="13" x14ac:dyDescent="0.25">
      <c r="A152" s="163">
        <v>148</v>
      </c>
      <c r="B152" s="66"/>
      <c r="C152" s="67"/>
      <c r="D152" s="48"/>
      <c r="E152" s="68"/>
      <c r="F152" s="49"/>
      <c r="G152" s="69"/>
      <c r="H152" s="50" t="str">
        <f>IF(E152="","",VLOOKUP(WEEKDAY(E152),List!A$15:B$21,2,FALSE))</f>
        <v/>
      </c>
      <c r="I152" s="90">
        <f>IF(G152="",0,VLOOKUP(G152,PHR!$B$4:$H$10000,7,FALSE))</f>
        <v>0</v>
      </c>
      <c r="J152" s="51" t="str">
        <f t="shared" si="12"/>
        <v/>
      </c>
      <c r="K152" s="52" t="str">
        <f t="shared" si="11"/>
        <v/>
      </c>
      <c r="L152" s="55" t="str">
        <f t="shared" si="9"/>
        <v/>
      </c>
      <c r="M152" s="56" t="str">
        <f t="shared" si="10"/>
        <v/>
      </c>
    </row>
    <row r="153" spans="1:13" ht="13" x14ac:dyDescent="0.25">
      <c r="A153" s="163">
        <v>149</v>
      </c>
      <c r="B153" s="66"/>
      <c r="C153" s="67"/>
      <c r="D153" s="48"/>
      <c r="E153" s="68"/>
      <c r="F153" s="49"/>
      <c r="G153" s="69"/>
      <c r="H153" s="50" t="str">
        <f>IF(E153="","",VLOOKUP(WEEKDAY(E153),List!A$15:B$21,2,FALSE))</f>
        <v/>
      </c>
      <c r="I153" s="90">
        <f>IF(G153="",0,VLOOKUP(G153,PHR!$B$4:$H$10000,7,FALSE))</f>
        <v>0</v>
      </c>
      <c r="J153" s="51" t="str">
        <f t="shared" si="12"/>
        <v/>
      </c>
      <c r="K153" s="52" t="str">
        <f t="shared" si="11"/>
        <v/>
      </c>
      <c r="L153" s="55" t="str">
        <f t="shared" si="9"/>
        <v/>
      </c>
      <c r="M153" s="56" t="str">
        <f t="shared" si="10"/>
        <v/>
      </c>
    </row>
    <row r="154" spans="1:13" ht="13" x14ac:dyDescent="0.25">
      <c r="A154" s="163">
        <v>150</v>
      </c>
      <c r="B154" s="66"/>
      <c r="C154" s="67"/>
      <c r="D154" s="48"/>
      <c r="E154" s="68"/>
      <c r="F154" s="49"/>
      <c r="G154" s="69"/>
      <c r="H154" s="50" t="str">
        <f>IF(E154="","",VLOOKUP(WEEKDAY(E154),List!A$15:B$21,2,FALSE))</f>
        <v/>
      </c>
      <c r="I154" s="90">
        <f>IF(G154="",0,VLOOKUP(G154,PHR!$B$4:$H$10000,7,FALSE))</f>
        <v>0</v>
      </c>
      <c r="J154" s="51" t="str">
        <f t="shared" si="12"/>
        <v/>
      </c>
      <c r="K154" s="52" t="str">
        <f t="shared" si="11"/>
        <v/>
      </c>
      <c r="L154" s="55" t="str">
        <f t="shared" si="9"/>
        <v/>
      </c>
      <c r="M154" s="56" t="str">
        <f t="shared" si="10"/>
        <v/>
      </c>
    </row>
    <row r="155" spans="1:13" ht="13" x14ac:dyDescent="0.25">
      <c r="A155" s="163">
        <v>151</v>
      </c>
      <c r="B155" s="66"/>
      <c r="C155" s="67"/>
      <c r="D155" s="48"/>
      <c r="E155" s="68"/>
      <c r="F155" s="49"/>
      <c r="G155" s="69"/>
      <c r="H155" s="50" t="str">
        <f>IF(E155="","",VLOOKUP(WEEKDAY(E155),List!A$15:B$21,2,FALSE))</f>
        <v/>
      </c>
      <c r="I155" s="90">
        <f>IF(G155="",0,VLOOKUP(G155,PHR!$B$4:$H$10000,7,FALSE))</f>
        <v>0</v>
      </c>
      <c r="J155" s="51" t="str">
        <f t="shared" si="12"/>
        <v/>
      </c>
      <c r="K155" s="52" t="str">
        <f t="shared" si="11"/>
        <v/>
      </c>
      <c r="L155" s="55" t="str">
        <f t="shared" si="9"/>
        <v/>
      </c>
      <c r="M155" s="56" t="str">
        <f t="shared" si="10"/>
        <v/>
      </c>
    </row>
    <row r="156" spans="1:13" ht="13" x14ac:dyDescent="0.25">
      <c r="A156" s="163">
        <v>152</v>
      </c>
      <c r="B156" s="66"/>
      <c r="C156" s="67"/>
      <c r="D156" s="48"/>
      <c r="E156" s="68"/>
      <c r="F156" s="49"/>
      <c r="G156" s="69"/>
      <c r="H156" s="50" t="str">
        <f>IF(E156="","",VLOOKUP(WEEKDAY(E156),List!A$15:B$21,2,FALSE))</f>
        <v/>
      </c>
      <c r="I156" s="90">
        <f>IF(G156="",0,VLOOKUP(G156,PHR!$B$4:$H$10000,7,FALSE))</f>
        <v>0</v>
      </c>
      <c r="J156" s="51" t="str">
        <f t="shared" si="12"/>
        <v/>
      </c>
      <c r="K156" s="52" t="str">
        <f t="shared" si="11"/>
        <v/>
      </c>
      <c r="L156" s="55" t="str">
        <f t="shared" si="9"/>
        <v/>
      </c>
      <c r="M156" s="56" t="str">
        <f t="shared" si="10"/>
        <v/>
      </c>
    </row>
    <row r="157" spans="1:13" ht="13" x14ac:dyDescent="0.25">
      <c r="A157" s="163">
        <v>153</v>
      </c>
      <c r="B157" s="66"/>
      <c r="C157" s="67"/>
      <c r="D157" s="48"/>
      <c r="E157" s="68"/>
      <c r="F157" s="49"/>
      <c r="G157" s="69"/>
      <c r="H157" s="50" t="str">
        <f>IF(E157="","",VLOOKUP(WEEKDAY(E157),List!A$15:B$21,2,FALSE))</f>
        <v/>
      </c>
      <c r="I157" s="90">
        <f>IF(G157="",0,VLOOKUP(G157,PHR!$B$4:$H$10000,7,FALSE))</f>
        <v>0</v>
      </c>
      <c r="J157" s="51" t="str">
        <f t="shared" si="12"/>
        <v/>
      </c>
      <c r="K157" s="52" t="str">
        <f t="shared" si="11"/>
        <v/>
      </c>
      <c r="L157" s="55" t="str">
        <f t="shared" si="9"/>
        <v/>
      </c>
      <c r="M157" s="56" t="str">
        <f t="shared" si="10"/>
        <v/>
      </c>
    </row>
    <row r="158" spans="1:13" ht="13" x14ac:dyDescent="0.25">
      <c r="A158" s="163">
        <v>154</v>
      </c>
      <c r="B158" s="66"/>
      <c r="C158" s="67"/>
      <c r="D158" s="48"/>
      <c r="E158" s="68"/>
      <c r="F158" s="49"/>
      <c r="G158" s="69"/>
      <c r="H158" s="50" t="str">
        <f>IF(E158="","",VLOOKUP(WEEKDAY(E158),List!A$15:B$21,2,FALSE))</f>
        <v/>
      </c>
      <c r="I158" s="90">
        <f>IF(G158="",0,VLOOKUP(G158,PHR!$B$4:$H$10000,7,FALSE))</f>
        <v>0</v>
      </c>
      <c r="J158" s="51" t="str">
        <f t="shared" si="12"/>
        <v/>
      </c>
      <c r="K158" s="52" t="str">
        <f t="shared" si="11"/>
        <v/>
      </c>
      <c r="L158" s="55" t="str">
        <f t="shared" si="9"/>
        <v/>
      </c>
      <c r="M158" s="56" t="str">
        <f t="shared" si="10"/>
        <v/>
      </c>
    </row>
    <row r="159" spans="1:13" ht="13" x14ac:dyDescent="0.25">
      <c r="A159" s="163">
        <v>155</v>
      </c>
      <c r="B159" s="66"/>
      <c r="C159" s="67"/>
      <c r="D159" s="48"/>
      <c r="E159" s="68"/>
      <c r="F159" s="49"/>
      <c r="G159" s="69"/>
      <c r="H159" s="50" t="str">
        <f>IF(E159="","",VLOOKUP(WEEKDAY(E159),List!A$15:B$21,2,FALSE))</f>
        <v/>
      </c>
      <c r="I159" s="90">
        <f>IF(G159="",0,VLOOKUP(G159,PHR!$B$4:$H$10000,7,FALSE))</f>
        <v>0</v>
      </c>
      <c r="J159" s="51" t="str">
        <f t="shared" si="12"/>
        <v/>
      </c>
      <c r="K159" s="52" t="str">
        <f t="shared" si="11"/>
        <v/>
      </c>
      <c r="L159" s="55" t="str">
        <f t="shared" si="9"/>
        <v/>
      </c>
      <c r="M159" s="56" t="str">
        <f t="shared" si="10"/>
        <v/>
      </c>
    </row>
    <row r="160" spans="1:13" ht="13" x14ac:dyDescent="0.25">
      <c r="A160" s="163">
        <v>156</v>
      </c>
      <c r="B160" s="66"/>
      <c r="C160" s="67"/>
      <c r="D160" s="48"/>
      <c r="E160" s="68"/>
      <c r="F160" s="49"/>
      <c r="G160" s="69"/>
      <c r="H160" s="50" t="str">
        <f>IF(E160="","",VLOOKUP(WEEKDAY(E160),List!A$15:B$21,2,FALSE))</f>
        <v/>
      </c>
      <c r="I160" s="90">
        <f>IF(G160="",0,VLOOKUP(G160,PHR!$B$4:$H$10000,7,FALSE))</f>
        <v>0</v>
      </c>
      <c r="J160" s="51" t="str">
        <f t="shared" si="12"/>
        <v/>
      </c>
      <c r="K160" s="52" t="str">
        <f t="shared" si="11"/>
        <v/>
      </c>
      <c r="L160" s="55" t="str">
        <f t="shared" si="9"/>
        <v/>
      </c>
      <c r="M160" s="56" t="str">
        <f t="shared" si="10"/>
        <v/>
      </c>
    </row>
    <row r="161" spans="1:13" ht="13" x14ac:dyDescent="0.25">
      <c r="A161" s="163">
        <v>157</v>
      </c>
      <c r="B161" s="66"/>
      <c r="C161" s="67"/>
      <c r="D161" s="48"/>
      <c r="E161" s="68"/>
      <c r="F161" s="49"/>
      <c r="G161" s="69"/>
      <c r="H161" s="50" t="str">
        <f>IF(E161="","",VLOOKUP(WEEKDAY(E161),List!A$15:B$21,2,FALSE))</f>
        <v/>
      </c>
      <c r="I161" s="90">
        <f>IF(G161="",0,VLOOKUP(G161,PHR!$B$4:$H$10000,7,FALSE))</f>
        <v>0</v>
      </c>
      <c r="J161" s="51" t="str">
        <f t="shared" si="12"/>
        <v/>
      </c>
      <c r="K161" s="52" t="str">
        <f t="shared" si="11"/>
        <v/>
      </c>
      <c r="L161" s="55" t="str">
        <f t="shared" si="9"/>
        <v/>
      </c>
      <c r="M161" s="56" t="str">
        <f t="shared" si="10"/>
        <v/>
      </c>
    </row>
    <row r="162" spans="1:13" ht="13" x14ac:dyDescent="0.25">
      <c r="A162" s="163">
        <v>158</v>
      </c>
      <c r="B162" s="66"/>
      <c r="C162" s="67"/>
      <c r="D162" s="48"/>
      <c r="E162" s="68"/>
      <c r="F162" s="49"/>
      <c r="G162" s="69"/>
      <c r="H162" s="50" t="str">
        <f>IF(E162="","",VLOOKUP(WEEKDAY(E162),List!A$15:B$21,2,FALSE))</f>
        <v/>
      </c>
      <c r="I162" s="90">
        <f>IF(G162="",0,VLOOKUP(G162,PHR!$B$4:$H$10000,7,FALSE))</f>
        <v>0</v>
      </c>
      <c r="J162" s="51" t="str">
        <f t="shared" si="12"/>
        <v/>
      </c>
      <c r="K162" s="52" t="str">
        <f t="shared" si="11"/>
        <v/>
      </c>
      <c r="L162" s="55" t="str">
        <f t="shared" si="9"/>
        <v/>
      </c>
      <c r="M162" s="56" t="str">
        <f t="shared" si="10"/>
        <v/>
      </c>
    </row>
    <row r="163" spans="1:13" ht="13" x14ac:dyDescent="0.25">
      <c r="A163" s="163">
        <v>159</v>
      </c>
      <c r="B163" s="66"/>
      <c r="C163" s="67"/>
      <c r="D163" s="48"/>
      <c r="E163" s="68"/>
      <c r="F163" s="49"/>
      <c r="G163" s="69"/>
      <c r="H163" s="50" t="str">
        <f>IF(E163="","",VLOOKUP(WEEKDAY(E163),List!A$15:B$21,2,FALSE))</f>
        <v/>
      </c>
      <c r="I163" s="90">
        <f>IF(G163="",0,VLOOKUP(G163,PHR!$B$4:$H$10000,7,FALSE))</f>
        <v>0</v>
      </c>
      <c r="J163" s="51" t="str">
        <f t="shared" si="12"/>
        <v/>
      </c>
      <c r="K163" s="52" t="str">
        <f t="shared" si="11"/>
        <v/>
      </c>
      <c r="L163" s="55" t="str">
        <f t="shared" si="9"/>
        <v/>
      </c>
      <c r="M163" s="56" t="str">
        <f t="shared" si="10"/>
        <v/>
      </c>
    </row>
    <row r="164" spans="1:13" ht="13" x14ac:dyDescent="0.25">
      <c r="A164" s="163">
        <v>160</v>
      </c>
      <c r="B164" s="66"/>
      <c r="C164" s="67"/>
      <c r="D164" s="48"/>
      <c r="E164" s="68"/>
      <c r="F164" s="49"/>
      <c r="G164" s="69"/>
      <c r="H164" s="50" t="str">
        <f>IF(E164="","",VLOOKUP(WEEKDAY(E164),List!A$15:B$21,2,FALSE))</f>
        <v/>
      </c>
      <c r="I164" s="90">
        <f>IF(G164="",0,VLOOKUP(G164,PHR!$B$4:$H$10000,7,FALSE))</f>
        <v>0</v>
      </c>
      <c r="J164" s="51" t="str">
        <f t="shared" si="12"/>
        <v/>
      </c>
      <c r="K164" s="52" t="str">
        <f t="shared" si="11"/>
        <v/>
      </c>
      <c r="L164" s="55" t="str">
        <f t="shared" si="9"/>
        <v/>
      </c>
      <c r="M164" s="56" t="str">
        <f t="shared" si="10"/>
        <v/>
      </c>
    </row>
    <row r="165" spans="1:13" ht="13" x14ac:dyDescent="0.25">
      <c r="A165" s="163">
        <v>161</v>
      </c>
      <c r="B165" s="66"/>
      <c r="C165" s="67"/>
      <c r="D165" s="48"/>
      <c r="E165" s="68"/>
      <c r="F165" s="49"/>
      <c r="G165" s="69"/>
      <c r="H165" s="50" t="str">
        <f>IF(E165="","",VLOOKUP(WEEKDAY(E165),List!A$15:B$21,2,FALSE))</f>
        <v/>
      </c>
      <c r="I165" s="90">
        <f>IF(G165="",0,VLOOKUP(G165,PHR!$B$4:$H$10000,7,FALSE))</f>
        <v>0</v>
      </c>
      <c r="J165" s="51" t="str">
        <f t="shared" si="12"/>
        <v/>
      </c>
      <c r="K165" s="52" t="str">
        <f t="shared" si="11"/>
        <v/>
      </c>
      <c r="L165" s="55" t="str">
        <f t="shared" si="9"/>
        <v/>
      </c>
      <c r="M165" s="56" t="str">
        <f t="shared" si="10"/>
        <v/>
      </c>
    </row>
    <row r="166" spans="1:13" ht="13" x14ac:dyDescent="0.25">
      <c r="A166" s="163">
        <v>162</v>
      </c>
      <c r="B166" s="66"/>
      <c r="C166" s="67"/>
      <c r="D166" s="48"/>
      <c r="E166" s="68"/>
      <c r="F166" s="49"/>
      <c r="G166" s="69"/>
      <c r="H166" s="50" t="str">
        <f>IF(E166="","",VLOOKUP(WEEKDAY(E166),List!A$15:B$21,2,FALSE))</f>
        <v/>
      </c>
      <c r="I166" s="90">
        <f>IF(G166="",0,VLOOKUP(G166,PHR!$B$4:$H$10000,7,FALSE))</f>
        <v>0</v>
      </c>
      <c r="J166" s="51" t="str">
        <f t="shared" si="12"/>
        <v/>
      </c>
      <c r="K166" s="52" t="str">
        <f t="shared" si="11"/>
        <v/>
      </c>
      <c r="L166" s="55" t="str">
        <f t="shared" si="9"/>
        <v/>
      </c>
      <c r="M166" s="56" t="str">
        <f t="shared" si="10"/>
        <v/>
      </c>
    </row>
    <row r="167" spans="1:13" ht="13" x14ac:dyDescent="0.25">
      <c r="A167" s="163">
        <v>163</v>
      </c>
      <c r="B167" s="66"/>
      <c r="C167" s="67"/>
      <c r="D167" s="48"/>
      <c r="E167" s="68"/>
      <c r="F167" s="49"/>
      <c r="G167" s="69"/>
      <c r="H167" s="50" t="str">
        <f>IF(E167="","",VLOOKUP(WEEKDAY(E167),List!A$15:B$21,2,FALSE))</f>
        <v/>
      </c>
      <c r="I167" s="90">
        <f>IF(G167="",0,VLOOKUP(G167,PHR!$B$4:$H$10000,7,FALSE))</f>
        <v>0</v>
      </c>
      <c r="J167" s="51" t="str">
        <f t="shared" si="12"/>
        <v/>
      </c>
      <c r="K167" s="52" t="str">
        <f t="shared" si="11"/>
        <v/>
      </c>
      <c r="L167" s="55" t="str">
        <f t="shared" si="9"/>
        <v/>
      </c>
      <c r="M167" s="56" t="str">
        <f t="shared" si="10"/>
        <v/>
      </c>
    </row>
    <row r="168" spans="1:13" ht="13" x14ac:dyDescent="0.25">
      <c r="A168" s="163">
        <v>164</v>
      </c>
      <c r="B168" s="66"/>
      <c r="C168" s="67"/>
      <c r="D168" s="48"/>
      <c r="E168" s="68"/>
      <c r="F168" s="49"/>
      <c r="G168" s="69"/>
      <c r="H168" s="50" t="str">
        <f>IF(E168="","",VLOOKUP(WEEKDAY(E168),List!A$15:B$21,2,FALSE))</f>
        <v/>
      </c>
      <c r="I168" s="90">
        <f>IF(G168="",0,VLOOKUP(G168,PHR!$B$4:$H$10000,7,FALSE))</f>
        <v>0</v>
      </c>
      <c r="J168" s="51" t="str">
        <f t="shared" si="12"/>
        <v/>
      </c>
      <c r="K168" s="52" t="str">
        <f t="shared" si="11"/>
        <v/>
      </c>
      <c r="L168" s="55" t="str">
        <f t="shared" si="9"/>
        <v/>
      </c>
      <c r="M168" s="56" t="str">
        <f t="shared" si="10"/>
        <v/>
      </c>
    </row>
    <row r="169" spans="1:13" ht="13" x14ac:dyDescent="0.25">
      <c r="A169" s="163">
        <v>165</v>
      </c>
      <c r="B169" s="66"/>
      <c r="C169" s="67"/>
      <c r="D169" s="48"/>
      <c r="E169" s="68"/>
      <c r="F169" s="49"/>
      <c r="G169" s="69"/>
      <c r="H169" s="50" t="str">
        <f>IF(E169="","",VLOOKUP(WEEKDAY(E169),List!A$15:B$21,2,FALSE))</f>
        <v/>
      </c>
      <c r="I169" s="90">
        <f>IF(G169="",0,VLOOKUP(G169,PHR!$B$4:$H$10000,7,FALSE))</f>
        <v>0</v>
      </c>
      <c r="J169" s="51" t="str">
        <f t="shared" si="12"/>
        <v/>
      </c>
      <c r="K169" s="52" t="str">
        <f t="shared" si="11"/>
        <v/>
      </c>
      <c r="L169" s="55" t="str">
        <f t="shared" si="9"/>
        <v/>
      </c>
      <c r="M169" s="56" t="str">
        <f t="shared" si="10"/>
        <v/>
      </c>
    </row>
    <row r="170" spans="1:13" ht="13" x14ac:dyDescent="0.25">
      <c r="A170" s="163">
        <v>166</v>
      </c>
      <c r="B170" s="66"/>
      <c r="C170" s="67"/>
      <c r="D170" s="48"/>
      <c r="E170" s="68"/>
      <c r="F170" s="49"/>
      <c r="G170" s="69"/>
      <c r="H170" s="50" t="str">
        <f>IF(E170="","",VLOOKUP(WEEKDAY(E170),List!A$15:B$21,2,FALSE))</f>
        <v/>
      </c>
      <c r="I170" s="90">
        <f>IF(G170="",0,VLOOKUP(G170,PHR!$B$4:$H$10000,7,FALSE))</f>
        <v>0</v>
      </c>
      <c r="J170" s="51" t="str">
        <f t="shared" si="12"/>
        <v/>
      </c>
      <c r="K170" s="52" t="str">
        <f t="shared" si="11"/>
        <v/>
      </c>
      <c r="L170" s="55" t="str">
        <f t="shared" si="9"/>
        <v/>
      </c>
      <c r="M170" s="56" t="str">
        <f t="shared" si="10"/>
        <v/>
      </c>
    </row>
    <row r="171" spans="1:13" ht="13" x14ac:dyDescent="0.25">
      <c r="A171" s="163">
        <v>167</v>
      </c>
      <c r="B171" s="66"/>
      <c r="C171" s="67"/>
      <c r="D171" s="48"/>
      <c r="E171" s="68"/>
      <c r="F171" s="49"/>
      <c r="G171" s="69"/>
      <c r="H171" s="50" t="str">
        <f>IF(E171="","",VLOOKUP(WEEKDAY(E171),List!A$15:B$21,2,FALSE))</f>
        <v/>
      </c>
      <c r="I171" s="90">
        <f>IF(G171="",0,VLOOKUP(G171,PHR!$B$4:$H$10000,7,FALSE))</f>
        <v>0</v>
      </c>
      <c r="J171" s="51" t="str">
        <f t="shared" si="12"/>
        <v/>
      </c>
      <c r="K171" s="52" t="str">
        <f t="shared" si="11"/>
        <v/>
      </c>
      <c r="L171" s="55" t="str">
        <f t="shared" si="9"/>
        <v/>
      </c>
      <c r="M171" s="56" t="str">
        <f t="shared" si="10"/>
        <v/>
      </c>
    </row>
    <row r="172" spans="1:13" ht="13" x14ac:dyDescent="0.25">
      <c r="A172" s="163">
        <v>168</v>
      </c>
      <c r="B172" s="66"/>
      <c r="C172" s="67"/>
      <c r="D172" s="48"/>
      <c r="E172" s="68"/>
      <c r="F172" s="49"/>
      <c r="G172" s="69"/>
      <c r="H172" s="50" t="str">
        <f>IF(E172="","",VLOOKUP(WEEKDAY(E172),List!A$15:B$21,2,FALSE))</f>
        <v/>
      </c>
      <c r="I172" s="90">
        <f>IF(G172="",0,VLOOKUP(G172,PHR!$B$4:$H$10000,7,FALSE))</f>
        <v>0</v>
      </c>
      <c r="J172" s="51" t="str">
        <f t="shared" si="12"/>
        <v/>
      </c>
      <c r="K172" s="52" t="str">
        <f t="shared" si="11"/>
        <v/>
      </c>
      <c r="L172" s="55" t="str">
        <f t="shared" si="9"/>
        <v/>
      </c>
      <c r="M172" s="56" t="str">
        <f t="shared" si="10"/>
        <v/>
      </c>
    </row>
    <row r="173" spans="1:13" ht="13" x14ac:dyDescent="0.25">
      <c r="A173" s="163">
        <v>169</v>
      </c>
      <c r="B173" s="66"/>
      <c r="C173" s="67"/>
      <c r="D173" s="48"/>
      <c r="E173" s="68"/>
      <c r="F173" s="49"/>
      <c r="G173" s="69"/>
      <c r="H173" s="50" t="str">
        <f>IF(E173="","",VLOOKUP(WEEKDAY(E173),List!A$15:B$21,2,FALSE))</f>
        <v/>
      </c>
      <c r="I173" s="90">
        <f>IF(G173="",0,VLOOKUP(G173,PHR!$B$4:$H$10000,7,FALSE))</f>
        <v>0</v>
      </c>
      <c r="J173" s="51" t="str">
        <f t="shared" si="12"/>
        <v/>
      </c>
      <c r="K173" s="52" t="str">
        <f t="shared" si="11"/>
        <v/>
      </c>
      <c r="L173" s="55" t="str">
        <f t="shared" si="9"/>
        <v/>
      </c>
      <c r="M173" s="56" t="str">
        <f t="shared" si="10"/>
        <v/>
      </c>
    </row>
    <row r="174" spans="1:13" ht="13" x14ac:dyDescent="0.25">
      <c r="A174" s="163">
        <v>170</v>
      </c>
      <c r="B174" s="66"/>
      <c r="C174" s="67"/>
      <c r="D174" s="48"/>
      <c r="E174" s="68"/>
      <c r="F174" s="49"/>
      <c r="G174" s="69"/>
      <c r="H174" s="50" t="str">
        <f>IF(E174="","",VLOOKUP(WEEKDAY(E174),List!A$15:B$21,2,FALSE))</f>
        <v/>
      </c>
      <c r="I174" s="90">
        <f>IF(G174="",0,VLOOKUP(G174,PHR!$B$4:$H$10000,7,FALSE))</f>
        <v>0</v>
      </c>
      <c r="J174" s="51" t="str">
        <f t="shared" si="12"/>
        <v/>
      </c>
      <c r="K174" s="52" t="str">
        <f t="shared" si="11"/>
        <v/>
      </c>
      <c r="L174" s="55" t="str">
        <f t="shared" si="9"/>
        <v/>
      </c>
      <c r="M174" s="56" t="str">
        <f t="shared" si="10"/>
        <v/>
      </c>
    </row>
    <row r="175" spans="1:13" ht="13" x14ac:dyDescent="0.25">
      <c r="A175" s="163">
        <v>171</v>
      </c>
      <c r="B175" s="66"/>
      <c r="C175" s="67"/>
      <c r="D175" s="48"/>
      <c r="E175" s="68"/>
      <c r="F175" s="49"/>
      <c r="G175" s="69"/>
      <c r="H175" s="50" t="str">
        <f>IF(E175="","",VLOOKUP(WEEKDAY(E175),List!A$15:B$21,2,FALSE))</f>
        <v/>
      </c>
      <c r="I175" s="90">
        <f>IF(G175="",0,VLOOKUP(G175,PHR!$B$4:$H$10000,7,FALSE))</f>
        <v>0</v>
      </c>
      <c r="J175" s="51" t="str">
        <f t="shared" si="12"/>
        <v/>
      </c>
      <c r="K175" s="52" t="str">
        <f t="shared" si="11"/>
        <v/>
      </c>
      <c r="L175" s="55" t="str">
        <f t="shared" si="9"/>
        <v/>
      </c>
      <c r="M175" s="56" t="str">
        <f t="shared" si="10"/>
        <v/>
      </c>
    </row>
    <row r="176" spans="1:13" ht="13" x14ac:dyDescent="0.25">
      <c r="A176" s="163">
        <v>172</v>
      </c>
      <c r="B176" s="66"/>
      <c r="C176" s="67"/>
      <c r="D176" s="48"/>
      <c r="E176" s="68"/>
      <c r="F176" s="49"/>
      <c r="G176" s="69"/>
      <c r="H176" s="50" t="str">
        <f>IF(E176="","",VLOOKUP(WEEKDAY(E176),List!A$15:B$21,2,FALSE))</f>
        <v/>
      </c>
      <c r="I176" s="90">
        <f>IF(G176="",0,VLOOKUP(G176,PHR!$B$4:$H$10000,7,FALSE))</f>
        <v>0</v>
      </c>
      <c r="J176" s="51" t="str">
        <f t="shared" si="12"/>
        <v/>
      </c>
      <c r="K176" s="52" t="str">
        <f t="shared" si="11"/>
        <v/>
      </c>
      <c r="L176" s="55" t="str">
        <f t="shared" si="9"/>
        <v/>
      </c>
      <c r="M176" s="56" t="str">
        <f t="shared" si="10"/>
        <v/>
      </c>
    </row>
    <row r="177" spans="1:13" ht="13" x14ac:dyDescent="0.25">
      <c r="A177" s="163">
        <v>173</v>
      </c>
      <c r="B177" s="66"/>
      <c r="C177" s="67"/>
      <c r="D177" s="48"/>
      <c r="E177" s="68"/>
      <c r="F177" s="49"/>
      <c r="G177" s="69"/>
      <c r="H177" s="50" t="str">
        <f>IF(E177="","",VLOOKUP(WEEKDAY(E177),List!A$15:B$21,2,FALSE))</f>
        <v/>
      </c>
      <c r="I177" s="90">
        <f>IF(G177="",0,VLOOKUP(G177,PHR!$B$4:$H$10000,7,FALSE))</f>
        <v>0</v>
      </c>
      <c r="J177" s="51" t="str">
        <f t="shared" si="12"/>
        <v/>
      </c>
      <c r="K177" s="52" t="str">
        <f t="shared" si="11"/>
        <v/>
      </c>
      <c r="L177" s="55" t="str">
        <f t="shared" si="9"/>
        <v/>
      </c>
      <c r="M177" s="56" t="str">
        <f t="shared" si="10"/>
        <v/>
      </c>
    </row>
    <row r="178" spans="1:13" ht="13" x14ac:dyDescent="0.25">
      <c r="A178" s="163">
        <v>174</v>
      </c>
      <c r="B178" s="66"/>
      <c r="C178" s="67"/>
      <c r="D178" s="48"/>
      <c r="E178" s="68"/>
      <c r="F178" s="49"/>
      <c r="G178" s="69"/>
      <c r="H178" s="50" t="str">
        <f>IF(E178="","",VLOOKUP(WEEKDAY(E178),List!A$15:B$21,2,FALSE))</f>
        <v/>
      </c>
      <c r="I178" s="90">
        <f>IF(G178="",0,VLOOKUP(G178,PHR!$B$4:$H$10000,7,FALSE))</f>
        <v>0</v>
      </c>
      <c r="J178" s="51" t="str">
        <f t="shared" si="12"/>
        <v/>
      </c>
      <c r="K178" s="52" t="str">
        <f t="shared" si="11"/>
        <v/>
      </c>
      <c r="L178" s="55" t="str">
        <f t="shared" si="9"/>
        <v/>
      </c>
      <c r="M178" s="56" t="str">
        <f t="shared" si="10"/>
        <v/>
      </c>
    </row>
    <row r="179" spans="1:13" ht="13" x14ac:dyDescent="0.25">
      <c r="A179" s="163">
        <v>175</v>
      </c>
      <c r="B179" s="66"/>
      <c r="C179" s="67"/>
      <c r="D179" s="48"/>
      <c r="E179" s="68"/>
      <c r="F179" s="49"/>
      <c r="G179" s="69"/>
      <c r="H179" s="50" t="str">
        <f>IF(E179="","",VLOOKUP(WEEKDAY(E179),List!A$15:B$21,2,FALSE))</f>
        <v/>
      </c>
      <c r="I179" s="90">
        <f>IF(G179="",0,VLOOKUP(G179,PHR!$B$4:$H$10000,7,FALSE))</f>
        <v>0</v>
      </c>
      <c r="J179" s="51" t="str">
        <f t="shared" si="12"/>
        <v/>
      </c>
      <c r="K179" s="52" t="str">
        <f t="shared" si="11"/>
        <v/>
      </c>
      <c r="L179" s="55" t="str">
        <f t="shared" si="9"/>
        <v/>
      </c>
      <c r="M179" s="56" t="str">
        <f t="shared" si="10"/>
        <v/>
      </c>
    </row>
    <row r="180" spans="1:13" ht="13" x14ac:dyDescent="0.25">
      <c r="A180" s="163">
        <v>176</v>
      </c>
      <c r="B180" s="66"/>
      <c r="C180" s="67"/>
      <c r="D180" s="48"/>
      <c r="E180" s="68"/>
      <c r="F180" s="49"/>
      <c r="G180" s="69"/>
      <c r="H180" s="50" t="str">
        <f>IF(E180="","",VLOOKUP(WEEKDAY(E180),List!A$15:B$21,2,FALSE))</f>
        <v/>
      </c>
      <c r="I180" s="90">
        <f>IF(G180="",0,VLOOKUP(G180,PHR!$B$4:$H$10000,7,FALSE))</f>
        <v>0</v>
      </c>
      <c r="J180" s="51" t="str">
        <f t="shared" si="12"/>
        <v/>
      </c>
      <c r="K180" s="52" t="str">
        <f t="shared" si="11"/>
        <v/>
      </c>
      <c r="L180" s="55" t="str">
        <f t="shared" si="9"/>
        <v/>
      </c>
      <c r="M180" s="56" t="str">
        <f t="shared" si="10"/>
        <v/>
      </c>
    </row>
    <row r="181" spans="1:13" ht="13" x14ac:dyDescent="0.25">
      <c r="A181" s="163">
        <v>177</v>
      </c>
      <c r="B181" s="66"/>
      <c r="C181" s="67"/>
      <c r="D181" s="48"/>
      <c r="E181" s="68"/>
      <c r="F181" s="49"/>
      <c r="G181" s="69"/>
      <c r="H181" s="50" t="str">
        <f>IF(E181="","",VLOOKUP(WEEKDAY(E181),List!A$15:B$21,2,FALSE))</f>
        <v/>
      </c>
      <c r="I181" s="90">
        <f>IF(G181="",0,VLOOKUP(G181,PHR!$B$4:$H$10000,7,FALSE))</f>
        <v>0</v>
      </c>
      <c r="J181" s="51" t="str">
        <f t="shared" si="12"/>
        <v/>
      </c>
      <c r="K181" s="52" t="str">
        <f t="shared" si="11"/>
        <v/>
      </c>
      <c r="L181" s="55" t="str">
        <f t="shared" si="9"/>
        <v/>
      </c>
      <c r="M181" s="56" t="str">
        <f t="shared" si="10"/>
        <v/>
      </c>
    </row>
    <row r="182" spans="1:13" ht="13" x14ac:dyDescent="0.25">
      <c r="A182" s="163">
        <v>178</v>
      </c>
      <c r="B182" s="66"/>
      <c r="C182" s="67"/>
      <c r="D182" s="48"/>
      <c r="E182" s="68"/>
      <c r="F182" s="49"/>
      <c r="G182" s="69"/>
      <c r="H182" s="50" t="str">
        <f>IF(E182="","",VLOOKUP(WEEKDAY(E182),List!A$15:B$21,2,FALSE))</f>
        <v/>
      </c>
      <c r="I182" s="90">
        <f>IF(G182="",0,VLOOKUP(G182,PHR!$B$4:$H$10000,7,FALSE))</f>
        <v>0</v>
      </c>
      <c r="J182" s="51" t="str">
        <f t="shared" si="12"/>
        <v/>
      </c>
      <c r="K182" s="52" t="str">
        <f t="shared" si="11"/>
        <v/>
      </c>
      <c r="L182" s="55" t="str">
        <f t="shared" si="9"/>
        <v/>
      </c>
      <c r="M182" s="56" t="str">
        <f t="shared" si="10"/>
        <v/>
      </c>
    </row>
    <row r="183" spans="1:13" ht="13" x14ac:dyDescent="0.25">
      <c r="A183" s="163">
        <v>179</v>
      </c>
      <c r="B183" s="66"/>
      <c r="C183" s="67"/>
      <c r="D183" s="48"/>
      <c r="E183" s="68"/>
      <c r="F183" s="49"/>
      <c r="G183" s="69"/>
      <c r="H183" s="50" t="str">
        <f>IF(E183="","",VLOOKUP(WEEKDAY(E183),List!A$15:B$21,2,FALSE))</f>
        <v/>
      </c>
      <c r="I183" s="90">
        <f>IF(G183="",0,VLOOKUP(G183,PHR!$B$4:$H$10000,7,FALSE))</f>
        <v>0</v>
      </c>
      <c r="J183" s="51" t="str">
        <f t="shared" si="12"/>
        <v/>
      </c>
      <c r="K183" s="52" t="str">
        <f t="shared" si="11"/>
        <v/>
      </c>
      <c r="L183" s="55" t="str">
        <f t="shared" si="9"/>
        <v/>
      </c>
      <c r="M183" s="56" t="str">
        <f t="shared" si="10"/>
        <v/>
      </c>
    </row>
    <row r="184" spans="1:13" ht="13" x14ac:dyDescent="0.25">
      <c r="A184" s="163">
        <v>180</v>
      </c>
      <c r="B184" s="66"/>
      <c r="C184" s="67"/>
      <c r="D184" s="48"/>
      <c r="E184" s="68"/>
      <c r="F184" s="49"/>
      <c r="G184" s="69"/>
      <c r="H184" s="50" t="str">
        <f>IF(E184="","",VLOOKUP(WEEKDAY(E184),List!A$15:B$21,2,FALSE))</f>
        <v/>
      </c>
      <c r="I184" s="90">
        <f>IF(G184="",0,VLOOKUP(G184,PHR!$B$4:$H$10000,7,FALSE))</f>
        <v>0</v>
      </c>
      <c r="J184" s="51" t="str">
        <f t="shared" si="12"/>
        <v/>
      </c>
      <c r="K184" s="52" t="str">
        <f t="shared" si="11"/>
        <v/>
      </c>
      <c r="L184" s="55" t="str">
        <f t="shared" si="9"/>
        <v/>
      </c>
      <c r="M184" s="56" t="str">
        <f t="shared" si="10"/>
        <v/>
      </c>
    </row>
    <row r="185" spans="1:13" ht="13" x14ac:dyDescent="0.25">
      <c r="A185" s="163">
        <v>181</v>
      </c>
      <c r="B185" s="66"/>
      <c r="C185" s="67"/>
      <c r="D185" s="48"/>
      <c r="E185" s="68"/>
      <c r="F185" s="49"/>
      <c r="G185" s="69"/>
      <c r="H185" s="50" t="str">
        <f>IF(E185="","",VLOOKUP(WEEKDAY(E185),List!A$15:B$21,2,FALSE))</f>
        <v/>
      </c>
      <c r="I185" s="90">
        <f>IF(G185="",0,VLOOKUP(G185,PHR!$B$4:$H$10000,7,FALSE))</f>
        <v>0</v>
      </c>
      <c r="J185" s="51" t="str">
        <f t="shared" si="12"/>
        <v/>
      </c>
      <c r="K185" s="52" t="str">
        <f t="shared" si="11"/>
        <v/>
      </c>
      <c r="L185" s="55" t="str">
        <f t="shared" si="9"/>
        <v/>
      </c>
      <c r="M185" s="56" t="str">
        <f t="shared" si="10"/>
        <v/>
      </c>
    </row>
    <row r="186" spans="1:13" ht="13" x14ac:dyDescent="0.25">
      <c r="A186" s="163">
        <v>182</v>
      </c>
      <c r="B186" s="66"/>
      <c r="C186" s="67"/>
      <c r="D186" s="48"/>
      <c r="E186" s="68"/>
      <c r="F186" s="49"/>
      <c r="G186" s="69"/>
      <c r="H186" s="50" t="str">
        <f>IF(E186="","",VLOOKUP(WEEKDAY(E186),List!A$15:B$21,2,FALSE))</f>
        <v/>
      </c>
      <c r="I186" s="90">
        <f>IF(G186="",0,VLOOKUP(G186,PHR!$B$4:$H$10000,7,FALSE))</f>
        <v>0</v>
      </c>
      <c r="J186" s="51" t="str">
        <f t="shared" si="12"/>
        <v/>
      </c>
      <c r="K186" s="52" t="str">
        <f t="shared" si="11"/>
        <v/>
      </c>
      <c r="L186" s="55" t="str">
        <f t="shared" si="9"/>
        <v/>
      </c>
      <c r="M186" s="56" t="str">
        <f t="shared" si="10"/>
        <v/>
      </c>
    </row>
    <row r="187" spans="1:13" ht="13" x14ac:dyDescent="0.25">
      <c r="A187" s="163">
        <v>183</v>
      </c>
      <c r="B187" s="66"/>
      <c r="C187" s="67"/>
      <c r="D187" s="48"/>
      <c r="E187" s="68"/>
      <c r="F187" s="49"/>
      <c r="G187" s="69"/>
      <c r="H187" s="50" t="str">
        <f>IF(E187="","",VLOOKUP(WEEKDAY(E187),List!A$15:B$21,2,FALSE))</f>
        <v/>
      </c>
      <c r="I187" s="90">
        <f>IF(G187="",0,VLOOKUP(G187,PHR!$B$4:$H$10000,7,FALSE))</f>
        <v>0</v>
      </c>
      <c r="J187" s="51" t="str">
        <f t="shared" si="12"/>
        <v/>
      </c>
      <c r="K187" s="52" t="str">
        <f t="shared" si="11"/>
        <v/>
      </c>
      <c r="L187" s="55" t="str">
        <f t="shared" si="9"/>
        <v/>
      </c>
      <c r="M187" s="56" t="str">
        <f t="shared" si="10"/>
        <v/>
      </c>
    </row>
    <row r="188" spans="1:13" ht="13" x14ac:dyDescent="0.25">
      <c r="A188" s="163">
        <v>184</v>
      </c>
      <c r="B188" s="66"/>
      <c r="C188" s="67"/>
      <c r="D188" s="48"/>
      <c r="E188" s="68"/>
      <c r="F188" s="49"/>
      <c r="G188" s="69"/>
      <c r="H188" s="50" t="str">
        <f>IF(E188="","",VLOOKUP(WEEKDAY(E188),List!A$15:B$21,2,FALSE))</f>
        <v/>
      </c>
      <c r="I188" s="90">
        <f>IF(G188="",0,VLOOKUP(G188,PHR!$B$4:$H$10000,7,FALSE))</f>
        <v>0</v>
      </c>
      <c r="J188" s="51" t="str">
        <f t="shared" si="12"/>
        <v/>
      </c>
      <c r="K188" s="52" t="str">
        <f t="shared" si="11"/>
        <v/>
      </c>
      <c r="L188" s="55" t="str">
        <f t="shared" si="9"/>
        <v/>
      </c>
      <c r="M188" s="56" t="str">
        <f t="shared" si="10"/>
        <v/>
      </c>
    </row>
    <row r="189" spans="1:13" ht="13" x14ac:dyDescent="0.25">
      <c r="A189" s="163">
        <v>185</v>
      </c>
      <c r="B189" s="66"/>
      <c r="C189" s="67"/>
      <c r="D189" s="48"/>
      <c r="E189" s="68"/>
      <c r="F189" s="49"/>
      <c r="G189" s="69"/>
      <c r="H189" s="50" t="str">
        <f>IF(E189="","",VLOOKUP(WEEKDAY(E189),List!A$15:B$21,2,FALSE))</f>
        <v/>
      </c>
      <c r="I189" s="90">
        <f>IF(G189="",0,VLOOKUP(G189,PHR!$B$4:$H$10000,7,FALSE))</f>
        <v>0</v>
      </c>
      <c r="J189" s="51" t="str">
        <f t="shared" si="12"/>
        <v/>
      </c>
      <c r="K189" s="52" t="str">
        <f t="shared" si="11"/>
        <v/>
      </c>
      <c r="L189" s="55" t="str">
        <f t="shared" si="9"/>
        <v/>
      </c>
      <c r="M189" s="56" t="str">
        <f t="shared" si="10"/>
        <v/>
      </c>
    </row>
    <row r="190" spans="1:13" ht="13" x14ac:dyDescent="0.25">
      <c r="A190" s="163">
        <v>186</v>
      </c>
      <c r="B190" s="66"/>
      <c r="C190" s="67"/>
      <c r="D190" s="48"/>
      <c r="E190" s="68"/>
      <c r="F190" s="49"/>
      <c r="G190" s="69"/>
      <c r="H190" s="50" t="str">
        <f>IF(E190="","",VLOOKUP(WEEKDAY(E190),List!A$15:B$21,2,FALSE))</f>
        <v/>
      </c>
      <c r="I190" s="90">
        <f>IF(G190="",0,VLOOKUP(G190,PHR!$B$4:$H$10000,7,FALSE))</f>
        <v>0</v>
      </c>
      <c r="J190" s="51" t="str">
        <f t="shared" si="12"/>
        <v/>
      </c>
      <c r="K190" s="52" t="str">
        <f t="shared" si="11"/>
        <v/>
      </c>
      <c r="L190" s="55" t="str">
        <f t="shared" si="9"/>
        <v/>
      </c>
      <c r="M190" s="56" t="str">
        <f t="shared" si="10"/>
        <v/>
      </c>
    </row>
    <row r="191" spans="1:13" ht="13" x14ac:dyDescent="0.25">
      <c r="A191" s="163">
        <v>187</v>
      </c>
      <c r="B191" s="66"/>
      <c r="C191" s="67"/>
      <c r="D191" s="48"/>
      <c r="E191" s="68"/>
      <c r="F191" s="49"/>
      <c r="G191" s="69"/>
      <c r="H191" s="50" t="str">
        <f>IF(E191="","",VLOOKUP(WEEKDAY(E191),List!A$15:B$21,2,FALSE))</f>
        <v/>
      </c>
      <c r="I191" s="90">
        <f>IF(G191="",0,VLOOKUP(G191,PHR!$B$4:$H$10000,7,FALSE))</f>
        <v>0</v>
      </c>
      <c r="J191" s="51" t="str">
        <f t="shared" si="12"/>
        <v/>
      </c>
      <c r="K191" s="52" t="str">
        <f t="shared" si="11"/>
        <v/>
      </c>
      <c r="L191" s="55" t="str">
        <f t="shared" si="9"/>
        <v/>
      </c>
      <c r="M191" s="56" t="str">
        <f t="shared" si="10"/>
        <v/>
      </c>
    </row>
    <row r="192" spans="1:13" ht="13" x14ac:dyDescent="0.25">
      <c r="A192" s="163">
        <v>188</v>
      </c>
      <c r="B192" s="66"/>
      <c r="C192" s="67"/>
      <c r="D192" s="48"/>
      <c r="E192" s="68"/>
      <c r="F192" s="49"/>
      <c r="G192" s="69"/>
      <c r="H192" s="50" t="str">
        <f>IF(E192="","",VLOOKUP(WEEKDAY(E192),List!A$15:B$21,2,FALSE))</f>
        <v/>
      </c>
      <c r="I192" s="90">
        <f>IF(G192="",0,VLOOKUP(G192,PHR!$B$4:$H$10000,7,FALSE))</f>
        <v>0</v>
      </c>
      <c r="J192" s="51" t="str">
        <f t="shared" si="12"/>
        <v/>
      </c>
      <c r="K192" s="52" t="str">
        <f t="shared" si="11"/>
        <v/>
      </c>
      <c r="L192" s="55" t="str">
        <f t="shared" si="9"/>
        <v/>
      </c>
      <c r="M192" s="56" t="str">
        <f t="shared" si="10"/>
        <v/>
      </c>
    </row>
    <row r="193" spans="1:13" ht="13" x14ac:dyDescent="0.25">
      <c r="A193" s="163">
        <v>189</v>
      </c>
      <c r="B193" s="66"/>
      <c r="C193" s="67"/>
      <c r="D193" s="48"/>
      <c r="E193" s="68"/>
      <c r="F193" s="49"/>
      <c r="G193" s="69"/>
      <c r="H193" s="50" t="str">
        <f>IF(E193="","",VLOOKUP(WEEKDAY(E193),List!A$15:B$21,2,FALSE))</f>
        <v/>
      </c>
      <c r="I193" s="90">
        <f>IF(G193="",0,VLOOKUP(G193,PHR!$B$4:$H$10000,7,FALSE))</f>
        <v>0</v>
      </c>
      <c r="J193" s="51" t="str">
        <f t="shared" si="12"/>
        <v/>
      </c>
      <c r="K193" s="52" t="str">
        <f t="shared" si="11"/>
        <v/>
      </c>
      <c r="L193" s="55" t="str">
        <f t="shared" si="9"/>
        <v/>
      </c>
      <c r="M193" s="56" t="str">
        <f t="shared" si="10"/>
        <v/>
      </c>
    </row>
    <row r="194" spans="1:13" ht="13" x14ac:dyDescent="0.25">
      <c r="A194" s="163">
        <v>190</v>
      </c>
      <c r="B194" s="66"/>
      <c r="C194" s="67"/>
      <c r="D194" s="48"/>
      <c r="E194" s="68"/>
      <c r="F194" s="49"/>
      <c r="G194" s="69"/>
      <c r="H194" s="50" t="str">
        <f>IF(E194="","",VLOOKUP(WEEKDAY(E194),List!A$15:B$21,2,FALSE))</f>
        <v/>
      </c>
      <c r="I194" s="90">
        <f>IF(G194="",0,VLOOKUP(G194,PHR!$B$4:$H$10000,7,FALSE))</f>
        <v>0</v>
      </c>
      <c r="J194" s="51" t="str">
        <f t="shared" si="12"/>
        <v/>
      </c>
      <c r="K194" s="52" t="str">
        <f t="shared" si="11"/>
        <v/>
      </c>
      <c r="L194" s="55" t="str">
        <f t="shared" si="9"/>
        <v/>
      </c>
      <c r="M194" s="56" t="str">
        <f t="shared" si="10"/>
        <v/>
      </c>
    </row>
    <row r="195" spans="1:13" ht="13" x14ac:dyDescent="0.25">
      <c r="A195" s="163">
        <v>191</v>
      </c>
      <c r="B195" s="66"/>
      <c r="C195" s="67"/>
      <c r="D195" s="48"/>
      <c r="E195" s="68"/>
      <c r="F195" s="49"/>
      <c r="G195" s="69"/>
      <c r="H195" s="50" t="str">
        <f>IF(E195="","",VLOOKUP(WEEKDAY(E195),List!A$15:B$21,2,FALSE))</f>
        <v/>
      </c>
      <c r="I195" s="90">
        <f>IF(G195="",0,VLOOKUP(G195,PHR!$B$4:$H$10000,7,FALSE))</f>
        <v>0</v>
      </c>
      <c r="J195" s="51" t="str">
        <f t="shared" si="12"/>
        <v/>
      </c>
      <c r="K195" s="52" t="str">
        <f t="shared" si="11"/>
        <v/>
      </c>
      <c r="L195" s="55" t="str">
        <f t="shared" si="9"/>
        <v/>
      </c>
      <c r="M195" s="56" t="str">
        <f t="shared" si="10"/>
        <v/>
      </c>
    </row>
    <row r="196" spans="1:13" ht="13" x14ac:dyDescent="0.25">
      <c r="A196" s="163">
        <v>192</v>
      </c>
      <c r="B196" s="66"/>
      <c r="C196" s="67"/>
      <c r="D196" s="48"/>
      <c r="E196" s="68"/>
      <c r="F196" s="49"/>
      <c r="G196" s="69"/>
      <c r="H196" s="50" t="str">
        <f>IF(E196="","",VLOOKUP(WEEKDAY(E196),List!A$15:B$21,2,FALSE))</f>
        <v/>
      </c>
      <c r="I196" s="90">
        <f>IF(G196="",0,VLOOKUP(G196,PHR!$B$4:$H$10000,7,FALSE))</f>
        <v>0</v>
      </c>
      <c r="J196" s="51" t="str">
        <f t="shared" si="12"/>
        <v/>
      </c>
      <c r="K196" s="52" t="str">
        <f t="shared" si="11"/>
        <v/>
      </c>
      <c r="L196" s="55" t="str">
        <f t="shared" si="9"/>
        <v/>
      </c>
      <c r="M196" s="56" t="str">
        <f t="shared" si="10"/>
        <v/>
      </c>
    </row>
    <row r="197" spans="1:13" ht="13" x14ac:dyDescent="0.25">
      <c r="A197" s="163">
        <v>193</v>
      </c>
      <c r="B197" s="66"/>
      <c r="C197" s="67"/>
      <c r="D197" s="48"/>
      <c r="E197" s="68"/>
      <c r="F197" s="49"/>
      <c r="G197" s="69"/>
      <c r="H197" s="50" t="str">
        <f>IF(E197="","",VLOOKUP(WEEKDAY(E197),List!A$15:B$21,2,FALSE))</f>
        <v/>
      </c>
      <c r="I197" s="90">
        <f>IF(G197="",0,VLOOKUP(G197,PHR!$B$4:$H$10000,7,FALSE))</f>
        <v>0</v>
      </c>
      <c r="J197" s="51" t="str">
        <f t="shared" si="12"/>
        <v/>
      </c>
      <c r="K197" s="52" t="str">
        <f t="shared" si="11"/>
        <v/>
      </c>
      <c r="L197" s="55" t="str">
        <f t="shared" ref="L197:L260" si="13">IF(D197="","",K197)</f>
        <v/>
      </c>
      <c r="M197" s="56" t="str">
        <f t="shared" ref="M197:M260" si="14">IF(D197="","",ROUND(L197*I197,2))</f>
        <v/>
      </c>
    </row>
    <row r="198" spans="1:13" ht="13" x14ac:dyDescent="0.25">
      <c r="A198" s="163">
        <v>194</v>
      </c>
      <c r="B198" s="66"/>
      <c r="C198" s="67"/>
      <c r="D198" s="48"/>
      <c r="E198" s="68"/>
      <c r="F198" s="49"/>
      <c r="G198" s="69"/>
      <c r="H198" s="50" t="str">
        <f>IF(E198="","",VLOOKUP(WEEKDAY(E198),List!A$15:B$21,2,FALSE))</f>
        <v/>
      </c>
      <c r="I198" s="90">
        <f>IF(G198="",0,VLOOKUP(G198,PHR!$B$4:$H$10000,7,FALSE))</f>
        <v>0</v>
      </c>
      <c r="J198" s="51" t="str">
        <f t="shared" si="12"/>
        <v/>
      </c>
      <c r="K198" s="52" t="str">
        <f t="shared" ref="K198:K261" si="15">IF(F198="","",IF(C198="",MIN(F198,$K$1),(MIN(F198,$K$1)*C198)))</f>
        <v/>
      </c>
      <c r="L198" s="55" t="str">
        <f t="shared" si="13"/>
        <v/>
      </c>
      <c r="M198" s="56" t="str">
        <f t="shared" si="14"/>
        <v/>
      </c>
    </row>
    <row r="199" spans="1:13" ht="13" x14ac:dyDescent="0.25">
      <c r="A199" s="163">
        <v>195</v>
      </c>
      <c r="B199" s="66"/>
      <c r="C199" s="67"/>
      <c r="D199" s="48"/>
      <c r="E199" s="68"/>
      <c r="F199" s="49"/>
      <c r="G199" s="69"/>
      <c r="H199" s="50" t="str">
        <f>IF(E199="","",VLOOKUP(WEEKDAY(E199),List!A$15:B$21,2,FALSE))</f>
        <v/>
      </c>
      <c r="I199" s="90">
        <f>IF(G199="",0,VLOOKUP(G199,PHR!$B$4:$H$10000,7,FALSE))</f>
        <v>0</v>
      </c>
      <c r="J199" s="51" t="str">
        <f t="shared" si="12"/>
        <v/>
      </c>
      <c r="K199" s="52" t="str">
        <f t="shared" si="15"/>
        <v/>
      </c>
      <c r="L199" s="55" t="str">
        <f t="shared" si="13"/>
        <v/>
      </c>
      <c r="M199" s="56" t="str">
        <f t="shared" si="14"/>
        <v/>
      </c>
    </row>
    <row r="200" spans="1:13" ht="13" x14ac:dyDescent="0.25">
      <c r="A200" s="163">
        <v>196</v>
      </c>
      <c r="B200" s="66"/>
      <c r="C200" s="67"/>
      <c r="D200" s="48"/>
      <c r="E200" s="68"/>
      <c r="F200" s="49"/>
      <c r="G200" s="69"/>
      <c r="H200" s="50" t="str">
        <f>IF(E200="","",VLOOKUP(WEEKDAY(E200),List!A$15:B$21,2,FALSE))</f>
        <v/>
      </c>
      <c r="I200" s="90">
        <f>IF(G200="",0,VLOOKUP(G200,PHR!$B$4:$H$10000,7,FALSE))</f>
        <v>0</v>
      </c>
      <c r="J200" s="51" t="str">
        <f t="shared" si="12"/>
        <v/>
      </c>
      <c r="K200" s="52" t="str">
        <f t="shared" si="15"/>
        <v/>
      </c>
      <c r="L200" s="55" t="str">
        <f t="shared" si="13"/>
        <v/>
      </c>
      <c r="M200" s="56" t="str">
        <f t="shared" si="14"/>
        <v/>
      </c>
    </row>
    <row r="201" spans="1:13" ht="13" x14ac:dyDescent="0.25">
      <c r="A201" s="163">
        <v>197</v>
      </c>
      <c r="B201" s="66"/>
      <c r="C201" s="67"/>
      <c r="D201" s="48"/>
      <c r="E201" s="68"/>
      <c r="F201" s="49"/>
      <c r="G201" s="69"/>
      <c r="H201" s="50" t="str">
        <f>IF(E201="","",VLOOKUP(WEEKDAY(E201),List!A$15:B$21,2,FALSE))</f>
        <v/>
      </c>
      <c r="I201" s="90">
        <f>IF(G201="",0,VLOOKUP(G201,PHR!$B$4:$H$10000,7,FALSE))</f>
        <v>0</v>
      </c>
      <c r="J201" s="51" t="str">
        <f t="shared" si="12"/>
        <v/>
      </c>
      <c r="K201" s="52" t="str">
        <f t="shared" si="15"/>
        <v/>
      </c>
      <c r="L201" s="55" t="str">
        <f t="shared" si="13"/>
        <v/>
      </c>
      <c r="M201" s="56" t="str">
        <f t="shared" si="14"/>
        <v/>
      </c>
    </row>
    <row r="202" spans="1:13" ht="13" x14ac:dyDescent="0.25">
      <c r="A202" s="163">
        <v>198</v>
      </c>
      <c r="B202" s="66"/>
      <c r="C202" s="67"/>
      <c r="D202" s="48"/>
      <c r="E202" s="68"/>
      <c r="F202" s="49"/>
      <c r="G202" s="69"/>
      <c r="H202" s="50" t="str">
        <f>IF(E202="","",VLOOKUP(WEEKDAY(E202),List!A$15:B$21,2,FALSE))</f>
        <v/>
      </c>
      <c r="I202" s="90">
        <f>IF(G202="",0,VLOOKUP(G202,PHR!$B$4:$H$10000,7,FALSE))</f>
        <v>0</v>
      </c>
      <c r="J202" s="51" t="str">
        <f t="shared" ref="J202:J265" si="16">IF(K202="","",ROUND(K202*I202,2))</f>
        <v/>
      </c>
      <c r="K202" s="52" t="str">
        <f t="shared" si="15"/>
        <v/>
      </c>
      <c r="L202" s="55" t="str">
        <f t="shared" si="13"/>
        <v/>
      </c>
      <c r="M202" s="56" t="str">
        <f t="shared" si="14"/>
        <v/>
      </c>
    </row>
    <row r="203" spans="1:13" ht="13" x14ac:dyDescent="0.25">
      <c r="A203" s="163">
        <v>199</v>
      </c>
      <c r="B203" s="66"/>
      <c r="C203" s="67"/>
      <c r="D203" s="48"/>
      <c r="E203" s="68"/>
      <c r="F203" s="49"/>
      <c r="G203" s="69"/>
      <c r="H203" s="50" t="str">
        <f>IF(E203="","",VLOOKUP(WEEKDAY(E203),List!A$15:B$21,2,FALSE))</f>
        <v/>
      </c>
      <c r="I203" s="90">
        <f>IF(G203="",0,VLOOKUP(G203,PHR!$B$4:$H$10000,7,FALSE))</f>
        <v>0</v>
      </c>
      <c r="J203" s="51" t="str">
        <f t="shared" si="16"/>
        <v/>
      </c>
      <c r="K203" s="52" t="str">
        <f t="shared" si="15"/>
        <v/>
      </c>
      <c r="L203" s="55" t="str">
        <f t="shared" si="13"/>
        <v/>
      </c>
      <c r="M203" s="56" t="str">
        <f t="shared" si="14"/>
        <v/>
      </c>
    </row>
    <row r="204" spans="1:13" ht="13" x14ac:dyDescent="0.25">
      <c r="A204" s="163">
        <v>200</v>
      </c>
      <c r="B204" s="66"/>
      <c r="C204" s="67"/>
      <c r="D204" s="48"/>
      <c r="E204" s="68"/>
      <c r="F204" s="49"/>
      <c r="G204" s="69"/>
      <c r="H204" s="50" t="str">
        <f>IF(E204="","",VLOOKUP(WEEKDAY(E204),List!A$15:B$21,2,FALSE))</f>
        <v/>
      </c>
      <c r="I204" s="90">
        <f>IF(G204="",0,VLOOKUP(G204,PHR!$B$4:$H$10000,7,FALSE))</f>
        <v>0</v>
      </c>
      <c r="J204" s="51" t="str">
        <f t="shared" si="16"/>
        <v/>
      </c>
      <c r="K204" s="52" t="str">
        <f t="shared" si="15"/>
        <v/>
      </c>
      <c r="L204" s="55" t="str">
        <f t="shared" si="13"/>
        <v/>
      </c>
      <c r="M204" s="56" t="str">
        <f t="shared" si="14"/>
        <v/>
      </c>
    </row>
    <row r="205" spans="1:13" ht="13" x14ac:dyDescent="0.25">
      <c r="A205" s="163">
        <v>201</v>
      </c>
      <c r="B205" s="66"/>
      <c r="C205" s="67"/>
      <c r="D205" s="48"/>
      <c r="E205" s="68"/>
      <c r="F205" s="49"/>
      <c r="G205" s="69"/>
      <c r="H205" s="50" t="str">
        <f>IF(E205="","",VLOOKUP(WEEKDAY(E205),List!A$15:B$21,2,FALSE))</f>
        <v/>
      </c>
      <c r="I205" s="90">
        <f>IF(G205="",0,VLOOKUP(G205,PHR!$B$4:$H$10000,7,FALSE))</f>
        <v>0</v>
      </c>
      <c r="J205" s="51" t="str">
        <f t="shared" si="16"/>
        <v/>
      </c>
      <c r="K205" s="52" t="str">
        <f t="shared" si="15"/>
        <v/>
      </c>
      <c r="L205" s="55" t="str">
        <f t="shared" si="13"/>
        <v/>
      </c>
      <c r="M205" s="56" t="str">
        <f t="shared" si="14"/>
        <v/>
      </c>
    </row>
    <row r="206" spans="1:13" ht="13" x14ac:dyDescent="0.25">
      <c r="A206" s="163">
        <v>202</v>
      </c>
      <c r="B206" s="66"/>
      <c r="C206" s="67"/>
      <c r="D206" s="48"/>
      <c r="E206" s="68"/>
      <c r="F206" s="49"/>
      <c r="G206" s="69"/>
      <c r="H206" s="50" t="str">
        <f>IF(E206="","",VLOOKUP(WEEKDAY(E206),List!A$15:B$21,2,FALSE))</f>
        <v/>
      </c>
      <c r="I206" s="90">
        <f>IF(G206="",0,VLOOKUP(G206,PHR!$B$4:$H$10000,7,FALSE))</f>
        <v>0</v>
      </c>
      <c r="J206" s="51" t="str">
        <f t="shared" si="16"/>
        <v/>
      </c>
      <c r="K206" s="52" t="str">
        <f t="shared" si="15"/>
        <v/>
      </c>
      <c r="L206" s="55" t="str">
        <f t="shared" si="13"/>
        <v/>
      </c>
      <c r="M206" s="56" t="str">
        <f t="shared" si="14"/>
        <v/>
      </c>
    </row>
    <row r="207" spans="1:13" ht="13" x14ac:dyDescent="0.25">
      <c r="A207" s="163">
        <v>203</v>
      </c>
      <c r="B207" s="66"/>
      <c r="C207" s="67"/>
      <c r="D207" s="48"/>
      <c r="E207" s="68"/>
      <c r="F207" s="49"/>
      <c r="G207" s="69"/>
      <c r="H207" s="50" t="str">
        <f>IF(E207="","",VLOOKUP(WEEKDAY(E207),List!A$15:B$21,2,FALSE))</f>
        <v/>
      </c>
      <c r="I207" s="90">
        <f>IF(G207="",0,VLOOKUP(G207,PHR!$B$4:$H$10000,7,FALSE))</f>
        <v>0</v>
      </c>
      <c r="J207" s="51" t="str">
        <f t="shared" si="16"/>
        <v/>
      </c>
      <c r="K207" s="52" t="str">
        <f t="shared" si="15"/>
        <v/>
      </c>
      <c r="L207" s="55" t="str">
        <f t="shared" si="13"/>
        <v/>
      </c>
      <c r="M207" s="56" t="str">
        <f t="shared" si="14"/>
        <v/>
      </c>
    </row>
    <row r="208" spans="1:13" ht="13" x14ac:dyDescent="0.25">
      <c r="A208" s="163">
        <v>204</v>
      </c>
      <c r="B208" s="66"/>
      <c r="C208" s="67"/>
      <c r="D208" s="48"/>
      <c r="E208" s="68"/>
      <c r="F208" s="49"/>
      <c r="G208" s="69"/>
      <c r="H208" s="50" t="str">
        <f>IF(E208="","",VLOOKUP(WEEKDAY(E208),List!A$15:B$21,2,FALSE))</f>
        <v/>
      </c>
      <c r="I208" s="90">
        <f>IF(G208="",0,VLOOKUP(G208,PHR!$B$4:$H$10000,7,FALSE))</f>
        <v>0</v>
      </c>
      <c r="J208" s="51" t="str">
        <f t="shared" si="16"/>
        <v/>
      </c>
      <c r="K208" s="52" t="str">
        <f t="shared" si="15"/>
        <v/>
      </c>
      <c r="L208" s="55" t="str">
        <f t="shared" si="13"/>
        <v/>
      </c>
      <c r="M208" s="56" t="str">
        <f t="shared" si="14"/>
        <v/>
      </c>
    </row>
    <row r="209" spans="1:13" ht="13" x14ac:dyDescent="0.25">
      <c r="A209" s="163">
        <v>205</v>
      </c>
      <c r="B209" s="66"/>
      <c r="C209" s="67"/>
      <c r="D209" s="48"/>
      <c r="E209" s="68"/>
      <c r="F209" s="49"/>
      <c r="G209" s="69"/>
      <c r="H209" s="50" t="str">
        <f>IF(E209="","",VLOOKUP(WEEKDAY(E209),List!A$15:B$21,2,FALSE))</f>
        <v/>
      </c>
      <c r="I209" s="90">
        <f>IF(G209="",0,VLOOKUP(G209,PHR!$B$4:$H$10000,7,FALSE))</f>
        <v>0</v>
      </c>
      <c r="J209" s="51" t="str">
        <f t="shared" si="16"/>
        <v/>
      </c>
      <c r="K209" s="52" t="str">
        <f t="shared" si="15"/>
        <v/>
      </c>
      <c r="L209" s="55" t="str">
        <f t="shared" si="13"/>
        <v/>
      </c>
      <c r="M209" s="56" t="str">
        <f t="shared" si="14"/>
        <v/>
      </c>
    </row>
    <row r="210" spans="1:13" ht="13" x14ac:dyDescent="0.25">
      <c r="A210" s="163">
        <v>206</v>
      </c>
      <c r="B210" s="66"/>
      <c r="C210" s="67"/>
      <c r="D210" s="48"/>
      <c r="E210" s="68"/>
      <c r="F210" s="49"/>
      <c r="G210" s="69"/>
      <c r="H210" s="50" t="str">
        <f>IF(E210="","",VLOOKUP(WEEKDAY(E210),List!A$15:B$21,2,FALSE))</f>
        <v/>
      </c>
      <c r="I210" s="90">
        <f>IF(G210="",0,VLOOKUP(G210,PHR!$B$4:$H$10000,7,FALSE))</f>
        <v>0</v>
      </c>
      <c r="J210" s="51" t="str">
        <f t="shared" si="16"/>
        <v/>
      </c>
      <c r="K210" s="52" t="str">
        <f t="shared" si="15"/>
        <v/>
      </c>
      <c r="L210" s="55" t="str">
        <f t="shared" si="13"/>
        <v/>
      </c>
      <c r="M210" s="56" t="str">
        <f t="shared" si="14"/>
        <v/>
      </c>
    </row>
    <row r="211" spans="1:13" ht="13" x14ac:dyDescent="0.25">
      <c r="A211" s="163">
        <v>207</v>
      </c>
      <c r="B211" s="66"/>
      <c r="C211" s="67"/>
      <c r="D211" s="48"/>
      <c r="E211" s="68"/>
      <c r="F211" s="49"/>
      <c r="G211" s="69"/>
      <c r="H211" s="50" t="str">
        <f>IF(E211="","",VLOOKUP(WEEKDAY(E211),List!A$15:B$21,2,FALSE))</f>
        <v/>
      </c>
      <c r="I211" s="90">
        <f>IF(G211="",0,VLOOKUP(G211,PHR!$B$4:$H$10000,7,FALSE))</f>
        <v>0</v>
      </c>
      <c r="J211" s="51" t="str">
        <f t="shared" si="16"/>
        <v/>
      </c>
      <c r="K211" s="52" t="str">
        <f t="shared" si="15"/>
        <v/>
      </c>
      <c r="L211" s="55" t="str">
        <f t="shared" si="13"/>
        <v/>
      </c>
      <c r="M211" s="56" t="str">
        <f t="shared" si="14"/>
        <v/>
      </c>
    </row>
    <row r="212" spans="1:13" ht="13" x14ac:dyDescent="0.25">
      <c r="A212" s="163">
        <v>208</v>
      </c>
      <c r="B212" s="66"/>
      <c r="C212" s="67"/>
      <c r="D212" s="48"/>
      <c r="E212" s="68"/>
      <c r="F212" s="49"/>
      <c r="G212" s="69"/>
      <c r="H212" s="50" t="str">
        <f>IF(E212="","",VLOOKUP(WEEKDAY(E212),List!A$15:B$21,2,FALSE))</f>
        <v/>
      </c>
      <c r="I212" s="90">
        <f>IF(G212="",0,VLOOKUP(G212,PHR!$B$4:$H$10000,7,FALSE))</f>
        <v>0</v>
      </c>
      <c r="J212" s="51" t="str">
        <f t="shared" si="16"/>
        <v/>
      </c>
      <c r="K212" s="52" t="str">
        <f t="shared" si="15"/>
        <v/>
      </c>
      <c r="L212" s="55" t="str">
        <f t="shared" si="13"/>
        <v/>
      </c>
      <c r="M212" s="56" t="str">
        <f t="shared" si="14"/>
        <v/>
      </c>
    </row>
    <row r="213" spans="1:13" ht="13" x14ac:dyDescent="0.25">
      <c r="A213" s="163">
        <v>209</v>
      </c>
      <c r="B213" s="66"/>
      <c r="C213" s="67"/>
      <c r="D213" s="48"/>
      <c r="E213" s="68"/>
      <c r="F213" s="49"/>
      <c r="G213" s="69"/>
      <c r="H213" s="50" t="str">
        <f>IF(E213="","",VLOOKUP(WEEKDAY(E213),List!A$15:B$21,2,FALSE))</f>
        <v/>
      </c>
      <c r="I213" s="90">
        <f>IF(G213="",0,VLOOKUP(G213,PHR!$B$4:$H$10000,7,FALSE))</f>
        <v>0</v>
      </c>
      <c r="J213" s="51" t="str">
        <f t="shared" si="16"/>
        <v/>
      </c>
      <c r="K213" s="52" t="str">
        <f t="shared" si="15"/>
        <v/>
      </c>
      <c r="L213" s="55" t="str">
        <f t="shared" si="13"/>
        <v/>
      </c>
      <c r="M213" s="56" t="str">
        <f t="shared" si="14"/>
        <v/>
      </c>
    </row>
    <row r="214" spans="1:13" ht="13" x14ac:dyDescent="0.25">
      <c r="A214" s="163">
        <v>210</v>
      </c>
      <c r="B214" s="66"/>
      <c r="C214" s="67"/>
      <c r="D214" s="48"/>
      <c r="E214" s="68"/>
      <c r="F214" s="49"/>
      <c r="G214" s="69"/>
      <c r="H214" s="50" t="str">
        <f>IF(E214="","",VLOOKUP(WEEKDAY(E214),List!A$15:B$21,2,FALSE))</f>
        <v/>
      </c>
      <c r="I214" s="90">
        <f>IF(G214="",0,VLOOKUP(G214,PHR!$B$4:$H$10000,7,FALSE))</f>
        <v>0</v>
      </c>
      <c r="J214" s="51" t="str">
        <f t="shared" si="16"/>
        <v/>
      </c>
      <c r="K214" s="52" t="str">
        <f t="shared" si="15"/>
        <v/>
      </c>
      <c r="L214" s="55" t="str">
        <f t="shared" si="13"/>
        <v/>
      </c>
      <c r="M214" s="56" t="str">
        <f t="shared" si="14"/>
        <v/>
      </c>
    </row>
    <row r="215" spans="1:13" ht="13" x14ac:dyDescent="0.25">
      <c r="A215" s="163">
        <v>211</v>
      </c>
      <c r="B215" s="66"/>
      <c r="C215" s="67"/>
      <c r="D215" s="48"/>
      <c r="E215" s="68"/>
      <c r="F215" s="49"/>
      <c r="G215" s="69"/>
      <c r="H215" s="50" t="str">
        <f>IF(E215="","",VLOOKUP(WEEKDAY(E215),List!A$15:B$21,2,FALSE))</f>
        <v/>
      </c>
      <c r="I215" s="90">
        <f>IF(G215="",0,VLOOKUP(G215,PHR!$B$4:$H$10000,7,FALSE))</f>
        <v>0</v>
      </c>
      <c r="J215" s="51" t="str">
        <f t="shared" si="16"/>
        <v/>
      </c>
      <c r="K215" s="52" t="str">
        <f t="shared" si="15"/>
        <v/>
      </c>
      <c r="L215" s="55" t="str">
        <f t="shared" si="13"/>
        <v/>
      </c>
      <c r="M215" s="56" t="str">
        <f t="shared" si="14"/>
        <v/>
      </c>
    </row>
    <row r="216" spans="1:13" ht="13" x14ac:dyDescent="0.25">
      <c r="A216" s="163">
        <v>212</v>
      </c>
      <c r="B216" s="66"/>
      <c r="C216" s="67"/>
      <c r="D216" s="48"/>
      <c r="E216" s="68"/>
      <c r="F216" s="49"/>
      <c r="G216" s="69"/>
      <c r="H216" s="50" t="str">
        <f>IF(E216="","",VLOOKUP(WEEKDAY(E216),List!A$15:B$21,2,FALSE))</f>
        <v/>
      </c>
      <c r="I216" s="90">
        <f>IF(G216="",0,VLOOKUP(G216,PHR!$B$4:$H$10000,7,FALSE))</f>
        <v>0</v>
      </c>
      <c r="J216" s="51" t="str">
        <f t="shared" si="16"/>
        <v/>
      </c>
      <c r="K216" s="52" t="str">
        <f t="shared" si="15"/>
        <v/>
      </c>
      <c r="L216" s="55" t="str">
        <f t="shared" si="13"/>
        <v/>
      </c>
      <c r="M216" s="56" t="str">
        <f t="shared" si="14"/>
        <v/>
      </c>
    </row>
    <row r="217" spans="1:13" ht="13" x14ac:dyDescent="0.25">
      <c r="A217" s="163">
        <v>213</v>
      </c>
      <c r="B217" s="66"/>
      <c r="C217" s="67"/>
      <c r="D217" s="48"/>
      <c r="E217" s="68"/>
      <c r="F217" s="49"/>
      <c r="G217" s="69"/>
      <c r="H217" s="50" t="str">
        <f>IF(E217="","",VLOOKUP(WEEKDAY(E217),List!A$15:B$21,2,FALSE))</f>
        <v/>
      </c>
      <c r="I217" s="90">
        <f>IF(G217="",0,VLOOKUP(G217,PHR!$B$4:$H$10000,7,FALSE))</f>
        <v>0</v>
      </c>
      <c r="J217" s="51" t="str">
        <f t="shared" si="16"/>
        <v/>
      </c>
      <c r="K217" s="52" t="str">
        <f t="shared" si="15"/>
        <v/>
      </c>
      <c r="L217" s="55" t="str">
        <f t="shared" si="13"/>
        <v/>
      </c>
      <c r="M217" s="56" t="str">
        <f t="shared" si="14"/>
        <v/>
      </c>
    </row>
    <row r="218" spans="1:13" ht="13" x14ac:dyDescent="0.25">
      <c r="A218" s="163">
        <v>214</v>
      </c>
      <c r="B218" s="66"/>
      <c r="C218" s="67"/>
      <c r="D218" s="48"/>
      <c r="E218" s="68"/>
      <c r="F218" s="49"/>
      <c r="G218" s="69"/>
      <c r="H218" s="50" t="str">
        <f>IF(E218="","",VLOOKUP(WEEKDAY(E218),List!A$15:B$21,2,FALSE))</f>
        <v/>
      </c>
      <c r="I218" s="90">
        <f>IF(G218="",0,VLOOKUP(G218,PHR!$B$4:$H$10000,7,FALSE))</f>
        <v>0</v>
      </c>
      <c r="J218" s="51" t="str">
        <f t="shared" si="16"/>
        <v/>
      </c>
      <c r="K218" s="52" t="str">
        <f t="shared" si="15"/>
        <v/>
      </c>
      <c r="L218" s="55" t="str">
        <f t="shared" si="13"/>
        <v/>
      </c>
      <c r="M218" s="56" t="str">
        <f t="shared" si="14"/>
        <v/>
      </c>
    </row>
    <row r="219" spans="1:13" ht="13" x14ac:dyDescent="0.25">
      <c r="A219" s="163">
        <v>215</v>
      </c>
      <c r="B219" s="66"/>
      <c r="C219" s="67"/>
      <c r="D219" s="48"/>
      <c r="E219" s="68"/>
      <c r="F219" s="49"/>
      <c r="G219" s="69"/>
      <c r="H219" s="50" t="str">
        <f>IF(E219="","",VLOOKUP(WEEKDAY(E219),List!A$15:B$21,2,FALSE))</f>
        <v/>
      </c>
      <c r="I219" s="90">
        <f>IF(G219="",0,VLOOKUP(G219,PHR!$B$4:$H$10000,7,FALSE))</f>
        <v>0</v>
      </c>
      <c r="J219" s="51" t="str">
        <f t="shared" si="16"/>
        <v/>
      </c>
      <c r="K219" s="52" t="str">
        <f t="shared" si="15"/>
        <v/>
      </c>
      <c r="L219" s="55" t="str">
        <f t="shared" si="13"/>
        <v/>
      </c>
      <c r="M219" s="56" t="str">
        <f t="shared" si="14"/>
        <v/>
      </c>
    </row>
    <row r="220" spans="1:13" ht="13" x14ac:dyDescent="0.25">
      <c r="A220" s="163">
        <v>216</v>
      </c>
      <c r="B220" s="66"/>
      <c r="C220" s="67"/>
      <c r="D220" s="48"/>
      <c r="E220" s="68"/>
      <c r="F220" s="49"/>
      <c r="G220" s="69"/>
      <c r="H220" s="50" t="str">
        <f>IF(E220="","",VLOOKUP(WEEKDAY(E220),List!A$15:B$21,2,FALSE))</f>
        <v/>
      </c>
      <c r="I220" s="90">
        <f>IF(G220="",0,VLOOKUP(G220,PHR!$B$4:$H$10000,7,FALSE))</f>
        <v>0</v>
      </c>
      <c r="J220" s="51" t="str">
        <f t="shared" si="16"/>
        <v/>
      </c>
      <c r="K220" s="52" t="str">
        <f t="shared" si="15"/>
        <v/>
      </c>
      <c r="L220" s="55" t="str">
        <f t="shared" si="13"/>
        <v/>
      </c>
      <c r="M220" s="56" t="str">
        <f t="shared" si="14"/>
        <v/>
      </c>
    </row>
    <row r="221" spans="1:13" ht="13" x14ac:dyDescent="0.25">
      <c r="A221" s="163">
        <v>217</v>
      </c>
      <c r="B221" s="66"/>
      <c r="C221" s="67"/>
      <c r="D221" s="48"/>
      <c r="E221" s="68"/>
      <c r="F221" s="49"/>
      <c r="G221" s="69"/>
      <c r="H221" s="50" t="str">
        <f>IF(E221="","",VLOOKUP(WEEKDAY(E221),List!A$15:B$21,2,FALSE))</f>
        <v/>
      </c>
      <c r="I221" s="90">
        <f>IF(G221="",0,VLOOKUP(G221,PHR!$B$4:$H$10000,7,FALSE))</f>
        <v>0</v>
      </c>
      <c r="J221" s="51" t="str">
        <f t="shared" si="16"/>
        <v/>
      </c>
      <c r="K221" s="52" t="str">
        <f t="shared" si="15"/>
        <v/>
      </c>
      <c r="L221" s="55" t="str">
        <f t="shared" si="13"/>
        <v/>
      </c>
      <c r="M221" s="56" t="str">
        <f t="shared" si="14"/>
        <v/>
      </c>
    </row>
    <row r="222" spans="1:13" ht="13" x14ac:dyDescent="0.25">
      <c r="A222" s="163">
        <v>218</v>
      </c>
      <c r="B222" s="66"/>
      <c r="C222" s="67"/>
      <c r="D222" s="48"/>
      <c r="E222" s="68"/>
      <c r="F222" s="49"/>
      <c r="G222" s="69"/>
      <c r="H222" s="50" t="str">
        <f>IF(E222="","",VLOOKUP(WEEKDAY(E222),List!A$15:B$21,2,FALSE))</f>
        <v/>
      </c>
      <c r="I222" s="90">
        <f>IF(G222="",0,VLOOKUP(G222,PHR!$B$4:$H$10000,7,FALSE))</f>
        <v>0</v>
      </c>
      <c r="J222" s="51" t="str">
        <f t="shared" si="16"/>
        <v/>
      </c>
      <c r="K222" s="52" t="str">
        <f t="shared" si="15"/>
        <v/>
      </c>
      <c r="L222" s="55" t="str">
        <f t="shared" si="13"/>
        <v/>
      </c>
      <c r="M222" s="56" t="str">
        <f t="shared" si="14"/>
        <v/>
      </c>
    </row>
    <row r="223" spans="1:13" ht="13" x14ac:dyDescent="0.25">
      <c r="A223" s="163">
        <v>219</v>
      </c>
      <c r="B223" s="66"/>
      <c r="C223" s="67"/>
      <c r="D223" s="48"/>
      <c r="E223" s="68"/>
      <c r="F223" s="49"/>
      <c r="G223" s="69"/>
      <c r="H223" s="50" t="str">
        <f>IF(E223="","",VLOOKUP(WEEKDAY(E223),List!A$15:B$21,2,FALSE))</f>
        <v/>
      </c>
      <c r="I223" s="90">
        <f>IF(G223="",0,VLOOKUP(G223,PHR!$B$4:$H$10000,7,FALSE))</f>
        <v>0</v>
      </c>
      <c r="J223" s="51" t="str">
        <f t="shared" si="16"/>
        <v/>
      </c>
      <c r="K223" s="52" t="str">
        <f t="shared" si="15"/>
        <v/>
      </c>
      <c r="L223" s="55" t="str">
        <f t="shared" si="13"/>
        <v/>
      </c>
      <c r="M223" s="56" t="str">
        <f t="shared" si="14"/>
        <v/>
      </c>
    </row>
    <row r="224" spans="1:13" ht="13" x14ac:dyDescent="0.25">
      <c r="A224" s="163">
        <v>220</v>
      </c>
      <c r="B224" s="66"/>
      <c r="C224" s="67"/>
      <c r="D224" s="48"/>
      <c r="E224" s="68"/>
      <c r="F224" s="49"/>
      <c r="G224" s="69"/>
      <c r="H224" s="50" t="str">
        <f>IF(E224="","",VLOOKUP(WEEKDAY(E224),List!A$15:B$21,2,FALSE))</f>
        <v/>
      </c>
      <c r="I224" s="90">
        <f>IF(G224="",0,VLOOKUP(G224,PHR!$B$4:$H$10000,7,FALSE))</f>
        <v>0</v>
      </c>
      <c r="J224" s="51" t="str">
        <f t="shared" si="16"/>
        <v/>
      </c>
      <c r="K224" s="52" t="str">
        <f t="shared" si="15"/>
        <v/>
      </c>
      <c r="L224" s="55" t="str">
        <f t="shared" si="13"/>
        <v/>
      </c>
      <c r="M224" s="56" t="str">
        <f t="shared" si="14"/>
        <v/>
      </c>
    </row>
    <row r="225" spans="1:13" ht="13" x14ac:dyDescent="0.25">
      <c r="A225" s="163">
        <v>221</v>
      </c>
      <c r="B225" s="66"/>
      <c r="C225" s="67"/>
      <c r="D225" s="48"/>
      <c r="E225" s="68"/>
      <c r="F225" s="49"/>
      <c r="G225" s="69"/>
      <c r="H225" s="50" t="str">
        <f>IF(E225="","",VLOOKUP(WEEKDAY(E225),List!A$15:B$21,2,FALSE))</f>
        <v/>
      </c>
      <c r="I225" s="90">
        <f>IF(G225="",0,VLOOKUP(G225,PHR!$B$4:$H$10000,7,FALSE))</f>
        <v>0</v>
      </c>
      <c r="J225" s="51" t="str">
        <f t="shared" si="16"/>
        <v/>
      </c>
      <c r="K225" s="52" t="str">
        <f t="shared" si="15"/>
        <v/>
      </c>
      <c r="L225" s="55" t="str">
        <f t="shared" si="13"/>
        <v/>
      </c>
      <c r="M225" s="56" t="str">
        <f t="shared" si="14"/>
        <v/>
      </c>
    </row>
    <row r="226" spans="1:13" ht="13" x14ac:dyDescent="0.25">
      <c r="A226" s="163">
        <v>222</v>
      </c>
      <c r="B226" s="66"/>
      <c r="C226" s="67"/>
      <c r="D226" s="48"/>
      <c r="E226" s="68"/>
      <c r="F226" s="49"/>
      <c r="G226" s="69"/>
      <c r="H226" s="50" t="str">
        <f>IF(E226="","",VLOOKUP(WEEKDAY(E226),List!A$15:B$21,2,FALSE))</f>
        <v/>
      </c>
      <c r="I226" s="90">
        <f>IF(G226="",0,VLOOKUP(G226,PHR!$B$4:$H$10000,7,FALSE))</f>
        <v>0</v>
      </c>
      <c r="J226" s="51" t="str">
        <f t="shared" si="16"/>
        <v/>
      </c>
      <c r="K226" s="52" t="str">
        <f t="shared" si="15"/>
        <v/>
      </c>
      <c r="L226" s="55" t="str">
        <f t="shared" si="13"/>
        <v/>
      </c>
      <c r="M226" s="56" t="str">
        <f t="shared" si="14"/>
        <v/>
      </c>
    </row>
    <row r="227" spans="1:13" ht="13" x14ac:dyDescent="0.25">
      <c r="A227" s="163">
        <v>223</v>
      </c>
      <c r="B227" s="66"/>
      <c r="C227" s="67"/>
      <c r="D227" s="48"/>
      <c r="E227" s="68"/>
      <c r="F227" s="49"/>
      <c r="G227" s="69"/>
      <c r="H227" s="50" t="str">
        <f>IF(E227="","",VLOOKUP(WEEKDAY(E227),List!A$15:B$21,2,FALSE))</f>
        <v/>
      </c>
      <c r="I227" s="90">
        <f>IF(G227="",0,VLOOKUP(G227,PHR!$B$4:$H$10000,7,FALSE))</f>
        <v>0</v>
      </c>
      <c r="J227" s="51" t="str">
        <f t="shared" si="16"/>
        <v/>
      </c>
      <c r="K227" s="52" t="str">
        <f t="shared" si="15"/>
        <v/>
      </c>
      <c r="L227" s="55" t="str">
        <f t="shared" si="13"/>
        <v/>
      </c>
      <c r="M227" s="56" t="str">
        <f t="shared" si="14"/>
        <v/>
      </c>
    </row>
    <row r="228" spans="1:13" ht="13" x14ac:dyDescent="0.25">
      <c r="A228" s="163">
        <v>224</v>
      </c>
      <c r="B228" s="66"/>
      <c r="C228" s="67"/>
      <c r="D228" s="48"/>
      <c r="E228" s="68"/>
      <c r="F228" s="49"/>
      <c r="G228" s="69"/>
      <c r="H228" s="50" t="str">
        <f>IF(E228="","",VLOOKUP(WEEKDAY(E228),List!A$15:B$21,2,FALSE))</f>
        <v/>
      </c>
      <c r="I228" s="90">
        <f>IF(G228="",0,VLOOKUP(G228,PHR!$B$4:$H$10000,7,FALSE))</f>
        <v>0</v>
      </c>
      <c r="J228" s="51" t="str">
        <f t="shared" si="16"/>
        <v/>
      </c>
      <c r="K228" s="52" t="str">
        <f t="shared" si="15"/>
        <v/>
      </c>
      <c r="L228" s="55" t="str">
        <f t="shared" si="13"/>
        <v/>
      </c>
      <c r="M228" s="56" t="str">
        <f t="shared" si="14"/>
        <v/>
      </c>
    </row>
    <row r="229" spans="1:13" ht="13" x14ac:dyDescent="0.25">
      <c r="A229" s="163">
        <v>225</v>
      </c>
      <c r="B229" s="66"/>
      <c r="C229" s="67"/>
      <c r="D229" s="48"/>
      <c r="E229" s="68"/>
      <c r="F229" s="49"/>
      <c r="G229" s="69"/>
      <c r="H229" s="50" t="str">
        <f>IF(E229="","",VLOOKUP(WEEKDAY(E229),List!A$15:B$21,2,FALSE))</f>
        <v/>
      </c>
      <c r="I229" s="90">
        <f>IF(G229="",0,VLOOKUP(G229,PHR!$B$4:$H$10000,7,FALSE))</f>
        <v>0</v>
      </c>
      <c r="J229" s="51" t="str">
        <f t="shared" si="16"/>
        <v/>
      </c>
      <c r="K229" s="52" t="str">
        <f t="shared" si="15"/>
        <v/>
      </c>
      <c r="L229" s="55" t="str">
        <f t="shared" si="13"/>
        <v/>
      </c>
      <c r="M229" s="56" t="str">
        <f t="shared" si="14"/>
        <v/>
      </c>
    </row>
    <row r="230" spans="1:13" ht="13" x14ac:dyDescent="0.25">
      <c r="A230" s="163">
        <v>226</v>
      </c>
      <c r="B230" s="66"/>
      <c r="C230" s="67"/>
      <c r="D230" s="48"/>
      <c r="E230" s="68"/>
      <c r="F230" s="49"/>
      <c r="G230" s="69"/>
      <c r="H230" s="50" t="str">
        <f>IF(E230="","",VLOOKUP(WEEKDAY(E230),List!A$15:B$21,2,FALSE))</f>
        <v/>
      </c>
      <c r="I230" s="90">
        <f>IF(G230="",0,VLOOKUP(G230,PHR!$B$4:$H$10000,7,FALSE))</f>
        <v>0</v>
      </c>
      <c r="J230" s="51" t="str">
        <f t="shared" si="16"/>
        <v/>
      </c>
      <c r="K230" s="52" t="str">
        <f t="shared" si="15"/>
        <v/>
      </c>
      <c r="L230" s="55" t="str">
        <f t="shared" si="13"/>
        <v/>
      </c>
      <c r="M230" s="56" t="str">
        <f t="shared" si="14"/>
        <v/>
      </c>
    </row>
    <row r="231" spans="1:13" ht="13" x14ac:dyDescent="0.25">
      <c r="A231" s="163">
        <v>227</v>
      </c>
      <c r="B231" s="66"/>
      <c r="C231" s="67"/>
      <c r="D231" s="48"/>
      <c r="E231" s="68"/>
      <c r="F231" s="49"/>
      <c r="G231" s="69"/>
      <c r="H231" s="50" t="str">
        <f>IF(E231="","",VLOOKUP(WEEKDAY(E231),List!A$15:B$21,2,FALSE))</f>
        <v/>
      </c>
      <c r="I231" s="90">
        <f>IF(G231="",0,VLOOKUP(G231,PHR!$B$4:$H$10000,7,FALSE))</f>
        <v>0</v>
      </c>
      <c r="J231" s="51" t="str">
        <f t="shared" si="16"/>
        <v/>
      </c>
      <c r="K231" s="52" t="str">
        <f t="shared" si="15"/>
        <v/>
      </c>
      <c r="L231" s="55" t="str">
        <f t="shared" si="13"/>
        <v/>
      </c>
      <c r="M231" s="56" t="str">
        <f t="shared" si="14"/>
        <v/>
      </c>
    </row>
    <row r="232" spans="1:13" ht="13" x14ac:dyDescent="0.25">
      <c r="A232" s="163">
        <v>228</v>
      </c>
      <c r="B232" s="66"/>
      <c r="C232" s="67"/>
      <c r="D232" s="48"/>
      <c r="E232" s="68"/>
      <c r="F232" s="49"/>
      <c r="G232" s="69"/>
      <c r="H232" s="50" t="str">
        <f>IF(E232="","",VLOOKUP(WEEKDAY(E232),List!A$15:B$21,2,FALSE))</f>
        <v/>
      </c>
      <c r="I232" s="90">
        <f>IF(G232="",0,VLOOKUP(G232,PHR!$B$4:$H$10000,7,FALSE))</f>
        <v>0</v>
      </c>
      <c r="J232" s="51" t="str">
        <f t="shared" si="16"/>
        <v/>
      </c>
      <c r="K232" s="52" t="str">
        <f t="shared" si="15"/>
        <v/>
      </c>
      <c r="L232" s="55" t="str">
        <f t="shared" si="13"/>
        <v/>
      </c>
      <c r="M232" s="56" t="str">
        <f t="shared" si="14"/>
        <v/>
      </c>
    </row>
    <row r="233" spans="1:13" ht="13" x14ac:dyDescent="0.25">
      <c r="A233" s="163">
        <v>229</v>
      </c>
      <c r="B233" s="66"/>
      <c r="C233" s="67"/>
      <c r="D233" s="48"/>
      <c r="E233" s="68"/>
      <c r="F233" s="49"/>
      <c r="G233" s="69"/>
      <c r="H233" s="50" t="str">
        <f>IF(E233="","",VLOOKUP(WEEKDAY(E233),List!A$15:B$21,2,FALSE))</f>
        <v/>
      </c>
      <c r="I233" s="90">
        <f>IF(G233="",0,VLOOKUP(G233,PHR!$B$4:$H$10000,7,FALSE))</f>
        <v>0</v>
      </c>
      <c r="J233" s="51" t="str">
        <f t="shared" si="16"/>
        <v/>
      </c>
      <c r="K233" s="52" t="str">
        <f t="shared" si="15"/>
        <v/>
      </c>
      <c r="L233" s="55" t="str">
        <f t="shared" si="13"/>
        <v/>
      </c>
      <c r="M233" s="56" t="str">
        <f t="shared" si="14"/>
        <v/>
      </c>
    </row>
    <row r="234" spans="1:13" ht="13" x14ac:dyDescent="0.25">
      <c r="A234" s="163">
        <v>230</v>
      </c>
      <c r="B234" s="66"/>
      <c r="C234" s="67"/>
      <c r="D234" s="48"/>
      <c r="E234" s="68"/>
      <c r="F234" s="49"/>
      <c r="G234" s="69"/>
      <c r="H234" s="50" t="str">
        <f>IF(E234="","",VLOOKUP(WEEKDAY(E234),List!A$15:B$21,2,FALSE))</f>
        <v/>
      </c>
      <c r="I234" s="90">
        <f>IF(G234="",0,VLOOKUP(G234,PHR!$B$4:$H$10000,7,FALSE))</f>
        <v>0</v>
      </c>
      <c r="J234" s="51" t="str">
        <f t="shared" si="16"/>
        <v/>
      </c>
      <c r="K234" s="52" t="str">
        <f t="shared" si="15"/>
        <v/>
      </c>
      <c r="L234" s="55" t="str">
        <f t="shared" si="13"/>
        <v/>
      </c>
      <c r="M234" s="56" t="str">
        <f t="shared" si="14"/>
        <v/>
      </c>
    </row>
    <row r="235" spans="1:13" ht="13" x14ac:dyDescent="0.25">
      <c r="A235" s="163">
        <v>231</v>
      </c>
      <c r="B235" s="66"/>
      <c r="C235" s="67"/>
      <c r="D235" s="48"/>
      <c r="E235" s="68"/>
      <c r="F235" s="49"/>
      <c r="G235" s="69"/>
      <c r="H235" s="50" t="str">
        <f>IF(E235="","",VLOOKUP(WEEKDAY(E235),List!A$15:B$21,2,FALSE))</f>
        <v/>
      </c>
      <c r="I235" s="90">
        <f>IF(G235="",0,VLOOKUP(G235,PHR!$B$4:$H$10000,7,FALSE))</f>
        <v>0</v>
      </c>
      <c r="J235" s="51" t="str">
        <f t="shared" si="16"/>
        <v/>
      </c>
      <c r="K235" s="52" t="str">
        <f t="shared" si="15"/>
        <v/>
      </c>
      <c r="L235" s="55" t="str">
        <f t="shared" si="13"/>
        <v/>
      </c>
      <c r="M235" s="56" t="str">
        <f t="shared" si="14"/>
        <v/>
      </c>
    </row>
    <row r="236" spans="1:13" ht="13" x14ac:dyDescent="0.25">
      <c r="A236" s="163">
        <v>232</v>
      </c>
      <c r="B236" s="66"/>
      <c r="C236" s="67"/>
      <c r="D236" s="48"/>
      <c r="E236" s="68"/>
      <c r="F236" s="49"/>
      <c r="G236" s="69"/>
      <c r="H236" s="50" t="str">
        <f>IF(E236="","",VLOOKUP(WEEKDAY(E236),List!A$15:B$21,2,FALSE))</f>
        <v/>
      </c>
      <c r="I236" s="90">
        <f>IF(G236="",0,VLOOKUP(G236,PHR!$B$4:$H$10000,7,FALSE))</f>
        <v>0</v>
      </c>
      <c r="J236" s="51" t="str">
        <f t="shared" si="16"/>
        <v/>
      </c>
      <c r="K236" s="52" t="str">
        <f t="shared" si="15"/>
        <v/>
      </c>
      <c r="L236" s="55" t="str">
        <f t="shared" si="13"/>
        <v/>
      </c>
      <c r="M236" s="56" t="str">
        <f t="shared" si="14"/>
        <v/>
      </c>
    </row>
    <row r="237" spans="1:13" ht="13" x14ac:dyDescent="0.25">
      <c r="A237" s="163">
        <v>233</v>
      </c>
      <c r="B237" s="66"/>
      <c r="C237" s="67"/>
      <c r="D237" s="48"/>
      <c r="E237" s="68"/>
      <c r="F237" s="49"/>
      <c r="G237" s="69"/>
      <c r="H237" s="50" t="str">
        <f>IF(E237="","",VLOOKUP(WEEKDAY(E237),List!A$15:B$21,2,FALSE))</f>
        <v/>
      </c>
      <c r="I237" s="90">
        <f>IF(G237="",0,VLOOKUP(G237,PHR!$B$4:$H$10000,7,FALSE))</f>
        <v>0</v>
      </c>
      <c r="J237" s="51" t="str">
        <f t="shared" si="16"/>
        <v/>
      </c>
      <c r="K237" s="52" t="str">
        <f t="shared" si="15"/>
        <v/>
      </c>
      <c r="L237" s="55" t="str">
        <f t="shared" si="13"/>
        <v/>
      </c>
      <c r="M237" s="56" t="str">
        <f t="shared" si="14"/>
        <v/>
      </c>
    </row>
    <row r="238" spans="1:13" ht="13" x14ac:dyDescent="0.25">
      <c r="A238" s="163">
        <v>234</v>
      </c>
      <c r="B238" s="66"/>
      <c r="C238" s="67"/>
      <c r="D238" s="48"/>
      <c r="E238" s="68"/>
      <c r="F238" s="49"/>
      <c r="G238" s="69"/>
      <c r="H238" s="50" t="str">
        <f>IF(E238="","",VLOOKUP(WEEKDAY(E238),List!A$15:B$21,2,FALSE))</f>
        <v/>
      </c>
      <c r="I238" s="90">
        <f>IF(G238="",0,VLOOKUP(G238,PHR!$B$4:$H$10000,7,FALSE))</f>
        <v>0</v>
      </c>
      <c r="J238" s="51" t="str">
        <f t="shared" si="16"/>
        <v/>
      </c>
      <c r="K238" s="52" t="str">
        <f t="shared" si="15"/>
        <v/>
      </c>
      <c r="L238" s="55" t="str">
        <f t="shared" si="13"/>
        <v/>
      </c>
      <c r="M238" s="56" t="str">
        <f t="shared" si="14"/>
        <v/>
      </c>
    </row>
    <row r="239" spans="1:13" ht="13" x14ac:dyDescent="0.25">
      <c r="A239" s="163">
        <v>235</v>
      </c>
      <c r="B239" s="66"/>
      <c r="C239" s="67"/>
      <c r="D239" s="48"/>
      <c r="E239" s="68"/>
      <c r="F239" s="49"/>
      <c r="G239" s="69"/>
      <c r="H239" s="50" t="str">
        <f>IF(E239="","",VLOOKUP(WEEKDAY(E239),List!A$15:B$21,2,FALSE))</f>
        <v/>
      </c>
      <c r="I239" s="90">
        <f>IF(G239="",0,VLOOKUP(G239,PHR!$B$4:$H$10000,7,FALSE))</f>
        <v>0</v>
      </c>
      <c r="J239" s="51" t="str">
        <f t="shared" si="16"/>
        <v/>
      </c>
      <c r="K239" s="52" t="str">
        <f t="shared" si="15"/>
        <v/>
      </c>
      <c r="L239" s="55" t="str">
        <f t="shared" si="13"/>
        <v/>
      </c>
      <c r="M239" s="56" t="str">
        <f t="shared" si="14"/>
        <v/>
      </c>
    </row>
    <row r="240" spans="1:13" ht="13" x14ac:dyDescent="0.25">
      <c r="A240" s="163">
        <v>236</v>
      </c>
      <c r="B240" s="66"/>
      <c r="C240" s="67"/>
      <c r="D240" s="48"/>
      <c r="E240" s="68"/>
      <c r="F240" s="49"/>
      <c r="G240" s="69"/>
      <c r="H240" s="50" t="str">
        <f>IF(E240="","",VLOOKUP(WEEKDAY(E240),List!A$15:B$21,2,FALSE))</f>
        <v/>
      </c>
      <c r="I240" s="90">
        <f>IF(G240="",0,VLOOKUP(G240,PHR!$B$4:$H$10000,7,FALSE))</f>
        <v>0</v>
      </c>
      <c r="J240" s="51" t="str">
        <f t="shared" si="16"/>
        <v/>
      </c>
      <c r="K240" s="52" t="str">
        <f t="shared" si="15"/>
        <v/>
      </c>
      <c r="L240" s="55" t="str">
        <f t="shared" si="13"/>
        <v/>
      </c>
      <c r="M240" s="56" t="str">
        <f t="shared" si="14"/>
        <v/>
      </c>
    </row>
    <row r="241" spans="1:13" ht="13" x14ac:dyDescent="0.25">
      <c r="A241" s="163">
        <v>237</v>
      </c>
      <c r="B241" s="66"/>
      <c r="C241" s="67"/>
      <c r="D241" s="48"/>
      <c r="E241" s="68"/>
      <c r="F241" s="49"/>
      <c r="G241" s="69"/>
      <c r="H241" s="50" t="str">
        <f>IF(E241="","",VLOOKUP(WEEKDAY(E241),List!A$15:B$21,2,FALSE))</f>
        <v/>
      </c>
      <c r="I241" s="90">
        <f>IF(G241="",0,VLOOKUP(G241,PHR!$B$4:$H$10000,7,FALSE))</f>
        <v>0</v>
      </c>
      <c r="J241" s="51" t="str">
        <f t="shared" si="16"/>
        <v/>
      </c>
      <c r="K241" s="52" t="str">
        <f t="shared" si="15"/>
        <v/>
      </c>
      <c r="L241" s="55" t="str">
        <f t="shared" si="13"/>
        <v/>
      </c>
      <c r="M241" s="56" t="str">
        <f t="shared" si="14"/>
        <v/>
      </c>
    </row>
    <row r="242" spans="1:13" ht="13" x14ac:dyDescent="0.25">
      <c r="A242" s="163">
        <v>238</v>
      </c>
      <c r="B242" s="66"/>
      <c r="C242" s="67"/>
      <c r="D242" s="48"/>
      <c r="E242" s="68"/>
      <c r="F242" s="49"/>
      <c r="G242" s="69"/>
      <c r="H242" s="50" t="str">
        <f>IF(E242="","",VLOOKUP(WEEKDAY(E242),List!A$15:B$21,2,FALSE))</f>
        <v/>
      </c>
      <c r="I242" s="90">
        <f>IF(G242="",0,VLOOKUP(G242,PHR!$B$4:$H$10000,7,FALSE))</f>
        <v>0</v>
      </c>
      <c r="J242" s="51" t="str">
        <f t="shared" si="16"/>
        <v/>
      </c>
      <c r="K242" s="52" t="str">
        <f t="shared" si="15"/>
        <v/>
      </c>
      <c r="L242" s="55" t="str">
        <f t="shared" si="13"/>
        <v/>
      </c>
      <c r="M242" s="56" t="str">
        <f t="shared" si="14"/>
        <v/>
      </c>
    </row>
    <row r="243" spans="1:13" ht="13" x14ac:dyDescent="0.25">
      <c r="A243" s="163">
        <v>239</v>
      </c>
      <c r="B243" s="66"/>
      <c r="C243" s="67"/>
      <c r="D243" s="48"/>
      <c r="E243" s="68"/>
      <c r="F243" s="49"/>
      <c r="G243" s="69"/>
      <c r="H243" s="50" t="str">
        <f>IF(E243="","",VLOOKUP(WEEKDAY(E243),List!A$15:B$21,2,FALSE))</f>
        <v/>
      </c>
      <c r="I243" s="90">
        <f>IF(G243="",0,VLOOKUP(G243,PHR!$B$4:$H$10000,7,FALSE))</f>
        <v>0</v>
      </c>
      <c r="J243" s="51" t="str">
        <f t="shared" si="16"/>
        <v/>
      </c>
      <c r="K243" s="52" t="str">
        <f t="shared" si="15"/>
        <v/>
      </c>
      <c r="L243" s="55" t="str">
        <f t="shared" si="13"/>
        <v/>
      </c>
      <c r="M243" s="56" t="str">
        <f t="shared" si="14"/>
        <v/>
      </c>
    </row>
    <row r="244" spans="1:13" ht="13" x14ac:dyDescent="0.25">
      <c r="A244" s="163">
        <v>240</v>
      </c>
      <c r="B244" s="66"/>
      <c r="C244" s="67"/>
      <c r="D244" s="48"/>
      <c r="E244" s="68"/>
      <c r="F244" s="49"/>
      <c r="G244" s="69"/>
      <c r="H244" s="50" t="str">
        <f>IF(E244="","",VLOOKUP(WEEKDAY(E244),List!A$15:B$21,2,FALSE))</f>
        <v/>
      </c>
      <c r="I244" s="90">
        <f>IF(G244="",0,VLOOKUP(G244,PHR!$B$4:$H$10000,7,FALSE))</f>
        <v>0</v>
      </c>
      <c r="J244" s="51" t="str">
        <f t="shared" si="16"/>
        <v/>
      </c>
      <c r="K244" s="52" t="str">
        <f t="shared" si="15"/>
        <v/>
      </c>
      <c r="L244" s="55" t="str">
        <f t="shared" si="13"/>
        <v/>
      </c>
      <c r="M244" s="56" t="str">
        <f t="shared" si="14"/>
        <v/>
      </c>
    </row>
    <row r="245" spans="1:13" ht="13" x14ac:dyDescent="0.25">
      <c r="A245" s="163">
        <v>241</v>
      </c>
      <c r="B245" s="66"/>
      <c r="C245" s="67"/>
      <c r="D245" s="48"/>
      <c r="E245" s="68"/>
      <c r="F245" s="49"/>
      <c r="G245" s="69"/>
      <c r="H245" s="50" t="str">
        <f>IF(E245="","",VLOOKUP(WEEKDAY(E245),List!A$15:B$21,2,FALSE))</f>
        <v/>
      </c>
      <c r="I245" s="90">
        <f>IF(G245="",0,VLOOKUP(G245,PHR!$B$4:$H$10000,7,FALSE))</f>
        <v>0</v>
      </c>
      <c r="J245" s="51" t="str">
        <f t="shared" si="16"/>
        <v/>
      </c>
      <c r="K245" s="52" t="str">
        <f t="shared" si="15"/>
        <v/>
      </c>
      <c r="L245" s="55" t="str">
        <f t="shared" si="13"/>
        <v/>
      </c>
      <c r="M245" s="56" t="str">
        <f t="shared" si="14"/>
        <v/>
      </c>
    </row>
    <row r="246" spans="1:13" ht="13" x14ac:dyDescent="0.25">
      <c r="A246" s="163">
        <v>242</v>
      </c>
      <c r="B246" s="66"/>
      <c r="C246" s="67"/>
      <c r="D246" s="48"/>
      <c r="E246" s="68"/>
      <c r="F246" s="49"/>
      <c r="G246" s="69"/>
      <c r="H246" s="50" t="str">
        <f>IF(E246="","",VLOOKUP(WEEKDAY(E246),List!A$15:B$21,2,FALSE))</f>
        <v/>
      </c>
      <c r="I246" s="90">
        <f>IF(G246="",0,VLOOKUP(G246,PHR!$B$4:$H$10000,7,FALSE))</f>
        <v>0</v>
      </c>
      <c r="J246" s="51" t="str">
        <f t="shared" si="16"/>
        <v/>
      </c>
      <c r="K246" s="52" t="str">
        <f t="shared" si="15"/>
        <v/>
      </c>
      <c r="L246" s="55" t="str">
        <f t="shared" si="13"/>
        <v/>
      </c>
      <c r="M246" s="56" t="str">
        <f t="shared" si="14"/>
        <v/>
      </c>
    </row>
    <row r="247" spans="1:13" ht="13" x14ac:dyDescent="0.25">
      <c r="A247" s="163">
        <v>243</v>
      </c>
      <c r="B247" s="66"/>
      <c r="C247" s="67"/>
      <c r="D247" s="48"/>
      <c r="E247" s="68"/>
      <c r="F247" s="49"/>
      <c r="G247" s="69"/>
      <c r="H247" s="50" t="str">
        <f>IF(E247="","",VLOOKUP(WEEKDAY(E247),List!A$15:B$21,2,FALSE))</f>
        <v/>
      </c>
      <c r="I247" s="90">
        <f>IF(G247="",0,VLOOKUP(G247,PHR!$B$4:$H$10000,7,FALSE))</f>
        <v>0</v>
      </c>
      <c r="J247" s="51" t="str">
        <f t="shared" si="16"/>
        <v/>
      </c>
      <c r="K247" s="52" t="str">
        <f t="shared" si="15"/>
        <v/>
      </c>
      <c r="L247" s="55" t="str">
        <f t="shared" si="13"/>
        <v/>
      </c>
      <c r="M247" s="56" t="str">
        <f t="shared" si="14"/>
        <v/>
      </c>
    </row>
    <row r="248" spans="1:13" ht="13" x14ac:dyDescent="0.25">
      <c r="A248" s="163">
        <v>244</v>
      </c>
      <c r="B248" s="66"/>
      <c r="C248" s="67"/>
      <c r="D248" s="48"/>
      <c r="E248" s="68"/>
      <c r="F248" s="49"/>
      <c r="G248" s="69"/>
      <c r="H248" s="50" t="str">
        <f>IF(E248="","",VLOOKUP(WEEKDAY(E248),List!A$15:B$21,2,FALSE))</f>
        <v/>
      </c>
      <c r="I248" s="90">
        <f>IF(G248="",0,VLOOKUP(G248,PHR!$B$4:$H$10000,7,FALSE))</f>
        <v>0</v>
      </c>
      <c r="J248" s="51" t="str">
        <f t="shared" si="16"/>
        <v/>
      </c>
      <c r="K248" s="52" t="str">
        <f t="shared" si="15"/>
        <v/>
      </c>
      <c r="L248" s="55" t="str">
        <f t="shared" si="13"/>
        <v/>
      </c>
      <c r="M248" s="56" t="str">
        <f t="shared" si="14"/>
        <v/>
      </c>
    </row>
    <row r="249" spans="1:13" ht="13" x14ac:dyDescent="0.25">
      <c r="A249" s="163">
        <v>245</v>
      </c>
      <c r="B249" s="66"/>
      <c r="C249" s="67"/>
      <c r="D249" s="48"/>
      <c r="E249" s="68"/>
      <c r="F249" s="49"/>
      <c r="G249" s="69"/>
      <c r="H249" s="50" t="str">
        <f>IF(E249="","",VLOOKUP(WEEKDAY(E249),List!A$15:B$21,2,FALSE))</f>
        <v/>
      </c>
      <c r="I249" s="90">
        <f>IF(G249="",0,VLOOKUP(G249,PHR!$B$4:$H$10000,7,FALSE))</f>
        <v>0</v>
      </c>
      <c r="J249" s="51" t="str">
        <f t="shared" ref="J249" si="17">IF(K249="","",ROUND(K249*I249,2))</f>
        <v/>
      </c>
      <c r="K249" s="52" t="str">
        <f t="shared" si="15"/>
        <v/>
      </c>
      <c r="L249" s="55" t="str">
        <f t="shared" si="13"/>
        <v/>
      </c>
      <c r="M249" s="56" t="str">
        <f t="shared" si="14"/>
        <v/>
      </c>
    </row>
    <row r="250" spans="1:13" ht="13" x14ac:dyDescent="0.25">
      <c r="A250" s="163">
        <v>246</v>
      </c>
      <c r="B250" s="66"/>
      <c r="C250" s="67"/>
      <c r="D250" s="48"/>
      <c r="E250" s="68"/>
      <c r="F250" s="49"/>
      <c r="G250" s="69"/>
      <c r="H250" s="50" t="str">
        <f>IF(E250="","",VLOOKUP(WEEKDAY(E250),List!A$15:B$21,2,FALSE))</f>
        <v/>
      </c>
      <c r="I250" s="90">
        <f>IF(G250="",0,VLOOKUP(G250,PHR!$B$4:$H$10000,7,FALSE))</f>
        <v>0</v>
      </c>
      <c r="J250" s="51" t="str">
        <f t="shared" si="16"/>
        <v/>
      </c>
      <c r="K250" s="52" t="str">
        <f t="shared" si="15"/>
        <v/>
      </c>
      <c r="L250" s="55" t="str">
        <f t="shared" si="13"/>
        <v/>
      </c>
      <c r="M250" s="56" t="str">
        <f t="shared" si="14"/>
        <v/>
      </c>
    </row>
    <row r="251" spans="1:13" ht="13" x14ac:dyDescent="0.25">
      <c r="A251" s="163">
        <v>247</v>
      </c>
      <c r="B251" s="66"/>
      <c r="C251" s="67"/>
      <c r="D251" s="48"/>
      <c r="E251" s="68"/>
      <c r="F251" s="49"/>
      <c r="G251" s="69"/>
      <c r="H251" s="50" t="str">
        <f>IF(E251="","",VLOOKUP(WEEKDAY(E251),List!A$15:B$21,2,FALSE))</f>
        <v/>
      </c>
      <c r="I251" s="90">
        <f>IF(G251="",0,VLOOKUP(G251,PHR!$B$4:$H$10000,7,FALSE))</f>
        <v>0</v>
      </c>
      <c r="J251" s="51" t="str">
        <f t="shared" si="16"/>
        <v/>
      </c>
      <c r="K251" s="52" t="str">
        <f t="shared" si="15"/>
        <v/>
      </c>
      <c r="L251" s="55" t="str">
        <f t="shared" si="13"/>
        <v/>
      </c>
      <c r="M251" s="56" t="str">
        <f t="shared" si="14"/>
        <v/>
      </c>
    </row>
    <row r="252" spans="1:13" ht="13" x14ac:dyDescent="0.25">
      <c r="A252" s="163">
        <v>248</v>
      </c>
      <c r="B252" s="66"/>
      <c r="C252" s="67"/>
      <c r="D252" s="48"/>
      <c r="E252" s="68"/>
      <c r="F252" s="49"/>
      <c r="G252" s="69"/>
      <c r="H252" s="50" t="str">
        <f>IF(E252="","",VLOOKUP(WEEKDAY(E252),List!A$15:B$21,2,FALSE))</f>
        <v/>
      </c>
      <c r="I252" s="90">
        <f>IF(G252="",0,VLOOKUP(G252,PHR!$B$4:$H$10000,7,FALSE))</f>
        <v>0</v>
      </c>
      <c r="J252" s="51" t="str">
        <f t="shared" si="16"/>
        <v/>
      </c>
      <c r="K252" s="52" t="str">
        <f t="shared" si="15"/>
        <v/>
      </c>
      <c r="L252" s="55" t="str">
        <f t="shared" si="13"/>
        <v/>
      </c>
      <c r="M252" s="56" t="str">
        <f t="shared" si="14"/>
        <v/>
      </c>
    </row>
    <row r="253" spans="1:13" ht="13" x14ac:dyDescent="0.25">
      <c r="A253" s="163">
        <v>249</v>
      </c>
      <c r="B253" s="66"/>
      <c r="C253" s="67"/>
      <c r="D253" s="48"/>
      <c r="E253" s="68"/>
      <c r="F253" s="49"/>
      <c r="G253" s="69"/>
      <c r="H253" s="50" t="str">
        <f>IF(E253="","",VLOOKUP(WEEKDAY(E253),List!A$15:B$21,2,FALSE))</f>
        <v/>
      </c>
      <c r="I253" s="90">
        <f>IF(G253="",0,VLOOKUP(G253,PHR!$B$4:$H$10000,7,FALSE))</f>
        <v>0</v>
      </c>
      <c r="J253" s="51" t="str">
        <f t="shared" si="16"/>
        <v/>
      </c>
      <c r="K253" s="52" t="str">
        <f t="shared" si="15"/>
        <v/>
      </c>
      <c r="L253" s="55" t="str">
        <f t="shared" si="13"/>
        <v/>
      </c>
      <c r="M253" s="56" t="str">
        <f t="shared" si="14"/>
        <v/>
      </c>
    </row>
    <row r="254" spans="1:13" ht="13" x14ac:dyDescent="0.25">
      <c r="A254" s="163">
        <v>250</v>
      </c>
      <c r="B254" s="66"/>
      <c r="C254" s="67"/>
      <c r="D254" s="48"/>
      <c r="E254" s="68"/>
      <c r="F254" s="49"/>
      <c r="G254" s="69"/>
      <c r="H254" s="50" t="str">
        <f>IF(E254="","",VLOOKUP(WEEKDAY(E254),List!A$15:B$21,2,FALSE))</f>
        <v/>
      </c>
      <c r="I254" s="90">
        <f>IF(G254="",0,VLOOKUP(G254,PHR!$B$4:$H$10000,7,FALSE))</f>
        <v>0</v>
      </c>
      <c r="J254" s="51" t="str">
        <f t="shared" si="16"/>
        <v/>
      </c>
      <c r="K254" s="52" t="str">
        <f t="shared" si="15"/>
        <v/>
      </c>
      <c r="L254" s="55" t="str">
        <f t="shared" si="13"/>
        <v/>
      </c>
      <c r="M254" s="56" t="str">
        <f t="shared" si="14"/>
        <v/>
      </c>
    </row>
    <row r="255" spans="1:13" ht="13" x14ac:dyDescent="0.25">
      <c r="A255" s="163">
        <v>251</v>
      </c>
      <c r="B255" s="66"/>
      <c r="C255" s="67"/>
      <c r="D255" s="48"/>
      <c r="E255" s="68"/>
      <c r="F255" s="49"/>
      <c r="G255" s="69"/>
      <c r="H255" s="50" t="str">
        <f>IF(E255="","",VLOOKUP(WEEKDAY(E255),List!A$15:B$21,2,FALSE))</f>
        <v/>
      </c>
      <c r="I255" s="90">
        <f>IF(G255="",0,VLOOKUP(G255,PHR!$B$4:$H$10000,7,FALSE))</f>
        <v>0</v>
      </c>
      <c r="J255" s="51" t="str">
        <f t="shared" si="16"/>
        <v/>
      </c>
      <c r="K255" s="52" t="str">
        <f t="shared" si="15"/>
        <v/>
      </c>
      <c r="L255" s="55" t="str">
        <f t="shared" si="13"/>
        <v/>
      </c>
      <c r="M255" s="56" t="str">
        <f t="shared" si="14"/>
        <v/>
      </c>
    </row>
    <row r="256" spans="1:13" ht="13" x14ac:dyDescent="0.25">
      <c r="A256" s="163">
        <v>252</v>
      </c>
      <c r="B256" s="66"/>
      <c r="C256" s="67"/>
      <c r="D256" s="48"/>
      <c r="E256" s="68"/>
      <c r="F256" s="49"/>
      <c r="G256" s="69"/>
      <c r="H256" s="50" t="str">
        <f>IF(E256="","",VLOOKUP(WEEKDAY(E256),List!A$15:B$21,2,FALSE))</f>
        <v/>
      </c>
      <c r="I256" s="90">
        <f>IF(G256="",0,VLOOKUP(G256,PHR!$B$4:$H$10000,7,FALSE))</f>
        <v>0</v>
      </c>
      <c r="J256" s="51" t="str">
        <f t="shared" si="16"/>
        <v/>
      </c>
      <c r="K256" s="52" t="str">
        <f t="shared" si="15"/>
        <v/>
      </c>
      <c r="L256" s="55" t="str">
        <f t="shared" si="13"/>
        <v/>
      </c>
      <c r="M256" s="56" t="str">
        <f t="shared" si="14"/>
        <v/>
      </c>
    </row>
    <row r="257" spans="1:13" ht="13" x14ac:dyDescent="0.25">
      <c r="A257" s="163">
        <v>253</v>
      </c>
      <c r="B257" s="66"/>
      <c r="C257" s="67"/>
      <c r="D257" s="48"/>
      <c r="E257" s="68"/>
      <c r="F257" s="49"/>
      <c r="G257" s="69"/>
      <c r="H257" s="50" t="str">
        <f>IF(E257="","",VLOOKUP(WEEKDAY(E257),List!A$15:B$21,2,FALSE))</f>
        <v/>
      </c>
      <c r="I257" s="90">
        <f>IF(G257="",0,VLOOKUP(G257,PHR!$B$4:$H$10000,7,FALSE))</f>
        <v>0</v>
      </c>
      <c r="J257" s="51" t="str">
        <f t="shared" si="16"/>
        <v/>
      </c>
      <c r="K257" s="52" t="str">
        <f t="shared" si="15"/>
        <v/>
      </c>
      <c r="L257" s="55" t="str">
        <f t="shared" si="13"/>
        <v/>
      </c>
      <c r="M257" s="56" t="str">
        <f t="shared" si="14"/>
        <v/>
      </c>
    </row>
    <row r="258" spans="1:13" ht="13" x14ac:dyDescent="0.25">
      <c r="A258" s="163">
        <v>254</v>
      </c>
      <c r="B258" s="66"/>
      <c r="C258" s="67"/>
      <c r="D258" s="48"/>
      <c r="E258" s="68"/>
      <c r="F258" s="49"/>
      <c r="G258" s="69"/>
      <c r="H258" s="50" t="str">
        <f>IF(E258="","",VLOOKUP(WEEKDAY(E258),List!A$15:B$21,2,FALSE))</f>
        <v/>
      </c>
      <c r="I258" s="90">
        <f>IF(G258="",0,VLOOKUP(G258,PHR!$B$4:$H$10000,7,FALSE))</f>
        <v>0</v>
      </c>
      <c r="J258" s="51" t="str">
        <f t="shared" si="16"/>
        <v/>
      </c>
      <c r="K258" s="52" t="str">
        <f t="shared" si="15"/>
        <v/>
      </c>
      <c r="L258" s="55" t="str">
        <f t="shared" si="13"/>
        <v/>
      </c>
      <c r="M258" s="56" t="str">
        <f t="shared" si="14"/>
        <v/>
      </c>
    </row>
    <row r="259" spans="1:13" ht="13" x14ac:dyDescent="0.25">
      <c r="A259" s="163">
        <v>255</v>
      </c>
      <c r="B259" s="66"/>
      <c r="C259" s="67"/>
      <c r="D259" s="48"/>
      <c r="E259" s="68"/>
      <c r="F259" s="49"/>
      <c r="G259" s="69"/>
      <c r="H259" s="50" t="str">
        <f>IF(E259="","",VLOOKUP(WEEKDAY(E259),List!A$15:B$21,2,FALSE))</f>
        <v/>
      </c>
      <c r="I259" s="90">
        <f>IF(G259="",0,VLOOKUP(G259,PHR!$B$4:$H$10000,7,FALSE))</f>
        <v>0</v>
      </c>
      <c r="J259" s="51" t="str">
        <f t="shared" si="16"/>
        <v/>
      </c>
      <c r="K259" s="52" t="str">
        <f t="shared" si="15"/>
        <v/>
      </c>
      <c r="L259" s="55" t="str">
        <f t="shared" si="13"/>
        <v/>
      </c>
      <c r="M259" s="56" t="str">
        <f t="shared" si="14"/>
        <v/>
      </c>
    </row>
    <row r="260" spans="1:13" ht="13" x14ac:dyDescent="0.25">
      <c r="A260" s="163">
        <v>256</v>
      </c>
      <c r="B260" s="66"/>
      <c r="C260" s="67"/>
      <c r="D260" s="48"/>
      <c r="E260" s="68"/>
      <c r="F260" s="49"/>
      <c r="G260" s="69"/>
      <c r="H260" s="50" t="str">
        <f>IF(E260="","",VLOOKUP(WEEKDAY(E260),List!A$15:B$21,2,FALSE))</f>
        <v/>
      </c>
      <c r="I260" s="90">
        <f>IF(G260="",0,VLOOKUP(G260,PHR!$B$4:$H$10000,7,FALSE))</f>
        <v>0</v>
      </c>
      <c r="J260" s="51" t="str">
        <f t="shared" si="16"/>
        <v/>
      </c>
      <c r="K260" s="52" t="str">
        <f t="shared" si="15"/>
        <v/>
      </c>
      <c r="L260" s="55" t="str">
        <f t="shared" si="13"/>
        <v/>
      </c>
      <c r="M260" s="56" t="str">
        <f t="shared" si="14"/>
        <v/>
      </c>
    </row>
    <row r="261" spans="1:13" ht="13" x14ac:dyDescent="0.25">
      <c r="A261" s="163">
        <v>257</v>
      </c>
      <c r="B261" s="66"/>
      <c r="C261" s="67"/>
      <c r="D261" s="48"/>
      <c r="E261" s="68"/>
      <c r="F261" s="49"/>
      <c r="G261" s="69"/>
      <c r="H261" s="50" t="str">
        <f>IF(E261="","",VLOOKUP(WEEKDAY(E261),List!A$15:B$21,2,FALSE))</f>
        <v/>
      </c>
      <c r="I261" s="90">
        <f>IF(G261="",0,VLOOKUP(G261,PHR!$B$4:$H$10000,7,FALSE))</f>
        <v>0</v>
      </c>
      <c r="J261" s="51" t="str">
        <f t="shared" si="16"/>
        <v/>
      </c>
      <c r="K261" s="52" t="str">
        <f t="shared" si="15"/>
        <v/>
      </c>
      <c r="L261" s="55" t="str">
        <f t="shared" ref="L261:L324" si="18">IF(D261="","",K261)</f>
        <v/>
      </c>
      <c r="M261" s="56" t="str">
        <f t="shared" ref="M261:M324" si="19">IF(D261="","",ROUND(L261*I261,2))</f>
        <v/>
      </c>
    </row>
    <row r="262" spans="1:13" ht="13" x14ac:dyDescent="0.25">
      <c r="A262" s="163">
        <v>258</v>
      </c>
      <c r="B262" s="66"/>
      <c r="C262" s="67"/>
      <c r="D262" s="48"/>
      <c r="E262" s="68"/>
      <c r="F262" s="49"/>
      <c r="G262" s="69"/>
      <c r="H262" s="50" t="str">
        <f>IF(E262="","",VLOOKUP(WEEKDAY(E262),List!A$15:B$21,2,FALSE))</f>
        <v/>
      </c>
      <c r="I262" s="90">
        <f>IF(G262="",0,VLOOKUP(G262,PHR!$B$4:$H$10000,7,FALSE))</f>
        <v>0</v>
      </c>
      <c r="J262" s="51" t="str">
        <f t="shared" si="16"/>
        <v/>
      </c>
      <c r="K262" s="52" t="str">
        <f t="shared" ref="K262:K325" si="20">IF(F262="","",IF(C262="",MIN(F262,$K$1),(MIN(F262,$K$1)*C262)))</f>
        <v/>
      </c>
      <c r="L262" s="55" t="str">
        <f t="shared" si="18"/>
        <v/>
      </c>
      <c r="M262" s="56" t="str">
        <f t="shared" si="19"/>
        <v/>
      </c>
    </row>
    <row r="263" spans="1:13" ht="13" x14ac:dyDescent="0.25">
      <c r="A263" s="163">
        <v>259</v>
      </c>
      <c r="B263" s="66"/>
      <c r="C263" s="67"/>
      <c r="D263" s="48"/>
      <c r="E263" s="68"/>
      <c r="F263" s="49"/>
      <c r="G263" s="69"/>
      <c r="H263" s="50" t="str">
        <f>IF(E263="","",VLOOKUP(WEEKDAY(E263),List!A$15:B$21,2,FALSE))</f>
        <v/>
      </c>
      <c r="I263" s="90">
        <f>IF(G263="",0,VLOOKUP(G263,PHR!$B$4:$H$10000,7,FALSE))</f>
        <v>0</v>
      </c>
      <c r="J263" s="51" t="str">
        <f t="shared" si="16"/>
        <v/>
      </c>
      <c r="K263" s="52" t="str">
        <f t="shared" si="20"/>
        <v/>
      </c>
      <c r="L263" s="55" t="str">
        <f t="shared" si="18"/>
        <v/>
      </c>
      <c r="M263" s="56" t="str">
        <f t="shared" si="19"/>
        <v/>
      </c>
    </row>
    <row r="264" spans="1:13" ht="13" x14ac:dyDescent="0.25">
      <c r="A264" s="163">
        <v>260</v>
      </c>
      <c r="B264" s="66"/>
      <c r="C264" s="67"/>
      <c r="D264" s="48"/>
      <c r="E264" s="68"/>
      <c r="F264" s="49"/>
      <c r="G264" s="69"/>
      <c r="H264" s="50" t="str">
        <f>IF(E264="","",VLOOKUP(WEEKDAY(E264),List!A$15:B$21,2,FALSE))</f>
        <v/>
      </c>
      <c r="I264" s="90">
        <f>IF(G264="",0,VLOOKUP(G264,PHR!$B$4:$H$10000,7,FALSE))</f>
        <v>0</v>
      </c>
      <c r="J264" s="51" t="str">
        <f t="shared" si="16"/>
        <v/>
      </c>
      <c r="K264" s="52" t="str">
        <f t="shared" si="20"/>
        <v/>
      </c>
      <c r="L264" s="55" t="str">
        <f t="shared" si="18"/>
        <v/>
      </c>
      <c r="M264" s="56" t="str">
        <f t="shared" si="19"/>
        <v/>
      </c>
    </row>
    <row r="265" spans="1:13" ht="13" x14ac:dyDescent="0.25">
      <c r="A265" s="163">
        <v>261</v>
      </c>
      <c r="B265" s="66"/>
      <c r="C265" s="67"/>
      <c r="D265" s="48"/>
      <c r="E265" s="68"/>
      <c r="F265" s="49"/>
      <c r="G265" s="69"/>
      <c r="H265" s="50" t="str">
        <f>IF(E265="","",VLOOKUP(WEEKDAY(E265),List!A$15:B$21,2,FALSE))</f>
        <v/>
      </c>
      <c r="I265" s="90">
        <f>IF(G265="",0,VLOOKUP(G265,PHR!$B$4:$H$10000,7,FALSE))</f>
        <v>0</v>
      </c>
      <c r="J265" s="51" t="str">
        <f t="shared" si="16"/>
        <v/>
      </c>
      <c r="K265" s="52" t="str">
        <f t="shared" si="20"/>
        <v/>
      </c>
      <c r="L265" s="55" t="str">
        <f t="shared" si="18"/>
        <v/>
      </c>
      <c r="M265" s="56" t="str">
        <f t="shared" si="19"/>
        <v/>
      </c>
    </row>
    <row r="266" spans="1:13" ht="13" x14ac:dyDescent="0.25">
      <c r="A266" s="163">
        <v>262</v>
      </c>
      <c r="B266" s="66"/>
      <c r="C266" s="67"/>
      <c r="D266" s="48"/>
      <c r="E266" s="68"/>
      <c r="F266" s="49"/>
      <c r="G266" s="69"/>
      <c r="H266" s="50" t="str">
        <f>IF(E266="","",VLOOKUP(WEEKDAY(E266),List!A$15:B$21,2,FALSE))</f>
        <v/>
      </c>
      <c r="I266" s="90">
        <f>IF(G266="",0,VLOOKUP(G266,PHR!$B$4:$H$10000,7,FALSE))</f>
        <v>0</v>
      </c>
      <c r="J266" s="51" t="str">
        <f t="shared" ref="J266:J329" si="21">IF(K266="","",ROUND(K266*I266,2))</f>
        <v/>
      </c>
      <c r="K266" s="52" t="str">
        <f t="shared" si="20"/>
        <v/>
      </c>
      <c r="L266" s="55" t="str">
        <f t="shared" si="18"/>
        <v/>
      </c>
      <c r="M266" s="56" t="str">
        <f t="shared" si="19"/>
        <v/>
      </c>
    </row>
    <row r="267" spans="1:13" ht="13" x14ac:dyDescent="0.25">
      <c r="A267" s="163">
        <v>263</v>
      </c>
      <c r="B267" s="66"/>
      <c r="C267" s="67"/>
      <c r="D267" s="48"/>
      <c r="E267" s="68"/>
      <c r="F267" s="49"/>
      <c r="G267" s="69"/>
      <c r="H267" s="50" t="str">
        <f>IF(E267="","",VLOOKUP(WEEKDAY(E267),List!A$15:B$21,2,FALSE))</f>
        <v/>
      </c>
      <c r="I267" s="90">
        <f>IF(G267="",0,VLOOKUP(G267,PHR!$B$4:$H$10000,7,FALSE))</f>
        <v>0</v>
      </c>
      <c r="J267" s="51" t="str">
        <f t="shared" si="21"/>
        <v/>
      </c>
      <c r="K267" s="52" t="str">
        <f t="shared" si="20"/>
        <v/>
      </c>
      <c r="L267" s="55" t="str">
        <f t="shared" si="18"/>
        <v/>
      </c>
      <c r="M267" s="56" t="str">
        <f t="shared" si="19"/>
        <v/>
      </c>
    </row>
    <row r="268" spans="1:13" ht="13" x14ac:dyDescent="0.25">
      <c r="A268" s="163">
        <v>264</v>
      </c>
      <c r="B268" s="66"/>
      <c r="C268" s="67"/>
      <c r="D268" s="48"/>
      <c r="E268" s="68"/>
      <c r="F268" s="49"/>
      <c r="G268" s="69"/>
      <c r="H268" s="50" t="str">
        <f>IF(E268="","",VLOOKUP(WEEKDAY(E268),List!A$15:B$21,2,FALSE))</f>
        <v/>
      </c>
      <c r="I268" s="90">
        <f>IF(G268="",0,VLOOKUP(G268,PHR!$B$4:$H$10000,7,FALSE))</f>
        <v>0</v>
      </c>
      <c r="J268" s="51" t="str">
        <f t="shared" si="21"/>
        <v/>
      </c>
      <c r="K268" s="52" t="str">
        <f t="shared" si="20"/>
        <v/>
      </c>
      <c r="L268" s="55" t="str">
        <f t="shared" si="18"/>
        <v/>
      </c>
      <c r="M268" s="56" t="str">
        <f t="shared" si="19"/>
        <v/>
      </c>
    </row>
    <row r="269" spans="1:13" ht="13" x14ac:dyDescent="0.25">
      <c r="A269" s="163">
        <v>265</v>
      </c>
      <c r="B269" s="66"/>
      <c r="C269" s="67"/>
      <c r="D269" s="48"/>
      <c r="E269" s="68"/>
      <c r="F269" s="49"/>
      <c r="G269" s="69"/>
      <c r="H269" s="50" t="str">
        <f>IF(E269="","",VLOOKUP(WEEKDAY(E269),List!A$15:B$21,2,FALSE))</f>
        <v/>
      </c>
      <c r="I269" s="90">
        <f>IF(G269="",0,VLOOKUP(G269,PHR!$B$4:$H$10000,7,FALSE))</f>
        <v>0</v>
      </c>
      <c r="J269" s="51" t="str">
        <f t="shared" si="21"/>
        <v/>
      </c>
      <c r="K269" s="52" t="str">
        <f t="shared" si="20"/>
        <v/>
      </c>
      <c r="L269" s="55" t="str">
        <f t="shared" si="18"/>
        <v/>
      </c>
      <c r="M269" s="56" t="str">
        <f t="shared" si="19"/>
        <v/>
      </c>
    </row>
    <row r="270" spans="1:13" ht="13" x14ac:dyDescent="0.25">
      <c r="A270" s="163">
        <v>266</v>
      </c>
      <c r="B270" s="66"/>
      <c r="C270" s="67"/>
      <c r="D270" s="48"/>
      <c r="E270" s="68"/>
      <c r="F270" s="49"/>
      <c r="G270" s="69"/>
      <c r="H270" s="50" t="str">
        <f>IF(E270="","",VLOOKUP(WEEKDAY(E270),List!A$15:B$21,2,FALSE))</f>
        <v/>
      </c>
      <c r="I270" s="90">
        <f>IF(G270="",0,VLOOKUP(G270,PHR!$B$4:$H$10000,7,FALSE))</f>
        <v>0</v>
      </c>
      <c r="J270" s="51" t="str">
        <f t="shared" si="21"/>
        <v/>
      </c>
      <c r="K270" s="52" t="str">
        <f t="shared" si="20"/>
        <v/>
      </c>
      <c r="L270" s="55" t="str">
        <f t="shared" si="18"/>
        <v/>
      </c>
      <c r="M270" s="56" t="str">
        <f t="shared" si="19"/>
        <v/>
      </c>
    </row>
    <row r="271" spans="1:13" ht="13" x14ac:dyDescent="0.25">
      <c r="A271" s="163">
        <v>267</v>
      </c>
      <c r="B271" s="66"/>
      <c r="C271" s="67"/>
      <c r="D271" s="48"/>
      <c r="E271" s="68"/>
      <c r="F271" s="49"/>
      <c r="G271" s="69"/>
      <c r="H271" s="50" t="str">
        <f>IF(E271="","",VLOOKUP(WEEKDAY(E271),List!A$15:B$21,2,FALSE))</f>
        <v/>
      </c>
      <c r="I271" s="90">
        <f>IF(G271="",0,VLOOKUP(G271,PHR!$B$4:$H$10000,7,FALSE))</f>
        <v>0</v>
      </c>
      <c r="J271" s="51" t="str">
        <f t="shared" si="21"/>
        <v/>
      </c>
      <c r="K271" s="52" t="str">
        <f t="shared" si="20"/>
        <v/>
      </c>
      <c r="L271" s="55" t="str">
        <f t="shared" si="18"/>
        <v/>
      </c>
      <c r="M271" s="56" t="str">
        <f t="shared" si="19"/>
        <v/>
      </c>
    </row>
    <row r="272" spans="1:13" ht="13" x14ac:dyDescent="0.25">
      <c r="A272" s="163">
        <v>268</v>
      </c>
      <c r="B272" s="66"/>
      <c r="C272" s="67"/>
      <c r="D272" s="48"/>
      <c r="E272" s="68"/>
      <c r="F272" s="49"/>
      <c r="G272" s="69"/>
      <c r="H272" s="50" t="str">
        <f>IF(E272="","",VLOOKUP(WEEKDAY(E272),List!A$15:B$21,2,FALSE))</f>
        <v/>
      </c>
      <c r="I272" s="90">
        <f>IF(G272="",0,VLOOKUP(G272,PHR!$B$4:$H$10000,7,FALSE))</f>
        <v>0</v>
      </c>
      <c r="J272" s="51" t="str">
        <f t="shared" si="21"/>
        <v/>
      </c>
      <c r="K272" s="52" t="str">
        <f t="shared" si="20"/>
        <v/>
      </c>
      <c r="L272" s="55" t="str">
        <f t="shared" si="18"/>
        <v/>
      </c>
      <c r="M272" s="56" t="str">
        <f t="shared" si="19"/>
        <v/>
      </c>
    </row>
    <row r="273" spans="1:13" ht="13" x14ac:dyDescent="0.25">
      <c r="A273" s="163">
        <v>269</v>
      </c>
      <c r="B273" s="66"/>
      <c r="C273" s="67"/>
      <c r="D273" s="48"/>
      <c r="E273" s="68"/>
      <c r="F273" s="49"/>
      <c r="G273" s="69"/>
      <c r="H273" s="50" t="str">
        <f>IF(E273="","",VLOOKUP(WEEKDAY(E273),List!A$15:B$21,2,FALSE))</f>
        <v/>
      </c>
      <c r="I273" s="90">
        <f>IF(G273="",0,VLOOKUP(G273,PHR!$B$4:$H$10000,7,FALSE))</f>
        <v>0</v>
      </c>
      <c r="J273" s="51" t="str">
        <f t="shared" si="21"/>
        <v/>
      </c>
      <c r="K273" s="52" t="str">
        <f t="shared" si="20"/>
        <v/>
      </c>
      <c r="L273" s="55" t="str">
        <f t="shared" si="18"/>
        <v/>
      </c>
      <c r="M273" s="56" t="str">
        <f t="shared" si="19"/>
        <v/>
      </c>
    </row>
    <row r="274" spans="1:13" ht="13" x14ac:dyDescent="0.25">
      <c r="A274" s="163">
        <v>270</v>
      </c>
      <c r="B274" s="66"/>
      <c r="C274" s="67"/>
      <c r="D274" s="48"/>
      <c r="E274" s="68"/>
      <c r="F274" s="49"/>
      <c r="G274" s="69"/>
      <c r="H274" s="50" t="str">
        <f>IF(E274="","",VLOOKUP(WEEKDAY(E274),List!A$15:B$21,2,FALSE))</f>
        <v/>
      </c>
      <c r="I274" s="90">
        <f>IF(G274="",0,VLOOKUP(G274,PHR!$B$4:$H$10000,7,FALSE))</f>
        <v>0</v>
      </c>
      <c r="J274" s="51" t="str">
        <f t="shared" si="21"/>
        <v/>
      </c>
      <c r="K274" s="52" t="str">
        <f t="shared" si="20"/>
        <v/>
      </c>
      <c r="L274" s="55" t="str">
        <f t="shared" si="18"/>
        <v/>
      </c>
      <c r="M274" s="56" t="str">
        <f t="shared" si="19"/>
        <v/>
      </c>
    </row>
    <row r="275" spans="1:13" ht="13" x14ac:dyDescent="0.25">
      <c r="A275" s="163">
        <v>271</v>
      </c>
      <c r="B275" s="66"/>
      <c r="C275" s="67"/>
      <c r="D275" s="48"/>
      <c r="E275" s="68"/>
      <c r="F275" s="49"/>
      <c r="G275" s="69"/>
      <c r="H275" s="50" t="str">
        <f>IF(E275="","",VLOOKUP(WEEKDAY(E275),List!A$15:B$21,2,FALSE))</f>
        <v/>
      </c>
      <c r="I275" s="90">
        <f>IF(G275="",0,VLOOKUP(G275,PHR!$B$4:$H$10000,7,FALSE))</f>
        <v>0</v>
      </c>
      <c r="J275" s="51" t="str">
        <f t="shared" si="21"/>
        <v/>
      </c>
      <c r="K275" s="52" t="str">
        <f t="shared" si="20"/>
        <v/>
      </c>
      <c r="L275" s="55" t="str">
        <f t="shared" si="18"/>
        <v/>
      </c>
      <c r="M275" s="56" t="str">
        <f t="shared" si="19"/>
        <v/>
      </c>
    </row>
    <row r="276" spans="1:13" ht="13" x14ac:dyDescent="0.25">
      <c r="A276" s="163">
        <v>272</v>
      </c>
      <c r="B276" s="66"/>
      <c r="C276" s="67"/>
      <c r="D276" s="48"/>
      <c r="E276" s="68"/>
      <c r="F276" s="49"/>
      <c r="G276" s="69"/>
      <c r="H276" s="50" t="str">
        <f>IF(E276="","",VLOOKUP(WEEKDAY(E276),List!A$15:B$21,2,FALSE))</f>
        <v/>
      </c>
      <c r="I276" s="90">
        <f>IF(G276="",0,VLOOKUP(G276,PHR!$B$4:$H$10000,7,FALSE))</f>
        <v>0</v>
      </c>
      <c r="J276" s="51" t="str">
        <f t="shared" si="21"/>
        <v/>
      </c>
      <c r="K276" s="52" t="str">
        <f t="shared" si="20"/>
        <v/>
      </c>
      <c r="L276" s="55" t="str">
        <f t="shared" si="18"/>
        <v/>
      </c>
      <c r="M276" s="56" t="str">
        <f t="shared" si="19"/>
        <v/>
      </c>
    </row>
    <row r="277" spans="1:13" ht="13" x14ac:dyDescent="0.25">
      <c r="A277" s="163">
        <v>273</v>
      </c>
      <c r="B277" s="66"/>
      <c r="C277" s="67"/>
      <c r="D277" s="48"/>
      <c r="E277" s="68"/>
      <c r="F277" s="49"/>
      <c r="G277" s="69"/>
      <c r="H277" s="50" t="str">
        <f>IF(E277="","",VLOOKUP(WEEKDAY(E277),List!A$15:B$21,2,FALSE))</f>
        <v/>
      </c>
      <c r="I277" s="90">
        <f>IF(G277="",0,VLOOKUP(G277,PHR!$B$4:$H$10000,7,FALSE))</f>
        <v>0</v>
      </c>
      <c r="J277" s="51" t="str">
        <f t="shared" si="21"/>
        <v/>
      </c>
      <c r="K277" s="52" t="str">
        <f t="shared" si="20"/>
        <v/>
      </c>
      <c r="L277" s="55" t="str">
        <f t="shared" si="18"/>
        <v/>
      </c>
      <c r="M277" s="56" t="str">
        <f t="shared" si="19"/>
        <v/>
      </c>
    </row>
    <row r="278" spans="1:13" ht="13" x14ac:dyDescent="0.25">
      <c r="A278" s="163">
        <v>274</v>
      </c>
      <c r="B278" s="66"/>
      <c r="C278" s="67"/>
      <c r="D278" s="48"/>
      <c r="E278" s="68"/>
      <c r="F278" s="49"/>
      <c r="G278" s="69"/>
      <c r="H278" s="50" t="str">
        <f>IF(E278="","",VLOOKUP(WEEKDAY(E278),List!A$15:B$21,2,FALSE))</f>
        <v/>
      </c>
      <c r="I278" s="90">
        <f>IF(G278="",0,VLOOKUP(G278,PHR!$B$4:$H$10000,7,FALSE))</f>
        <v>0</v>
      </c>
      <c r="J278" s="51" t="str">
        <f t="shared" si="21"/>
        <v/>
      </c>
      <c r="K278" s="52" t="str">
        <f t="shared" si="20"/>
        <v/>
      </c>
      <c r="L278" s="55" t="str">
        <f t="shared" si="18"/>
        <v/>
      </c>
      <c r="M278" s="56" t="str">
        <f t="shared" si="19"/>
        <v/>
      </c>
    </row>
    <row r="279" spans="1:13" ht="13" x14ac:dyDescent="0.25">
      <c r="A279" s="163">
        <v>275</v>
      </c>
      <c r="B279" s="66"/>
      <c r="C279" s="67"/>
      <c r="D279" s="48"/>
      <c r="E279" s="68"/>
      <c r="F279" s="49"/>
      <c r="G279" s="69"/>
      <c r="H279" s="50" t="str">
        <f>IF(E279="","",VLOOKUP(WEEKDAY(E279),List!A$15:B$21,2,FALSE))</f>
        <v/>
      </c>
      <c r="I279" s="90">
        <f>IF(G279="",0,VLOOKUP(G279,PHR!$B$4:$H$10000,7,FALSE))</f>
        <v>0</v>
      </c>
      <c r="J279" s="51" t="str">
        <f t="shared" si="21"/>
        <v/>
      </c>
      <c r="K279" s="52" t="str">
        <f t="shared" si="20"/>
        <v/>
      </c>
      <c r="L279" s="55" t="str">
        <f t="shared" si="18"/>
        <v/>
      </c>
      <c r="M279" s="56" t="str">
        <f t="shared" si="19"/>
        <v/>
      </c>
    </row>
    <row r="280" spans="1:13" ht="13" x14ac:dyDescent="0.25">
      <c r="A280" s="163">
        <v>276</v>
      </c>
      <c r="B280" s="66"/>
      <c r="C280" s="67"/>
      <c r="D280" s="48"/>
      <c r="E280" s="68"/>
      <c r="F280" s="49"/>
      <c r="G280" s="69"/>
      <c r="H280" s="50" t="str">
        <f>IF(E280="","",VLOOKUP(WEEKDAY(E280),List!A$15:B$21,2,FALSE))</f>
        <v/>
      </c>
      <c r="I280" s="90">
        <f>IF(G280="",0,VLOOKUP(G280,PHR!$B$4:$H$10000,7,FALSE))</f>
        <v>0</v>
      </c>
      <c r="J280" s="51" t="str">
        <f t="shared" si="21"/>
        <v/>
      </c>
      <c r="K280" s="52" t="str">
        <f t="shared" si="20"/>
        <v/>
      </c>
      <c r="L280" s="55" t="str">
        <f t="shared" si="18"/>
        <v/>
      </c>
      <c r="M280" s="56" t="str">
        <f t="shared" si="19"/>
        <v/>
      </c>
    </row>
    <row r="281" spans="1:13" ht="13" x14ac:dyDescent="0.25">
      <c r="A281" s="163">
        <v>277</v>
      </c>
      <c r="B281" s="66"/>
      <c r="C281" s="67"/>
      <c r="D281" s="48"/>
      <c r="E281" s="68"/>
      <c r="F281" s="49"/>
      <c r="G281" s="69"/>
      <c r="H281" s="50" t="str">
        <f>IF(E281="","",VLOOKUP(WEEKDAY(E281),List!A$15:B$21,2,FALSE))</f>
        <v/>
      </c>
      <c r="I281" s="90">
        <f>IF(G281="",0,VLOOKUP(G281,PHR!$B$4:$H$10000,7,FALSE))</f>
        <v>0</v>
      </c>
      <c r="J281" s="51" t="str">
        <f t="shared" si="21"/>
        <v/>
      </c>
      <c r="K281" s="52" t="str">
        <f t="shared" si="20"/>
        <v/>
      </c>
      <c r="L281" s="55" t="str">
        <f t="shared" si="18"/>
        <v/>
      </c>
      <c r="M281" s="56" t="str">
        <f t="shared" si="19"/>
        <v/>
      </c>
    </row>
    <row r="282" spans="1:13" ht="13" x14ac:dyDescent="0.25">
      <c r="A282" s="163">
        <v>278</v>
      </c>
      <c r="B282" s="66"/>
      <c r="C282" s="67"/>
      <c r="D282" s="48"/>
      <c r="E282" s="68"/>
      <c r="F282" s="49"/>
      <c r="G282" s="69"/>
      <c r="H282" s="50" t="str">
        <f>IF(E282="","",VLOOKUP(WEEKDAY(E282),List!A$15:B$21,2,FALSE))</f>
        <v/>
      </c>
      <c r="I282" s="90">
        <f>IF(G282="",0,VLOOKUP(G282,PHR!$B$4:$H$10000,7,FALSE))</f>
        <v>0</v>
      </c>
      <c r="J282" s="51" t="str">
        <f t="shared" si="21"/>
        <v/>
      </c>
      <c r="K282" s="52" t="str">
        <f t="shared" si="20"/>
        <v/>
      </c>
      <c r="L282" s="55" t="str">
        <f t="shared" si="18"/>
        <v/>
      </c>
      <c r="M282" s="56" t="str">
        <f t="shared" si="19"/>
        <v/>
      </c>
    </row>
    <row r="283" spans="1:13" ht="13" x14ac:dyDescent="0.25">
      <c r="A283" s="163">
        <v>279</v>
      </c>
      <c r="B283" s="66"/>
      <c r="C283" s="67"/>
      <c r="D283" s="48"/>
      <c r="E283" s="68"/>
      <c r="F283" s="49"/>
      <c r="G283" s="69"/>
      <c r="H283" s="50" t="str">
        <f>IF(E283="","",VLOOKUP(WEEKDAY(E283),List!A$15:B$21,2,FALSE))</f>
        <v/>
      </c>
      <c r="I283" s="90">
        <f>IF(G283="",0,VLOOKUP(G283,PHR!$B$4:$H$10000,7,FALSE))</f>
        <v>0</v>
      </c>
      <c r="J283" s="51" t="str">
        <f t="shared" si="21"/>
        <v/>
      </c>
      <c r="K283" s="52" t="str">
        <f t="shared" si="20"/>
        <v/>
      </c>
      <c r="L283" s="55" t="str">
        <f t="shared" si="18"/>
        <v/>
      </c>
      <c r="M283" s="56" t="str">
        <f t="shared" si="19"/>
        <v/>
      </c>
    </row>
    <row r="284" spans="1:13" ht="13" x14ac:dyDescent="0.25">
      <c r="A284" s="163">
        <v>280</v>
      </c>
      <c r="B284" s="66"/>
      <c r="C284" s="67"/>
      <c r="D284" s="48"/>
      <c r="E284" s="68"/>
      <c r="F284" s="49"/>
      <c r="G284" s="69"/>
      <c r="H284" s="50" t="str">
        <f>IF(E284="","",VLOOKUP(WEEKDAY(E284),List!A$15:B$21,2,FALSE))</f>
        <v/>
      </c>
      <c r="I284" s="90">
        <f>IF(G284="",0,VLOOKUP(G284,PHR!$B$4:$H$10000,7,FALSE))</f>
        <v>0</v>
      </c>
      <c r="J284" s="51" t="str">
        <f t="shared" si="21"/>
        <v/>
      </c>
      <c r="K284" s="52" t="str">
        <f t="shared" si="20"/>
        <v/>
      </c>
      <c r="L284" s="55" t="str">
        <f t="shared" si="18"/>
        <v/>
      </c>
      <c r="M284" s="56" t="str">
        <f t="shared" si="19"/>
        <v/>
      </c>
    </row>
    <row r="285" spans="1:13" ht="13" x14ac:dyDescent="0.25">
      <c r="A285" s="163">
        <v>281</v>
      </c>
      <c r="B285" s="66"/>
      <c r="C285" s="67"/>
      <c r="D285" s="48"/>
      <c r="E285" s="68"/>
      <c r="F285" s="49"/>
      <c r="G285" s="69"/>
      <c r="H285" s="50" t="str">
        <f>IF(E285="","",VLOOKUP(WEEKDAY(E285),List!A$15:B$21,2,FALSE))</f>
        <v/>
      </c>
      <c r="I285" s="90">
        <f>IF(G285="",0,VLOOKUP(G285,PHR!$B$4:$H$10000,7,FALSE))</f>
        <v>0</v>
      </c>
      <c r="J285" s="51" t="str">
        <f t="shared" si="21"/>
        <v/>
      </c>
      <c r="K285" s="52" t="str">
        <f t="shared" si="20"/>
        <v/>
      </c>
      <c r="L285" s="55" t="str">
        <f t="shared" si="18"/>
        <v/>
      </c>
      <c r="M285" s="56" t="str">
        <f t="shared" si="19"/>
        <v/>
      </c>
    </row>
    <row r="286" spans="1:13" ht="13" x14ac:dyDescent="0.25">
      <c r="A286" s="163">
        <v>282</v>
      </c>
      <c r="B286" s="66"/>
      <c r="C286" s="67"/>
      <c r="D286" s="48"/>
      <c r="E286" s="68"/>
      <c r="F286" s="49"/>
      <c r="G286" s="69"/>
      <c r="H286" s="50" t="str">
        <f>IF(E286="","",VLOOKUP(WEEKDAY(E286),List!A$15:B$21,2,FALSE))</f>
        <v/>
      </c>
      <c r="I286" s="90">
        <f>IF(G286="",0,VLOOKUP(G286,PHR!$B$4:$H$10000,7,FALSE))</f>
        <v>0</v>
      </c>
      <c r="J286" s="51" t="str">
        <f t="shared" si="21"/>
        <v/>
      </c>
      <c r="K286" s="52" t="str">
        <f t="shared" si="20"/>
        <v/>
      </c>
      <c r="L286" s="55" t="str">
        <f t="shared" si="18"/>
        <v/>
      </c>
      <c r="M286" s="56" t="str">
        <f t="shared" si="19"/>
        <v/>
      </c>
    </row>
    <row r="287" spans="1:13" ht="13" x14ac:dyDescent="0.25">
      <c r="A287" s="163">
        <v>283</v>
      </c>
      <c r="B287" s="66"/>
      <c r="C287" s="67"/>
      <c r="D287" s="48"/>
      <c r="E287" s="68"/>
      <c r="F287" s="49"/>
      <c r="G287" s="69"/>
      <c r="H287" s="50" t="str">
        <f>IF(E287="","",VLOOKUP(WEEKDAY(E287),List!A$15:B$21,2,FALSE))</f>
        <v/>
      </c>
      <c r="I287" s="90">
        <f>IF(G287="",0,VLOOKUP(G287,PHR!$B$4:$H$10000,7,FALSE))</f>
        <v>0</v>
      </c>
      <c r="J287" s="51" t="str">
        <f t="shared" si="21"/>
        <v/>
      </c>
      <c r="K287" s="52" t="str">
        <f t="shared" si="20"/>
        <v/>
      </c>
      <c r="L287" s="55" t="str">
        <f t="shared" si="18"/>
        <v/>
      </c>
      <c r="M287" s="56" t="str">
        <f t="shared" si="19"/>
        <v/>
      </c>
    </row>
    <row r="288" spans="1:13" ht="13" x14ac:dyDescent="0.25">
      <c r="A288" s="163">
        <v>284</v>
      </c>
      <c r="B288" s="66"/>
      <c r="C288" s="67"/>
      <c r="D288" s="48"/>
      <c r="E288" s="68"/>
      <c r="F288" s="49"/>
      <c r="G288" s="69"/>
      <c r="H288" s="50" t="str">
        <f>IF(E288="","",VLOOKUP(WEEKDAY(E288),List!A$15:B$21,2,FALSE))</f>
        <v/>
      </c>
      <c r="I288" s="90">
        <f>IF(G288="",0,VLOOKUP(G288,PHR!$B$4:$H$10000,7,FALSE))</f>
        <v>0</v>
      </c>
      <c r="J288" s="51" t="str">
        <f t="shared" si="21"/>
        <v/>
      </c>
      <c r="K288" s="52" t="str">
        <f t="shared" si="20"/>
        <v/>
      </c>
      <c r="L288" s="55" t="str">
        <f t="shared" si="18"/>
        <v/>
      </c>
      <c r="M288" s="56" t="str">
        <f t="shared" si="19"/>
        <v/>
      </c>
    </row>
    <row r="289" spans="1:13" ht="13" x14ac:dyDescent="0.25">
      <c r="A289" s="163">
        <v>285</v>
      </c>
      <c r="B289" s="66"/>
      <c r="C289" s="67"/>
      <c r="D289" s="48"/>
      <c r="E289" s="68"/>
      <c r="F289" s="49"/>
      <c r="G289" s="69"/>
      <c r="H289" s="50" t="str">
        <f>IF(E289="","",VLOOKUP(WEEKDAY(E289),List!A$15:B$21,2,FALSE))</f>
        <v/>
      </c>
      <c r="I289" s="90">
        <f>IF(G289="",0,VLOOKUP(G289,PHR!$B$4:$H$10000,7,FALSE))</f>
        <v>0</v>
      </c>
      <c r="J289" s="51" t="str">
        <f t="shared" si="21"/>
        <v/>
      </c>
      <c r="K289" s="52" t="str">
        <f t="shared" si="20"/>
        <v/>
      </c>
      <c r="L289" s="55" t="str">
        <f t="shared" si="18"/>
        <v/>
      </c>
      <c r="M289" s="56" t="str">
        <f t="shared" si="19"/>
        <v/>
      </c>
    </row>
    <row r="290" spans="1:13" ht="13" x14ac:dyDescent="0.25">
      <c r="A290" s="163">
        <v>286</v>
      </c>
      <c r="B290" s="66"/>
      <c r="C290" s="67"/>
      <c r="D290" s="48"/>
      <c r="E290" s="68"/>
      <c r="F290" s="49"/>
      <c r="G290" s="69"/>
      <c r="H290" s="50" t="str">
        <f>IF(E290="","",VLOOKUP(WEEKDAY(E290),List!A$15:B$21,2,FALSE))</f>
        <v/>
      </c>
      <c r="I290" s="90">
        <f>IF(G290="",0,VLOOKUP(G290,PHR!$B$4:$H$10000,7,FALSE))</f>
        <v>0</v>
      </c>
      <c r="J290" s="51" t="str">
        <f t="shared" si="21"/>
        <v/>
      </c>
      <c r="K290" s="52" t="str">
        <f t="shared" si="20"/>
        <v/>
      </c>
      <c r="L290" s="55" t="str">
        <f t="shared" si="18"/>
        <v/>
      </c>
      <c r="M290" s="56" t="str">
        <f t="shared" si="19"/>
        <v/>
      </c>
    </row>
    <row r="291" spans="1:13" ht="13" x14ac:dyDescent="0.25">
      <c r="A291" s="163">
        <v>287</v>
      </c>
      <c r="B291" s="66"/>
      <c r="C291" s="67"/>
      <c r="D291" s="48"/>
      <c r="E291" s="68"/>
      <c r="F291" s="49"/>
      <c r="G291" s="69"/>
      <c r="H291" s="50" t="str">
        <f>IF(E291="","",VLOOKUP(WEEKDAY(E291),List!A$15:B$21,2,FALSE))</f>
        <v/>
      </c>
      <c r="I291" s="90">
        <f>IF(G291="",0,VLOOKUP(G291,PHR!$B$4:$H$10000,7,FALSE))</f>
        <v>0</v>
      </c>
      <c r="J291" s="51" t="str">
        <f t="shared" si="21"/>
        <v/>
      </c>
      <c r="K291" s="52" t="str">
        <f t="shared" si="20"/>
        <v/>
      </c>
      <c r="L291" s="55" t="str">
        <f t="shared" si="18"/>
        <v/>
      </c>
      <c r="M291" s="56" t="str">
        <f t="shared" si="19"/>
        <v/>
      </c>
    </row>
    <row r="292" spans="1:13" ht="13" x14ac:dyDescent="0.25">
      <c r="A292" s="163">
        <v>288</v>
      </c>
      <c r="B292" s="66"/>
      <c r="C292" s="67"/>
      <c r="D292" s="48"/>
      <c r="E292" s="68"/>
      <c r="F292" s="49"/>
      <c r="G292" s="69"/>
      <c r="H292" s="50" t="str">
        <f>IF(E292="","",VLOOKUP(WEEKDAY(E292),List!A$15:B$21,2,FALSE))</f>
        <v/>
      </c>
      <c r="I292" s="90">
        <f>IF(G292="",0,VLOOKUP(G292,PHR!$B$4:$H$10000,7,FALSE))</f>
        <v>0</v>
      </c>
      <c r="J292" s="51" t="str">
        <f t="shared" si="21"/>
        <v/>
      </c>
      <c r="K292" s="52" t="str">
        <f t="shared" si="20"/>
        <v/>
      </c>
      <c r="L292" s="55" t="str">
        <f t="shared" si="18"/>
        <v/>
      </c>
      <c r="M292" s="56" t="str">
        <f t="shared" si="19"/>
        <v/>
      </c>
    </row>
    <row r="293" spans="1:13" ht="13" x14ac:dyDescent="0.25">
      <c r="A293" s="163">
        <v>289</v>
      </c>
      <c r="B293" s="66"/>
      <c r="C293" s="67"/>
      <c r="D293" s="48"/>
      <c r="E293" s="68"/>
      <c r="F293" s="49"/>
      <c r="G293" s="69"/>
      <c r="H293" s="50" t="str">
        <f>IF(E293="","",VLOOKUP(WEEKDAY(E293),List!A$15:B$21,2,FALSE))</f>
        <v/>
      </c>
      <c r="I293" s="90">
        <f>IF(G293="",0,VLOOKUP(G293,PHR!$B$4:$H$10000,7,FALSE))</f>
        <v>0</v>
      </c>
      <c r="J293" s="51" t="str">
        <f t="shared" si="21"/>
        <v/>
      </c>
      <c r="K293" s="52" t="str">
        <f t="shared" si="20"/>
        <v/>
      </c>
      <c r="L293" s="55" t="str">
        <f t="shared" si="18"/>
        <v/>
      </c>
      <c r="M293" s="56" t="str">
        <f t="shared" si="19"/>
        <v/>
      </c>
    </row>
    <row r="294" spans="1:13" ht="13" x14ac:dyDescent="0.25">
      <c r="A294" s="163">
        <v>290</v>
      </c>
      <c r="B294" s="66"/>
      <c r="C294" s="67"/>
      <c r="D294" s="48"/>
      <c r="E294" s="68"/>
      <c r="F294" s="49"/>
      <c r="G294" s="69"/>
      <c r="H294" s="50" t="str">
        <f>IF(E294="","",VLOOKUP(WEEKDAY(E294),List!A$15:B$21,2,FALSE))</f>
        <v/>
      </c>
      <c r="I294" s="90">
        <f>IF(G294="",0,VLOOKUP(G294,PHR!$B$4:$H$10000,7,FALSE))</f>
        <v>0</v>
      </c>
      <c r="J294" s="51" t="str">
        <f t="shared" si="21"/>
        <v/>
      </c>
      <c r="K294" s="52" t="str">
        <f t="shared" si="20"/>
        <v/>
      </c>
      <c r="L294" s="55" t="str">
        <f t="shared" si="18"/>
        <v/>
      </c>
      <c r="M294" s="56" t="str">
        <f t="shared" si="19"/>
        <v/>
      </c>
    </row>
    <row r="295" spans="1:13" ht="13" x14ac:dyDescent="0.25">
      <c r="A295" s="163">
        <v>291</v>
      </c>
      <c r="B295" s="66"/>
      <c r="C295" s="67"/>
      <c r="D295" s="48"/>
      <c r="E295" s="68"/>
      <c r="F295" s="49"/>
      <c r="G295" s="69"/>
      <c r="H295" s="50" t="str">
        <f>IF(E295="","",VLOOKUP(WEEKDAY(E295),List!A$15:B$21,2,FALSE))</f>
        <v/>
      </c>
      <c r="I295" s="90">
        <f>IF(G295="",0,VLOOKUP(G295,PHR!$B$4:$H$10000,7,FALSE))</f>
        <v>0</v>
      </c>
      <c r="J295" s="51" t="str">
        <f t="shared" si="21"/>
        <v/>
      </c>
      <c r="K295" s="52" t="str">
        <f t="shared" si="20"/>
        <v/>
      </c>
      <c r="L295" s="55" t="str">
        <f t="shared" si="18"/>
        <v/>
      </c>
      <c r="M295" s="56" t="str">
        <f t="shared" si="19"/>
        <v/>
      </c>
    </row>
    <row r="296" spans="1:13" ht="13" x14ac:dyDescent="0.25">
      <c r="A296" s="163">
        <v>292</v>
      </c>
      <c r="B296" s="66"/>
      <c r="C296" s="67"/>
      <c r="D296" s="48"/>
      <c r="E296" s="68"/>
      <c r="F296" s="49"/>
      <c r="G296" s="69"/>
      <c r="H296" s="50" t="str">
        <f>IF(E296="","",VLOOKUP(WEEKDAY(E296),List!A$15:B$21,2,FALSE))</f>
        <v/>
      </c>
      <c r="I296" s="90">
        <f>IF(G296="",0,VLOOKUP(G296,PHR!$B$4:$H$10000,7,FALSE))</f>
        <v>0</v>
      </c>
      <c r="J296" s="51" t="str">
        <f t="shared" si="21"/>
        <v/>
      </c>
      <c r="K296" s="52" t="str">
        <f t="shared" si="20"/>
        <v/>
      </c>
      <c r="L296" s="55" t="str">
        <f t="shared" si="18"/>
        <v/>
      </c>
      <c r="M296" s="56" t="str">
        <f t="shared" si="19"/>
        <v/>
      </c>
    </row>
    <row r="297" spans="1:13" ht="13" x14ac:dyDescent="0.25">
      <c r="A297" s="163">
        <v>293</v>
      </c>
      <c r="B297" s="66"/>
      <c r="C297" s="67"/>
      <c r="D297" s="48"/>
      <c r="E297" s="68"/>
      <c r="F297" s="49"/>
      <c r="G297" s="69"/>
      <c r="H297" s="50" t="str">
        <f>IF(E297="","",VLOOKUP(WEEKDAY(E297),List!A$15:B$21,2,FALSE))</f>
        <v/>
      </c>
      <c r="I297" s="90">
        <f>IF(G297="",0,VLOOKUP(G297,PHR!$B$4:$H$10000,7,FALSE))</f>
        <v>0</v>
      </c>
      <c r="J297" s="51" t="str">
        <f t="shared" si="21"/>
        <v/>
      </c>
      <c r="K297" s="52" t="str">
        <f t="shared" si="20"/>
        <v/>
      </c>
      <c r="L297" s="55" t="str">
        <f t="shared" si="18"/>
        <v/>
      </c>
      <c r="M297" s="56" t="str">
        <f t="shared" si="19"/>
        <v/>
      </c>
    </row>
    <row r="298" spans="1:13" ht="13" x14ac:dyDescent="0.25">
      <c r="A298" s="163">
        <v>294</v>
      </c>
      <c r="B298" s="66"/>
      <c r="C298" s="67"/>
      <c r="D298" s="48"/>
      <c r="E298" s="68"/>
      <c r="F298" s="49"/>
      <c r="G298" s="69"/>
      <c r="H298" s="50" t="str">
        <f>IF(E298="","",VLOOKUP(WEEKDAY(E298),List!A$15:B$21,2,FALSE))</f>
        <v/>
      </c>
      <c r="I298" s="90">
        <f>IF(G298="",0,VLOOKUP(G298,PHR!$B$4:$H$10000,7,FALSE))</f>
        <v>0</v>
      </c>
      <c r="J298" s="51" t="str">
        <f t="shared" si="21"/>
        <v/>
      </c>
      <c r="K298" s="52" t="str">
        <f t="shared" si="20"/>
        <v/>
      </c>
      <c r="L298" s="55" t="str">
        <f t="shared" si="18"/>
        <v/>
      </c>
      <c r="M298" s="56" t="str">
        <f t="shared" si="19"/>
        <v/>
      </c>
    </row>
    <row r="299" spans="1:13" ht="13" x14ac:dyDescent="0.25">
      <c r="A299" s="163">
        <v>295</v>
      </c>
      <c r="B299" s="66"/>
      <c r="C299" s="67"/>
      <c r="D299" s="48"/>
      <c r="E299" s="68"/>
      <c r="F299" s="49"/>
      <c r="G299" s="69"/>
      <c r="H299" s="50" t="str">
        <f>IF(E299="","",VLOOKUP(WEEKDAY(E299),List!A$15:B$21,2,FALSE))</f>
        <v/>
      </c>
      <c r="I299" s="90">
        <f>IF(G299="",0,VLOOKUP(G299,PHR!$B$4:$H$10000,7,FALSE))</f>
        <v>0</v>
      </c>
      <c r="J299" s="51" t="str">
        <f t="shared" si="21"/>
        <v/>
      </c>
      <c r="K299" s="52" t="str">
        <f t="shared" si="20"/>
        <v/>
      </c>
      <c r="L299" s="55" t="str">
        <f t="shared" si="18"/>
        <v/>
      </c>
      <c r="M299" s="56" t="str">
        <f t="shared" si="19"/>
        <v/>
      </c>
    </row>
    <row r="300" spans="1:13" ht="13" x14ac:dyDescent="0.25">
      <c r="A300" s="163">
        <v>296</v>
      </c>
      <c r="B300" s="66"/>
      <c r="C300" s="67"/>
      <c r="D300" s="48"/>
      <c r="E300" s="68"/>
      <c r="F300" s="49"/>
      <c r="G300" s="69"/>
      <c r="H300" s="50" t="str">
        <f>IF(E300="","",VLOOKUP(WEEKDAY(E300),List!A$15:B$21,2,FALSE))</f>
        <v/>
      </c>
      <c r="I300" s="90">
        <f>IF(G300="",0,VLOOKUP(G300,PHR!$B$4:$H$10000,7,FALSE))</f>
        <v>0</v>
      </c>
      <c r="J300" s="51" t="str">
        <f t="shared" si="21"/>
        <v/>
      </c>
      <c r="K300" s="52" t="str">
        <f t="shared" si="20"/>
        <v/>
      </c>
      <c r="L300" s="55" t="str">
        <f t="shared" si="18"/>
        <v/>
      </c>
      <c r="M300" s="56" t="str">
        <f t="shared" si="19"/>
        <v/>
      </c>
    </row>
    <row r="301" spans="1:13" ht="13" x14ac:dyDescent="0.25">
      <c r="A301" s="163">
        <v>297</v>
      </c>
      <c r="B301" s="66"/>
      <c r="C301" s="67"/>
      <c r="D301" s="48"/>
      <c r="E301" s="68"/>
      <c r="F301" s="49"/>
      <c r="G301" s="69"/>
      <c r="H301" s="50" t="str">
        <f>IF(E301="","",VLOOKUP(WEEKDAY(E301),List!A$15:B$21,2,FALSE))</f>
        <v/>
      </c>
      <c r="I301" s="90">
        <f>IF(G301="",0,VLOOKUP(G301,PHR!$B$4:$H$10000,7,FALSE))</f>
        <v>0</v>
      </c>
      <c r="J301" s="51" t="str">
        <f t="shared" si="21"/>
        <v/>
      </c>
      <c r="K301" s="52" t="str">
        <f t="shared" si="20"/>
        <v/>
      </c>
      <c r="L301" s="55" t="str">
        <f t="shared" si="18"/>
        <v/>
      </c>
      <c r="M301" s="56" t="str">
        <f t="shared" si="19"/>
        <v/>
      </c>
    </row>
    <row r="302" spans="1:13" ht="13" x14ac:dyDescent="0.25">
      <c r="A302" s="163">
        <v>298</v>
      </c>
      <c r="B302" s="66"/>
      <c r="C302" s="67"/>
      <c r="D302" s="48"/>
      <c r="E302" s="68"/>
      <c r="F302" s="49"/>
      <c r="G302" s="69"/>
      <c r="H302" s="50" t="str">
        <f>IF(E302="","",VLOOKUP(WEEKDAY(E302),List!A$15:B$21,2,FALSE))</f>
        <v/>
      </c>
      <c r="I302" s="90">
        <f>IF(G302="",0,VLOOKUP(G302,PHR!$B$4:$H$10000,7,FALSE))</f>
        <v>0</v>
      </c>
      <c r="J302" s="51" t="str">
        <f t="shared" si="21"/>
        <v/>
      </c>
      <c r="K302" s="52" t="str">
        <f t="shared" si="20"/>
        <v/>
      </c>
      <c r="L302" s="55" t="str">
        <f t="shared" si="18"/>
        <v/>
      </c>
      <c r="M302" s="56" t="str">
        <f t="shared" si="19"/>
        <v/>
      </c>
    </row>
    <row r="303" spans="1:13" ht="13" x14ac:dyDescent="0.25">
      <c r="A303" s="163">
        <v>299</v>
      </c>
      <c r="B303" s="66"/>
      <c r="C303" s="67"/>
      <c r="D303" s="48"/>
      <c r="E303" s="68"/>
      <c r="F303" s="49"/>
      <c r="G303" s="69"/>
      <c r="H303" s="50" t="str">
        <f>IF(E303="","",VLOOKUP(WEEKDAY(E303),List!A$15:B$21,2,FALSE))</f>
        <v/>
      </c>
      <c r="I303" s="90">
        <f>IF(G303="",0,VLOOKUP(G303,PHR!$B$4:$H$10000,7,FALSE))</f>
        <v>0</v>
      </c>
      <c r="J303" s="51" t="str">
        <f t="shared" si="21"/>
        <v/>
      </c>
      <c r="K303" s="52" t="str">
        <f t="shared" si="20"/>
        <v/>
      </c>
      <c r="L303" s="55" t="str">
        <f t="shared" si="18"/>
        <v/>
      </c>
      <c r="M303" s="56" t="str">
        <f t="shared" si="19"/>
        <v/>
      </c>
    </row>
    <row r="304" spans="1:13" ht="13" x14ac:dyDescent="0.25">
      <c r="A304" s="163">
        <v>300</v>
      </c>
      <c r="B304" s="66"/>
      <c r="C304" s="67"/>
      <c r="D304" s="48"/>
      <c r="E304" s="68"/>
      <c r="F304" s="49"/>
      <c r="G304" s="69"/>
      <c r="H304" s="50" t="str">
        <f>IF(E304="","",VLOOKUP(WEEKDAY(E304),List!A$15:B$21,2,FALSE))</f>
        <v/>
      </c>
      <c r="I304" s="90">
        <f>IF(G304="",0,VLOOKUP(G304,PHR!$B$4:$H$10000,7,FALSE))</f>
        <v>0</v>
      </c>
      <c r="J304" s="51" t="str">
        <f t="shared" si="21"/>
        <v/>
      </c>
      <c r="K304" s="52" t="str">
        <f t="shared" si="20"/>
        <v/>
      </c>
      <c r="L304" s="55" t="str">
        <f t="shared" si="18"/>
        <v/>
      </c>
      <c r="M304" s="56" t="str">
        <f t="shared" si="19"/>
        <v/>
      </c>
    </row>
    <row r="305" spans="1:13" ht="13" x14ac:dyDescent="0.25">
      <c r="A305" s="163">
        <v>301</v>
      </c>
      <c r="B305" s="66"/>
      <c r="C305" s="67"/>
      <c r="D305" s="48"/>
      <c r="E305" s="68"/>
      <c r="F305" s="49"/>
      <c r="G305" s="69"/>
      <c r="H305" s="50" t="str">
        <f>IF(E305="","",VLOOKUP(WEEKDAY(E305),List!A$15:B$21,2,FALSE))</f>
        <v/>
      </c>
      <c r="I305" s="90">
        <f>IF(G305="",0,VLOOKUP(G305,PHR!$B$4:$H$10000,7,FALSE))</f>
        <v>0</v>
      </c>
      <c r="J305" s="51" t="str">
        <f t="shared" si="21"/>
        <v/>
      </c>
      <c r="K305" s="52" t="str">
        <f t="shared" si="20"/>
        <v/>
      </c>
      <c r="L305" s="55" t="str">
        <f t="shared" si="18"/>
        <v/>
      </c>
      <c r="M305" s="56" t="str">
        <f t="shared" si="19"/>
        <v/>
      </c>
    </row>
    <row r="306" spans="1:13" ht="13" x14ac:dyDescent="0.25">
      <c r="A306" s="163">
        <v>302</v>
      </c>
      <c r="B306" s="66"/>
      <c r="C306" s="67"/>
      <c r="D306" s="48"/>
      <c r="E306" s="68"/>
      <c r="F306" s="49"/>
      <c r="G306" s="69"/>
      <c r="H306" s="50" t="str">
        <f>IF(E306="","",VLOOKUP(WEEKDAY(E306),List!A$15:B$21,2,FALSE))</f>
        <v/>
      </c>
      <c r="I306" s="90">
        <f>IF(G306="",0,VLOOKUP(G306,PHR!$B$4:$H$10000,7,FALSE))</f>
        <v>0</v>
      </c>
      <c r="J306" s="51" t="str">
        <f t="shared" si="21"/>
        <v/>
      </c>
      <c r="K306" s="52" t="str">
        <f t="shared" si="20"/>
        <v/>
      </c>
      <c r="L306" s="55" t="str">
        <f t="shared" si="18"/>
        <v/>
      </c>
      <c r="M306" s="56" t="str">
        <f t="shared" si="19"/>
        <v/>
      </c>
    </row>
    <row r="307" spans="1:13" ht="13" x14ac:dyDescent="0.25">
      <c r="A307" s="163">
        <v>303</v>
      </c>
      <c r="B307" s="66"/>
      <c r="C307" s="67"/>
      <c r="D307" s="48"/>
      <c r="E307" s="68"/>
      <c r="F307" s="49"/>
      <c r="G307" s="69"/>
      <c r="H307" s="50" t="str">
        <f>IF(E307="","",VLOOKUP(WEEKDAY(E307),List!A$15:B$21,2,FALSE))</f>
        <v/>
      </c>
      <c r="I307" s="90">
        <f>IF(G307="",0,VLOOKUP(G307,PHR!$B$4:$H$10000,7,FALSE))</f>
        <v>0</v>
      </c>
      <c r="J307" s="51" t="str">
        <f t="shared" si="21"/>
        <v/>
      </c>
      <c r="K307" s="52" t="str">
        <f t="shared" si="20"/>
        <v/>
      </c>
      <c r="L307" s="55" t="str">
        <f t="shared" si="18"/>
        <v/>
      </c>
      <c r="M307" s="56" t="str">
        <f t="shared" si="19"/>
        <v/>
      </c>
    </row>
    <row r="308" spans="1:13" ht="13" x14ac:dyDescent="0.25">
      <c r="A308" s="163">
        <v>304</v>
      </c>
      <c r="B308" s="66"/>
      <c r="C308" s="67"/>
      <c r="D308" s="48"/>
      <c r="E308" s="68"/>
      <c r="F308" s="49"/>
      <c r="G308" s="69"/>
      <c r="H308" s="50" t="str">
        <f>IF(E308="","",VLOOKUP(WEEKDAY(E308),List!A$15:B$21,2,FALSE))</f>
        <v/>
      </c>
      <c r="I308" s="90">
        <f>IF(G308="",0,VLOOKUP(G308,PHR!$B$4:$H$10000,7,FALSE))</f>
        <v>0</v>
      </c>
      <c r="J308" s="51" t="str">
        <f t="shared" si="21"/>
        <v/>
      </c>
      <c r="K308" s="52" t="str">
        <f t="shared" si="20"/>
        <v/>
      </c>
      <c r="L308" s="55" t="str">
        <f t="shared" si="18"/>
        <v/>
      </c>
      <c r="M308" s="56" t="str">
        <f t="shared" si="19"/>
        <v/>
      </c>
    </row>
    <row r="309" spans="1:13" ht="13" x14ac:dyDescent="0.25">
      <c r="A309" s="163">
        <v>305</v>
      </c>
      <c r="B309" s="66"/>
      <c r="C309" s="67"/>
      <c r="D309" s="48"/>
      <c r="E309" s="68"/>
      <c r="F309" s="49"/>
      <c r="G309" s="69"/>
      <c r="H309" s="50" t="str">
        <f>IF(E309="","",VLOOKUP(WEEKDAY(E309),List!A$15:B$21,2,FALSE))</f>
        <v/>
      </c>
      <c r="I309" s="90">
        <f>IF(G309="",0,VLOOKUP(G309,PHR!$B$4:$H$10000,7,FALSE))</f>
        <v>0</v>
      </c>
      <c r="J309" s="51" t="str">
        <f t="shared" si="21"/>
        <v/>
      </c>
      <c r="K309" s="52" t="str">
        <f t="shared" si="20"/>
        <v/>
      </c>
      <c r="L309" s="55" t="str">
        <f t="shared" si="18"/>
        <v/>
      </c>
      <c r="M309" s="56" t="str">
        <f t="shared" si="19"/>
        <v/>
      </c>
    </row>
    <row r="310" spans="1:13" ht="13" x14ac:dyDescent="0.25">
      <c r="A310" s="163">
        <v>306</v>
      </c>
      <c r="B310" s="66"/>
      <c r="C310" s="67"/>
      <c r="D310" s="48"/>
      <c r="E310" s="68"/>
      <c r="F310" s="49"/>
      <c r="G310" s="69"/>
      <c r="H310" s="50" t="str">
        <f>IF(E310="","",VLOOKUP(WEEKDAY(E310),List!A$15:B$21,2,FALSE))</f>
        <v/>
      </c>
      <c r="I310" s="90">
        <f>IF(G310="",0,VLOOKUP(G310,PHR!$B$4:$H$10000,7,FALSE))</f>
        <v>0</v>
      </c>
      <c r="J310" s="51" t="str">
        <f t="shared" si="21"/>
        <v/>
      </c>
      <c r="K310" s="52" t="str">
        <f t="shared" si="20"/>
        <v/>
      </c>
      <c r="L310" s="55" t="str">
        <f t="shared" si="18"/>
        <v/>
      </c>
      <c r="M310" s="56" t="str">
        <f t="shared" si="19"/>
        <v/>
      </c>
    </row>
    <row r="311" spans="1:13" ht="13" x14ac:dyDescent="0.25">
      <c r="A311" s="163">
        <v>307</v>
      </c>
      <c r="B311" s="66"/>
      <c r="C311" s="67"/>
      <c r="D311" s="48"/>
      <c r="E311" s="68"/>
      <c r="F311" s="49"/>
      <c r="G311" s="69"/>
      <c r="H311" s="50" t="str">
        <f>IF(E311="","",VLOOKUP(WEEKDAY(E311),List!A$15:B$21,2,FALSE))</f>
        <v/>
      </c>
      <c r="I311" s="90">
        <f>IF(G311="",0,VLOOKUP(G311,PHR!$B$4:$H$10000,7,FALSE))</f>
        <v>0</v>
      </c>
      <c r="J311" s="51" t="str">
        <f t="shared" si="21"/>
        <v/>
      </c>
      <c r="K311" s="52" t="str">
        <f t="shared" si="20"/>
        <v/>
      </c>
      <c r="L311" s="55" t="str">
        <f t="shared" si="18"/>
        <v/>
      </c>
      <c r="M311" s="56" t="str">
        <f t="shared" si="19"/>
        <v/>
      </c>
    </row>
    <row r="312" spans="1:13" ht="13" x14ac:dyDescent="0.25">
      <c r="A312" s="163">
        <v>308</v>
      </c>
      <c r="B312" s="66"/>
      <c r="C312" s="67"/>
      <c r="D312" s="48"/>
      <c r="E312" s="68"/>
      <c r="F312" s="49"/>
      <c r="G312" s="69"/>
      <c r="H312" s="50" t="str">
        <f>IF(E312="","",VLOOKUP(WEEKDAY(E312),List!A$15:B$21,2,FALSE))</f>
        <v/>
      </c>
      <c r="I312" s="90">
        <f>IF(G312="",0,VLOOKUP(G312,PHR!$B$4:$H$10000,7,FALSE))</f>
        <v>0</v>
      </c>
      <c r="J312" s="51" t="str">
        <f t="shared" si="21"/>
        <v/>
      </c>
      <c r="K312" s="52" t="str">
        <f t="shared" si="20"/>
        <v/>
      </c>
      <c r="L312" s="55" t="str">
        <f t="shared" si="18"/>
        <v/>
      </c>
      <c r="M312" s="56" t="str">
        <f t="shared" si="19"/>
        <v/>
      </c>
    </row>
    <row r="313" spans="1:13" ht="13" x14ac:dyDescent="0.25">
      <c r="A313" s="163">
        <v>309</v>
      </c>
      <c r="B313" s="66"/>
      <c r="C313" s="67"/>
      <c r="D313" s="48"/>
      <c r="E313" s="68"/>
      <c r="F313" s="49"/>
      <c r="G313" s="69"/>
      <c r="H313" s="50" t="str">
        <f>IF(E313="","",VLOOKUP(WEEKDAY(E313),List!A$15:B$21,2,FALSE))</f>
        <v/>
      </c>
      <c r="I313" s="90">
        <f>IF(G313="",0,VLOOKUP(G313,PHR!$B$4:$H$10000,7,FALSE))</f>
        <v>0</v>
      </c>
      <c r="J313" s="51" t="str">
        <f t="shared" si="21"/>
        <v/>
      </c>
      <c r="K313" s="52" t="str">
        <f t="shared" si="20"/>
        <v/>
      </c>
      <c r="L313" s="55" t="str">
        <f t="shared" si="18"/>
        <v/>
      </c>
      <c r="M313" s="56" t="str">
        <f t="shared" si="19"/>
        <v/>
      </c>
    </row>
    <row r="314" spans="1:13" ht="13" x14ac:dyDescent="0.25">
      <c r="A314" s="163">
        <v>310</v>
      </c>
      <c r="B314" s="66"/>
      <c r="C314" s="67"/>
      <c r="D314" s="48"/>
      <c r="E314" s="68"/>
      <c r="F314" s="49"/>
      <c r="G314" s="69"/>
      <c r="H314" s="50" t="str">
        <f>IF(E314="","",VLOOKUP(WEEKDAY(E314),List!A$15:B$21,2,FALSE))</f>
        <v/>
      </c>
      <c r="I314" s="90">
        <f>IF(G314="",0,VLOOKUP(G314,PHR!$B$4:$H$10000,7,FALSE))</f>
        <v>0</v>
      </c>
      <c r="J314" s="51" t="str">
        <f t="shared" si="21"/>
        <v/>
      </c>
      <c r="K314" s="52" t="str">
        <f t="shared" si="20"/>
        <v/>
      </c>
      <c r="L314" s="55" t="str">
        <f t="shared" si="18"/>
        <v/>
      </c>
      <c r="M314" s="56" t="str">
        <f t="shared" si="19"/>
        <v/>
      </c>
    </row>
    <row r="315" spans="1:13" ht="13" x14ac:dyDescent="0.25">
      <c r="A315" s="163">
        <v>311</v>
      </c>
      <c r="B315" s="66"/>
      <c r="C315" s="67"/>
      <c r="D315" s="48"/>
      <c r="E315" s="68"/>
      <c r="F315" s="49"/>
      <c r="G315" s="69"/>
      <c r="H315" s="50" t="str">
        <f>IF(E315="","",VLOOKUP(WEEKDAY(E315),List!A$15:B$21,2,FALSE))</f>
        <v/>
      </c>
      <c r="I315" s="90">
        <f>IF(G315="",0,VLOOKUP(G315,PHR!$B$4:$H$10000,7,FALSE))</f>
        <v>0</v>
      </c>
      <c r="J315" s="51" t="str">
        <f t="shared" si="21"/>
        <v/>
      </c>
      <c r="K315" s="52" t="str">
        <f t="shared" si="20"/>
        <v/>
      </c>
      <c r="L315" s="55" t="str">
        <f t="shared" si="18"/>
        <v/>
      </c>
      <c r="M315" s="56" t="str">
        <f t="shared" si="19"/>
        <v/>
      </c>
    </row>
    <row r="316" spans="1:13" ht="13" x14ac:dyDescent="0.25">
      <c r="A316" s="163">
        <v>312</v>
      </c>
      <c r="B316" s="66"/>
      <c r="C316" s="67"/>
      <c r="D316" s="48"/>
      <c r="E316" s="68"/>
      <c r="F316" s="49"/>
      <c r="G316" s="69"/>
      <c r="H316" s="50" t="str">
        <f>IF(E316="","",VLOOKUP(WEEKDAY(E316),List!A$15:B$21,2,FALSE))</f>
        <v/>
      </c>
      <c r="I316" s="90">
        <f>IF(G316="",0,VLOOKUP(G316,PHR!$B$4:$H$10000,7,FALSE))</f>
        <v>0</v>
      </c>
      <c r="J316" s="51" t="str">
        <f t="shared" si="21"/>
        <v/>
      </c>
      <c r="K316" s="52" t="str">
        <f t="shared" si="20"/>
        <v/>
      </c>
      <c r="L316" s="55" t="str">
        <f t="shared" si="18"/>
        <v/>
      </c>
      <c r="M316" s="56" t="str">
        <f t="shared" si="19"/>
        <v/>
      </c>
    </row>
    <row r="317" spans="1:13" ht="13" x14ac:dyDescent="0.25">
      <c r="A317" s="163">
        <v>313</v>
      </c>
      <c r="B317" s="66"/>
      <c r="C317" s="67"/>
      <c r="D317" s="48"/>
      <c r="E317" s="68"/>
      <c r="F317" s="49"/>
      <c r="G317" s="69"/>
      <c r="H317" s="50" t="str">
        <f>IF(E317="","",VLOOKUP(WEEKDAY(E317),List!A$15:B$21,2,FALSE))</f>
        <v/>
      </c>
      <c r="I317" s="90">
        <f>IF(G317="",0,VLOOKUP(G317,PHR!$B$4:$H$10000,7,FALSE))</f>
        <v>0</v>
      </c>
      <c r="J317" s="51" t="str">
        <f t="shared" si="21"/>
        <v/>
      </c>
      <c r="K317" s="52" t="str">
        <f t="shared" si="20"/>
        <v/>
      </c>
      <c r="L317" s="55" t="str">
        <f t="shared" si="18"/>
        <v/>
      </c>
      <c r="M317" s="56" t="str">
        <f t="shared" si="19"/>
        <v/>
      </c>
    </row>
    <row r="318" spans="1:13" ht="13" x14ac:dyDescent="0.25">
      <c r="A318" s="163">
        <v>314</v>
      </c>
      <c r="B318" s="66"/>
      <c r="C318" s="67"/>
      <c r="D318" s="48"/>
      <c r="E318" s="68"/>
      <c r="F318" s="49"/>
      <c r="G318" s="69"/>
      <c r="H318" s="50" t="str">
        <f>IF(E318="","",VLOOKUP(WEEKDAY(E318),List!A$15:B$21,2,FALSE))</f>
        <v/>
      </c>
      <c r="I318" s="90">
        <f>IF(G318="",0,VLOOKUP(G318,PHR!$B$4:$H$10000,7,FALSE))</f>
        <v>0</v>
      </c>
      <c r="J318" s="51" t="str">
        <f t="shared" si="21"/>
        <v/>
      </c>
      <c r="K318" s="52" t="str">
        <f t="shared" si="20"/>
        <v/>
      </c>
      <c r="L318" s="55" t="str">
        <f t="shared" si="18"/>
        <v/>
      </c>
      <c r="M318" s="56" t="str">
        <f t="shared" si="19"/>
        <v/>
      </c>
    </row>
    <row r="319" spans="1:13" ht="13" x14ac:dyDescent="0.25">
      <c r="A319" s="163">
        <v>315</v>
      </c>
      <c r="B319" s="66"/>
      <c r="C319" s="67"/>
      <c r="D319" s="48"/>
      <c r="E319" s="68"/>
      <c r="F319" s="49"/>
      <c r="G319" s="69"/>
      <c r="H319" s="50" t="str">
        <f>IF(E319="","",VLOOKUP(WEEKDAY(E319),List!A$15:B$21,2,FALSE))</f>
        <v/>
      </c>
      <c r="I319" s="90">
        <f>IF(G319="",0,VLOOKUP(G319,PHR!$B$4:$H$10000,7,FALSE))</f>
        <v>0</v>
      </c>
      <c r="J319" s="51" t="str">
        <f t="shared" si="21"/>
        <v/>
      </c>
      <c r="K319" s="52" t="str">
        <f t="shared" si="20"/>
        <v/>
      </c>
      <c r="L319" s="55" t="str">
        <f t="shared" si="18"/>
        <v/>
      </c>
      <c r="M319" s="56" t="str">
        <f t="shared" si="19"/>
        <v/>
      </c>
    </row>
    <row r="320" spans="1:13" ht="13" x14ac:dyDescent="0.25">
      <c r="A320" s="163">
        <v>316</v>
      </c>
      <c r="B320" s="66"/>
      <c r="C320" s="67"/>
      <c r="D320" s="48"/>
      <c r="E320" s="68"/>
      <c r="F320" s="49"/>
      <c r="G320" s="69"/>
      <c r="H320" s="50" t="str">
        <f>IF(E320="","",VLOOKUP(WEEKDAY(E320),List!A$15:B$21,2,FALSE))</f>
        <v/>
      </c>
      <c r="I320" s="90">
        <f>IF(G320="",0,VLOOKUP(G320,PHR!$B$4:$H$10000,7,FALSE))</f>
        <v>0</v>
      </c>
      <c r="J320" s="51" t="str">
        <f t="shared" si="21"/>
        <v/>
      </c>
      <c r="K320" s="52" t="str">
        <f t="shared" si="20"/>
        <v/>
      </c>
      <c r="L320" s="55" t="str">
        <f t="shared" si="18"/>
        <v/>
      </c>
      <c r="M320" s="56" t="str">
        <f t="shared" si="19"/>
        <v/>
      </c>
    </row>
    <row r="321" spans="1:13" ht="13" x14ac:dyDescent="0.25">
      <c r="A321" s="163">
        <v>317</v>
      </c>
      <c r="B321" s="66"/>
      <c r="C321" s="67"/>
      <c r="D321" s="48"/>
      <c r="E321" s="68"/>
      <c r="F321" s="49"/>
      <c r="G321" s="69"/>
      <c r="H321" s="50" t="str">
        <f>IF(E321="","",VLOOKUP(WEEKDAY(E321),List!A$15:B$21,2,FALSE))</f>
        <v/>
      </c>
      <c r="I321" s="90">
        <f>IF(G321="",0,VLOOKUP(G321,PHR!$B$4:$H$10000,7,FALSE))</f>
        <v>0</v>
      </c>
      <c r="J321" s="51" t="str">
        <f t="shared" si="21"/>
        <v/>
      </c>
      <c r="K321" s="52" t="str">
        <f t="shared" si="20"/>
        <v/>
      </c>
      <c r="L321" s="55" t="str">
        <f t="shared" si="18"/>
        <v/>
      </c>
      <c r="M321" s="56" t="str">
        <f t="shared" si="19"/>
        <v/>
      </c>
    </row>
    <row r="322" spans="1:13" ht="13" x14ac:dyDescent="0.25">
      <c r="A322" s="163">
        <v>318</v>
      </c>
      <c r="B322" s="66"/>
      <c r="C322" s="67"/>
      <c r="D322" s="48"/>
      <c r="E322" s="68"/>
      <c r="F322" s="49"/>
      <c r="G322" s="69"/>
      <c r="H322" s="50" t="str">
        <f>IF(E322="","",VLOOKUP(WEEKDAY(E322),List!A$15:B$21,2,FALSE))</f>
        <v/>
      </c>
      <c r="I322" s="90">
        <f>IF(G322="",0,VLOOKUP(G322,PHR!$B$4:$H$10000,7,FALSE))</f>
        <v>0</v>
      </c>
      <c r="J322" s="51" t="str">
        <f t="shared" si="21"/>
        <v/>
      </c>
      <c r="K322" s="52" t="str">
        <f t="shared" si="20"/>
        <v/>
      </c>
      <c r="L322" s="55" t="str">
        <f t="shared" si="18"/>
        <v/>
      </c>
      <c r="M322" s="56" t="str">
        <f t="shared" si="19"/>
        <v/>
      </c>
    </row>
    <row r="323" spans="1:13" ht="13" x14ac:dyDescent="0.25">
      <c r="A323" s="163">
        <v>319</v>
      </c>
      <c r="B323" s="66"/>
      <c r="C323" s="67"/>
      <c r="D323" s="48"/>
      <c r="E323" s="68"/>
      <c r="F323" s="49"/>
      <c r="G323" s="69"/>
      <c r="H323" s="50" t="str">
        <f>IF(E323="","",VLOOKUP(WEEKDAY(E323),List!A$15:B$21,2,FALSE))</f>
        <v/>
      </c>
      <c r="I323" s="90">
        <f>IF(G323="",0,VLOOKUP(G323,PHR!$B$4:$H$10000,7,FALSE))</f>
        <v>0</v>
      </c>
      <c r="J323" s="51" t="str">
        <f t="shared" si="21"/>
        <v/>
      </c>
      <c r="K323" s="52" t="str">
        <f t="shared" si="20"/>
        <v/>
      </c>
      <c r="L323" s="55" t="str">
        <f t="shared" si="18"/>
        <v/>
      </c>
      <c r="M323" s="56" t="str">
        <f t="shared" si="19"/>
        <v/>
      </c>
    </row>
    <row r="324" spans="1:13" ht="13" x14ac:dyDescent="0.25">
      <c r="A324" s="163">
        <v>320</v>
      </c>
      <c r="B324" s="66"/>
      <c r="C324" s="67"/>
      <c r="D324" s="48"/>
      <c r="E324" s="68"/>
      <c r="F324" s="49"/>
      <c r="G324" s="69"/>
      <c r="H324" s="50" t="str">
        <f>IF(E324="","",VLOOKUP(WEEKDAY(E324),List!A$15:B$21,2,FALSE))</f>
        <v/>
      </c>
      <c r="I324" s="90">
        <f>IF(G324="",0,VLOOKUP(G324,PHR!$B$4:$H$10000,7,FALSE))</f>
        <v>0</v>
      </c>
      <c r="J324" s="51" t="str">
        <f t="shared" si="21"/>
        <v/>
      </c>
      <c r="K324" s="52" t="str">
        <f t="shared" si="20"/>
        <v/>
      </c>
      <c r="L324" s="55" t="str">
        <f t="shared" si="18"/>
        <v/>
      </c>
      <c r="M324" s="56" t="str">
        <f t="shared" si="19"/>
        <v/>
      </c>
    </row>
    <row r="325" spans="1:13" ht="13" x14ac:dyDescent="0.25">
      <c r="A325" s="163">
        <v>321</v>
      </c>
      <c r="B325" s="66"/>
      <c r="C325" s="67"/>
      <c r="D325" s="48"/>
      <c r="E325" s="68"/>
      <c r="F325" s="49"/>
      <c r="G325" s="69"/>
      <c r="H325" s="50" t="str">
        <f>IF(E325="","",VLOOKUP(WEEKDAY(E325),List!A$15:B$21,2,FALSE))</f>
        <v/>
      </c>
      <c r="I325" s="90">
        <f>IF(G325="",0,VLOOKUP(G325,PHR!$B$4:$H$10000,7,FALSE))</f>
        <v>0</v>
      </c>
      <c r="J325" s="51" t="str">
        <f t="shared" si="21"/>
        <v/>
      </c>
      <c r="K325" s="52" t="str">
        <f t="shared" si="20"/>
        <v/>
      </c>
      <c r="L325" s="55" t="str">
        <f t="shared" ref="L325:L388" si="22">IF(D325="","",K325)</f>
        <v/>
      </c>
      <c r="M325" s="56" t="str">
        <f t="shared" ref="M325:M388" si="23">IF(D325="","",ROUND(L325*I325,2))</f>
        <v/>
      </c>
    </row>
    <row r="326" spans="1:13" ht="13" x14ac:dyDescent="0.25">
      <c r="A326" s="163">
        <v>322</v>
      </c>
      <c r="B326" s="66"/>
      <c r="C326" s="67"/>
      <c r="D326" s="48"/>
      <c r="E326" s="68"/>
      <c r="F326" s="49"/>
      <c r="G326" s="69"/>
      <c r="H326" s="50" t="str">
        <f>IF(E326="","",VLOOKUP(WEEKDAY(E326),List!A$15:B$21,2,FALSE))</f>
        <v/>
      </c>
      <c r="I326" s="90">
        <f>IF(G326="",0,VLOOKUP(G326,PHR!$B$4:$H$10000,7,FALSE))</f>
        <v>0</v>
      </c>
      <c r="J326" s="51" t="str">
        <f t="shared" si="21"/>
        <v/>
      </c>
      <c r="K326" s="52" t="str">
        <f t="shared" ref="K326:K389" si="24">IF(F326="","",IF(C326="",MIN(F326,$K$1),(MIN(F326,$K$1)*C326)))</f>
        <v/>
      </c>
      <c r="L326" s="55" t="str">
        <f t="shared" si="22"/>
        <v/>
      </c>
      <c r="M326" s="56" t="str">
        <f t="shared" si="23"/>
        <v/>
      </c>
    </row>
    <row r="327" spans="1:13" ht="13" x14ac:dyDescent="0.25">
      <c r="A327" s="163">
        <v>323</v>
      </c>
      <c r="B327" s="66"/>
      <c r="C327" s="67"/>
      <c r="D327" s="48"/>
      <c r="E327" s="68"/>
      <c r="F327" s="49"/>
      <c r="G327" s="69"/>
      <c r="H327" s="50" t="str">
        <f>IF(E327="","",VLOOKUP(WEEKDAY(E327),List!A$15:B$21,2,FALSE))</f>
        <v/>
      </c>
      <c r="I327" s="90">
        <f>IF(G327="",0,VLOOKUP(G327,PHR!$B$4:$H$10000,7,FALSE))</f>
        <v>0</v>
      </c>
      <c r="J327" s="51" t="str">
        <f t="shared" si="21"/>
        <v/>
      </c>
      <c r="K327" s="52" t="str">
        <f t="shared" si="24"/>
        <v/>
      </c>
      <c r="L327" s="55" t="str">
        <f t="shared" si="22"/>
        <v/>
      </c>
      <c r="M327" s="56" t="str">
        <f t="shared" si="23"/>
        <v/>
      </c>
    </row>
    <row r="328" spans="1:13" ht="13" x14ac:dyDescent="0.25">
      <c r="A328" s="163">
        <v>324</v>
      </c>
      <c r="B328" s="66"/>
      <c r="C328" s="67"/>
      <c r="D328" s="48"/>
      <c r="E328" s="68"/>
      <c r="F328" s="49"/>
      <c r="G328" s="69"/>
      <c r="H328" s="50" t="str">
        <f>IF(E328="","",VLOOKUP(WEEKDAY(E328),List!A$15:B$21,2,FALSE))</f>
        <v/>
      </c>
      <c r="I328" s="90">
        <f>IF(G328="",0,VLOOKUP(G328,PHR!$B$4:$H$10000,7,FALSE))</f>
        <v>0</v>
      </c>
      <c r="J328" s="51" t="str">
        <f t="shared" si="21"/>
        <v/>
      </c>
      <c r="K328" s="52" t="str">
        <f t="shared" si="24"/>
        <v/>
      </c>
      <c r="L328" s="55" t="str">
        <f t="shared" si="22"/>
        <v/>
      </c>
      <c r="M328" s="56" t="str">
        <f t="shared" si="23"/>
        <v/>
      </c>
    </row>
    <row r="329" spans="1:13" ht="13" x14ac:dyDescent="0.25">
      <c r="A329" s="163">
        <v>325</v>
      </c>
      <c r="B329" s="66"/>
      <c r="C329" s="67"/>
      <c r="D329" s="48"/>
      <c r="E329" s="68"/>
      <c r="F329" s="49"/>
      <c r="G329" s="69"/>
      <c r="H329" s="50" t="str">
        <f>IF(E329="","",VLOOKUP(WEEKDAY(E329),List!A$15:B$21,2,FALSE))</f>
        <v/>
      </c>
      <c r="I329" s="90">
        <f>IF(G329="",0,VLOOKUP(G329,PHR!$B$4:$H$10000,7,FALSE))</f>
        <v>0</v>
      </c>
      <c r="J329" s="51" t="str">
        <f t="shared" si="21"/>
        <v/>
      </c>
      <c r="K329" s="52" t="str">
        <f t="shared" si="24"/>
        <v/>
      </c>
      <c r="L329" s="55" t="str">
        <f t="shared" si="22"/>
        <v/>
      </c>
      <c r="M329" s="56" t="str">
        <f t="shared" si="23"/>
        <v/>
      </c>
    </row>
    <row r="330" spans="1:13" ht="13" x14ac:dyDescent="0.25">
      <c r="A330" s="163">
        <v>326</v>
      </c>
      <c r="B330" s="66"/>
      <c r="C330" s="67"/>
      <c r="D330" s="48"/>
      <c r="E330" s="68"/>
      <c r="F330" s="49"/>
      <c r="G330" s="69"/>
      <c r="H330" s="50" t="str">
        <f>IF(E330="","",VLOOKUP(WEEKDAY(E330),List!A$15:B$21,2,FALSE))</f>
        <v/>
      </c>
      <c r="I330" s="90">
        <f>IF(G330="",0,VLOOKUP(G330,PHR!$B$4:$H$10000,7,FALSE))</f>
        <v>0</v>
      </c>
      <c r="J330" s="51" t="str">
        <f t="shared" ref="J330:J393" si="25">IF(K330="","",ROUND(K330*I330,2))</f>
        <v/>
      </c>
      <c r="K330" s="52" t="str">
        <f t="shared" si="24"/>
        <v/>
      </c>
      <c r="L330" s="55" t="str">
        <f t="shared" si="22"/>
        <v/>
      </c>
      <c r="M330" s="56" t="str">
        <f t="shared" si="23"/>
        <v/>
      </c>
    </row>
    <row r="331" spans="1:13" ht="13" x14ac:dyDescent="0.25">
      <c r="A331" s="163">
        <v>327</v>
      </c>
      <c r="B331" s="66"/>
      <c r="C331" s="67"/>
      <c r="D331" s="48"/>
      <c r="E331" s="68"/>
      <c r="F331" s="49"/>
      <c r="G331" s="69"/>
      <c r="H331" s="50" t="str">
        <f>IF(E331="","",VLOOKUP(WEEKDAY(E331),List!A$15:B$21,2,FALSE))</f>
        <v/>
      </c>
      <c r="I331" s="90">
        <f>IF(G331="",0,VLOOKUP(G331,PHR!$B$4:$H$10000,7,FALSE))</f>
        <v>0</v>
      </c>
      <c r="J331" s="51" t="str">
        <f t="shared" si="25"/>
        <v/>
      </c>
      <c r="K331" s="52" t="str">
        <f t="shared" si="24"/>
        <v/>
      </c>
      <c r="L331" s="55" t="str">
        <f t="shared" si="22"/>
        <v/>
      </c>
      <c r="M331" s="56" t="str">
        <f t="shared" si="23"/>
        <v/>
      </c>
    </row>
    <row r="332" spans="1:13" ht="13" x14ac:dyDescent="0.25">
      <c r="A332" s="163">
        <v>328</v>
      </c>
      <c r="B332" s="66"/>
      <c r="C332" s="67"/>
      <c r="D332" s="48"/>
      <c r="E332" s="68"/>
      <c r="F332" s="49"/>
      <c r="G332" s="69"/>
      <c r="H332" s="50" t="str">
        <f>IF(E332="","",VLOOKUP(WEEKDAY(E332),List!A$15:B$21,2,FALSE))</f>
        <v/>
      </c>
      <c r="I332" s="90">
        <f>IF(G332="",0,VLOOKUP(G332,PHR!$B$4:$H$10000,7,FALSE))</f>
        <v>0</v>
      </c>
      <c r="J332" s="51" t="str">
        <f t="shared" si="25"/>
        <v/>
      </c>
      <c r="K332" s="52" t="str">
        <f t="shared" si="24"/>
        <v/>
      </c>
      <c r="L332" s="55" t="str">
        <f t="shared" si="22"/>
        <v/>
      </c>
      <c r="M332" s="56" t="str">
        <f t="shared" si="23"/>
        <v/>
      </c>
    </row>
    <row r="333" spans="1:13" ht="13" x14ac:dyDescent="0.25">
      <c r="A333" s="163">
        <v>329</v>
      </c>
      <c r="B333" s="66"/>
      <c r="C333" s="67"/>
      <c r="D333" s="48"/>
      <c r="E333" s="68"/>
      <c r="F333" s="49"/>
      <c r="G333" s="69"/>
      <c r="H333" s="50" t="str">
        <f>IF(E333="","",VLOOKUP(WEEKDAY(E333),List!A$15:B$21,2,FALSE))</f>
        <v/>
      </c>
      <c r="I333" s="90">
        <f>IF(G333="",0,VLOOKUP(G333,PHR!$B$4:$H$10000,7,FALSE))</f>
        <v>0</v>
      </c>
      <c r="J333" s="51" t="str">
        <f t="shared" si="25"/>
        <v/>
      </c>
      <c r="K333" s="52" t="str">
        <f t="shared" si="24"/>
        <v/>
      </c>
      <c r="L333" s="55" t="str">
        <f t="shared" si="22"/>
        <v/>
      </c>
      <c r="M333" s="56" t="str">
        <f t="shared" si="23"/>
        <v/>
      </c>
    </row>
    <row r="334" spans="1:13" ht="13" x14ac:dyDescent="0.25">
      <c r="A334" s="163">
        <v>330</v>
      </c>
      <c r="B334" s="66"/>
      <c r="C334" s="67"/>
      <c r="D334" s="48"/>
      <c r="E334" s="68"/>
      <c r="F334" s="49"/>
      <c r="G334" s="69"/>
      <c r="H334" s="50" t="str">
        <f>IF(E334="","",VLOOKUP(WEEKDAY(E334),List!A$15:B$21,2,FALSE))</f>
        <v/>
      </c>
      <c r="I334" s="90">
        <f>IF(G334="",0,VLOOKUP(G334,PHR!$B$4:$H$10000,7,FALSE))</f>
        <v>0</v>
      </c>
      <c r="J334" s="51" t="str">
        <f t="shared" si="25"/>
        <v/>
      </c>
      <c r="K334" s="52" t="str">
        <f t="shared" si="24"/>
        <v/>
      </c>
      <c r="L334" s="55" t="str">
        <f t="shared" si="22"/>
        <v/>
      </c>
      <c r="M334" s="56" t="str">
        <f t="shared" si="23"/>
        <v/>
      </c>
    </row>
    <row r="335" spans="1:13" ht="13" x14ac:dyDescent="0.25">
      <c r="A335" s="163">
        <v>331</v>
      </c>
      <c r="B335" s="66"/>
      <c r="C335" s="67"/>
      <c r="D335" s="48"/>
      <c r="E335" s="68"/>
      <c r="F335" s="49"/>
      <c r="G335" s="69"/>
      <c r="H335" s="50" t="str">
        <f>IF(E335="","",VLOOKUP(WEEKDAY(E335),List!A$15:B$21,2,FALSE))</f>
        <v/>
      </c>
      <c r="I335" s="90">
        <f>IF(G335="",0,VLOOKUP(G335,PHR!$B$4:$H$10000,7,FALSE))</f>
        <v>0</v>
      </c>
      <c r="J335" s="51" t="str">
        <f t="shared" si="25"/>
        <v/>
      </c>
      <c r="K335" s="52" t="str">
        <f t="shared" si="24"/>
        <v/>
      </c>
      <c r="L335" s="55" t="str">
        <f t="shared" si="22"/>
        <v/>
      </c>
      <c r="M335" s="56" t="str">
        <f t="shared" si="23"/>
        <v/>
      </c>
    </row>
    <row r="336" spans="1:13" ht="13" x14ac:dyDescent="0.25">
      <c r="A336" s="163">
        <v>332</v>
      </c>
      <c r="B336" s="66"/>
      <c r="C336" s="67"/>
      <c r="D336" s="48"/>
      <c r="E336" s="68"/>
      <c r="F336" s="49"/>
      <c r="G336" s="69"/>
      <c r="H336" s="50" t="str">
        <f>IF(E336="","",VLOOKUP(WEEKDAY(E336),List!A$15:B$21,2,FALSE))</f>
        <v/>
      </c>
      <c r="I336" s="90">
        <f>IF(G336="",0,VLOOKUP(G336,PHR!$B$4:$H$10000,7,FALSE))</f>
        <v>0</v>
      </c>
      <c r="J336" s="51" t="str">
        <f t="shared" si="25"/>
        <v/>
      </c>
      <c r="K336" s="52" t="str">
        <f t="shared" si="24"/>
        <v/>
      </c>
      <c r="L336" s="55" t="str">
        <f t="shared" si="22"/>
        <v/>
      </c>
      <c r="M336" s="56" t="str">
        <f t="shared" si="23"/>
        <v/>
      </c>
    </row>
    <row r="337" spans="1:13" ht="13" x14ac:dyDescent="0.25">
      <c r="A337" s="163">
        <v>333</v>
      </c>
      <c r="B337" s="66"/>
      <c r="C337" s="67"/>
      <c r="D337" s="48"/>
      <c r="E337" s="68"/>
      <c r="F337" s="49"/>
      <c r="G337" s="69"/>
      <c r="H337" s="50" t="str">
        <f>IF(E337="","",VLOOKUP(WEEKDAY(E337),List!A$15:B$21,2,FALSE))</f>
        <v/>
      </c>
      <c r="I337" s="90">
        <f>IF(G337="",0,VLOOKUP(G337,PHR!$B$4:$H$10000,7,FALSE))</f>
        <v>0</v>
      </c>
      <c r="J337" s="51" t="str">
        <f t="shared" si="25"/>
        <v/>
      </c>
      <c r="K337" s="52" t="str">
        <f t="shared" si="24"/>
        <v/>
      </c>
      <c r="L337" s="55" t="str">
        <f t="shared" si="22"/>
        <v/>
      </c>
      <c r="M337" s="56" t="str">
        <f t="shared" si="23"/>
        <v/>
      </c>
    </row>
    <row r="338" spans="1:13" ht="13" x14ac:dyDescent="0.25">
      <c r="A338" s="163">
        <v>334</v>
      </c>
      <c r="B338" s="66"/>
      <c r="C338" s="67"/>
      <c r="D338" s="48"/>
      <c r="E338" s="68"/>
      <c r="F338" s="49"/>
      <c r="G338" s="69"/>
      <c r="H338" s="50" t="str">
        <f>IF(E338="","",VLOOKUP(WEEKDAY(E338),List!A$15:B$21,2,FALSE))</f>
        <v/>
      </c>
      <c r="I338" s="90">
        <f>IF(G338="",0,VLOOKUP(G338,PHR!$B$4:$H$10000,7,FALSE))</f>
        <v>0</v>
      </c>
      <c r="J338" s="51" t="str">
        <f t="shared" si="25"/>
        <v/>
      </c>
      <c r="K338" s="52" t="str">
        <f t="shared" si="24"/>
        <v/>
      </c>
      <c r="L338" s="55" t="str">
        <f t="shared" si="22"/>
        <v/>
      </c>
      <c r="M338" s="56" t="str">
        <f t="shared" si="23"/>
        <v/>
      </c>
    </row>
    <row r="339" spans="1:13" ht="13" x14ac:dyDescent="0.25">
      <c r="A339" s="163">
        <v>335</v>
      </c>
      <c r="B339" s="66"/>
      <c r="C339" s="67"/>
      <c r="D339" s="48"/>
      <c r="E339" s="68"/>
      <c r="F339" s="49"/>
      <c r="G339" s="69"/>
      <c r="H339" s="50" t="str">
        <f>IF(E339="","",VLOOKUP(WEEKDAY(E339),List!A$15:B$21,2,FALSE))</f>
        <v/>
      </c>
      <c r="I339" s="90">
        <f>IF(G339="",0,VLOOKUP(G339,PHR!$B$4:$H$10000,7,FALSE))</f>
        <v>0</v>
      </c>
      <c r="J339" s="51" t="str">
        <f t="shared" si="25"/>
        <v/>
      </c>
      <c r="K339" s="52" t="str">
        <f t="shared" si="24"/>
        <v/>
      </c>
      <c r="L339" s="55" t="str">
        <f t="shared" si="22"/>
        <v/>
      </c>
      <c r="M339" s="56" t="str">
        <f t="shared" si="23"/>
        <v/>
      </c>
    </row>
    <row r="340" spans="1:13" ht="13" x14ac:dyDescent="0.25">
      <c r="A340" s="163">
        <v>336</v>
      </c>
      <c r="B340" s="66"/>
      <c r="C340" s="67"/>
      <c r="D340" s="48"/>
      <c r="E340" s="68"/>
      <c r="F340" s="49"/>
      <c r="G340" s="69"/>
      <c r="H340" s="50" t="str">
        <f>IF(E340="","",VLOOKUP(WEEKDAY(E340),List!A$15:B$21,2,FALSE))</f>
        <v/>
      </c>
      <c r="I340" s="90">
        <f>IF(G340="",0,VLOOKUP(G340,PHR!$B$4:$H$10000,7,FALSE))</f>
        <v>0</v>
      </c>
      <c r="J340" s="51" t="str">
        <f t="shared" si="25"/>
        <v/>
      </c>
      <c r="K340" s="52" t="str">
        <f t="shared" si="24"/>
        <v/>
      </c>
      <c r="L340" s="55" t="str">
        <f t="shared" si="22"/>
        <v/>
      </c>
      <c r="M340" s="56" t="str">
        <f t="shared" si="23"/>
        <v/>
      </c>
    </row>
    <row r="341" spans="1:13" ht="13" x14ac:dyDescent="0.25">
      <c r="A341" s="163">
        <v>337</v>
      </c>
      <c r="B341" s="66"/>
      <c r="C341" s="67"/>
      <c r="D341" s="48"/>
      <c r="E341" s="68"/>
      <c r="F341" s="49"/>
      <c r="G341" s="69"/>
      <c r="H341" s="50" t="str">
        <f>IF(E341="","",VLOOKUP(WEEKDAY(E341),List!A$15:B$21,2,FALSE))</f>
        <v/>
      </c>
      <c r="I341" s="90">
        <f>IF(G341="",0,VLOOKUP(G341,PHR!$B$4:$H$10000,7,FALSE))</f>
        <v>0</v>
      </c>
      <c r="J341" s="51" t="str">
        <f t="shared" si="25"/>
        <v/>
      </c>
      <c r="K341" s="52" t="str">
        <f t="shared" si="24"/>
        <v/>
      </c>
      <c r="L341" s="55" t="str">
        <f t="shared" si="22"/>
        <v/>
      </c>
      <c r="M341" s="56" t="str">
        <f t="shared" si="23"/>
        <v/>
      </c>
    </row>
    <row r="342" spans="1:13" ht="13" x14ac:dyDescent="0.25">
      <c r="A342" s="163">
        <v>338</v>
      </c>
      <c r="B342" s="66"/>
      <c r="C342" s="67"/>
      <c r="D342" s="48"/>
      <c r="E342" s="68"/>
      <c r="F342" s="49"/>
      <c r="G342" s="69"/>
      <c r="H342" s="50" t="str">
        <f>IF(E342="","",VLOOKUP(WEEKDAY(E342),List!A$15:B$21,2,FALSE))</f>
        <v/>
      </c>
      <c r="I342" s="90">
        <f>IF(G342="",0,VLOOKUP(G342,PHR!$B$4:$H$10000,7,FALSE))</f>
        <v>0</v>
      </c>
      <c r="J342" s="51" t="str">
        <f t="shared" si="25"/>
        <v/>
      </c>
      <c r="K342" s="52" t="str">
        <f t="shared" si="24"/>
        <v/>
      </c>
      <c r="L342" s="55" t="str">
        <f t="shared" si="22"/>
        <v/>
      </c>
      <c r="M342" s="56" t="str">
        <f t="shared" si="23"/>
        <v/>
      </c>
    </row>
    <row r="343" spans="1:13" ht="13" x14ac:dyDescent="0.25">
      <c r="A343" s="163">
        <v>339</v>
      </c>
      <c r="B343" s="66"/>
      <c r="C343" s="67"/>
      <c r="D343" s="48"/>
      <c r="E343" s="68"/>
      <c r="F343" s="49"/>
      <c r="G343" s="69"/>
      <c r="H343" s="50" t="str">
        <f>IF(E343="","",VLOOKUP(WEEKDAY(E343),List!A$15:B$21,2,FALSE))</f>
        <v/>
      </c>
      <c r="I343" s="90">
        <f>IF(G343="",0,VLOOKUP(G343,PHR!$B$4:$H$10000,7,FALSE))</f>
        <v>0</v>
      </c>
      <c r="J343" s="51" t="str">
        <f t="shared" si="25"/>
        <v/>
      </c>
      <c r="K343" s="52" t="str">
        <f t="shared" si="24"/>
        <v/>
      </c>
      <c r="L343" s="55" t="str">
        <f t="shared" si="22"/>
        <v/>
      </c>
      <c r="M343" s="56" t="str">
        <f t="shared" si="23"/>
        <v/>
      </c>
    </row>
    <row r="344" spans="1:13" ht="13" x14ac:dyDescent="0.25">
      <c r="A344" s="163">
        <v>340</v>
      </c>
      <c r="B344" s="66"/>
      <c r="C344" s="67"/>
      <c r="D344" s="48"/>
      <c r="E344" s="68"/>
      <c r="F344" s="49"/>
      <c r="G344" s="69"/>
      <c r="H344" s="50" t="str">
        <f>IF(E344="","",VLOOKUP(WEEKDAY(E344),List!A$15:B$21,2,FALSE))</f>
        <v/>
      </c>
      <c r="I344" s="90">
        <f>IF(G344="",0,VLOOKUP(G344,PHR!$B$4:$H$10000,7,FALSE))</f>
        <v>0</v>
      </c>
      <c r="J344" s="51" t="str">
        <f t="shared" si="25"/>
        <v/>
      </c>
      <c r="K344" s="52" t="str">
        <f t="shared" si="24"/>
        <v/>
      </c>
      <c r="L344" s="55" t="str">
        <f t="shared" si="22"/>
        <v/>
      </c>
      <c r="M344" s="56" t="str">
        <f t="shared" si="23"/>
        <v/>
      </c>
    </row>
    <row r="345" spans="1:13" ht="13" x14ac:dyDescent="0.25">
      <c r="A345" s="163">
        <v>341</v>
      </c>
      <c r="B345" s="66"/>
      <c r="C345" s="67"/>
      <c r="D345" s="48"/>
      <c r="E345" s="68"/>
      <c r="F345" s="49"/>
      <c r="G345" s="69"/>
      <c r="H345" s="50" t="str">
        <f>IF(E345="","",VLOOKUP(WEEKDAY(E345),List!A$15:B$21,2,FALSE))</f>
        <v/>
      </c>
      <c r="I345" s="90">
        <f>IF(G345="",0,VLOOKUP(G345,PHR!$B$4:$H$10000,7,FALSE))</f>
        <v>0</v>
      </c>
      <c r="J345" s="51" t="str">
        <f t="shared" si="25"/>
        <v/>
      </c>
      <c r="K345" s="52" t="str">
        <f t="shared" si="24"/>
        <v/>
      </c>
      <c r="L345" s="55" t="str">
        <f t="shared" si="22"/>
        <v/>
      </c>
      <c r="M345" s="56" t="str">
        <f t="shared" si="23"/>
        <v/>
      </c>
    </row>
    <row r="346" spans="1:13" ht="13" x14ac:dyDescent="0.25">
      <c r="A346" s="163">
        <v>342</v>
      </c>
      <c r="B346" s="66"/>
      <c r="C346" s="67"/>
      <c r="D346" s="48"/>
      <c r="E346" s="68"/>
      <c r="F346" s="49"/>
      <c r="G346" s="69"/>
      <c r="H346" s="50" t="str">
        <f>IF(E346="","",VLOOKUP(WEEKDAY(E346),List!A$15:B$21,2,FALSE))</f>
        <v/>
      </c>
      <c r="I346" s="90">
        <f>IF(G346="",0,VLOOKUP(G346,PHR!$B$4:$H$10000,7,FALSE))</f>
        <v>0</v>
      </c>
      <c r="J346" s="51" t="str">
        <f t="shared" si="25"/>
        <v/>
      </c>
      <c r="K346" s="52" t="str">
        <f t="shared" si="24"/>
        <v/>
      </c>
      <c r="L346" s="55" t="str">
        <f t="shared" si="22"/>
        <v/>
      </c>
      <c r="M346" s="56" t="str">
        <f t="shared" si="23"/>
        <v/>
      </c>
    </row>
    <row r="347" spans="1:13" ht="13" x14ac:dyDescent="0.25">
      <c r="A347" s="163">
        <v>343</v>
      </c>
      <c r="B347" s="66"/>
      <c r="C347" s="67"/>
      <c r="D347" s="48"/>
      <c r="E347" s="68"/>
      <c r="F347" s="49"/>
      <c r="G347" s="69"/>
      <c r="H347" s="50" t="str">
        <f>IF(E347="","",VLOOKUP(WEEKDAY(E347),List!A$15:B$21,2,FALSE))</f>
        <v/>
      </c>
      <c r="I347" s="90">
        <f>IF(G347="",0,VLOOKUP(G347,PHR!$B$4:$H$10000,7,FALSE))</f>
        <v>0</v>
      </c>
      <c r="J347" s="51" t="str">
        <f t="shared" si="25"/>
        <v/>
      </c>
      <c r="K347" s="52" t="str">
        <f t="shared" si="24"/>
        <v/>
      </c>
      <c r="L347" s="55" t="str">
        <f t="shared" si="22"/>
        <v/>
      </c>
      <c r="M347" s="56" t="str">
        <f t="shared" si="23"/>
        <v/>
      </c>
    </row>
    <row r="348" spans="1:13" ht="13" x14ac:dyDescent="0.25">
      <c r="A348" s="163">
        <v>344</v>
      </c>
      <c r="B348" s="66"/>
      <c r="C348" s="67"/>
      <c r="D348" s="48"/>
      <c r="E348" s="68"/>
      <c r="F348" s="49"/>
      <c r="G348" s="69"/>
      <c r="H348" s="50" t="str">
        <f>IF(E348="","",VLOOKUP(WEEKDAY(E348),List!A$15:B$21,2,FALSE))</f>
        <v/>
      </c>
      <c r="I348" s="90">
        <f>IF(G348="",0,VLOOKUP(G348,PHR!$B$4:$H$10000,7,FALSE))</f>
        <v>0</v>
      </c>
      <c r="J348" s="51" t="str">
        <f t="shared" si="25"/>
        <v/>
      </c>
      <c r="K348" s="52" t="str">
        <f t="shared" si="24"/>
        <v/>
      </c>
      <c r="L348" s="55" t="str">
        <f t="shared" si="22"/>
        <v/>
      </c>
      <c r="M348" s="56" t="str">
        <f t="shared" si="23"/>
        <v/>
      </c>
    </row>
    <row r="349" spans="1:13" ht="13" x14ac:dyDescent="0.25">
      <c r="A349" s="163">
        <v>345</v>
      </c>
      <c r="B349" s="66"/>
      <c r="C349" s="67"/>
      <c r="D349" s="48"/>
      <c r="E349" s="68"/>
      <c r="F349" s="49"/>
      <c r="G349" s="69"/>
      <c r="H349" s="50" t="str">
        <f>IF(E349="","",VLOOKUP(WEEKDAY(E349),List!A$15:B$21,2,FALSE))</f>
        <v/>
      </c>
      <c r="I349" s="90">
        <f>IF(G349="",0,VLOOKUP(G349,PHR!$B$4:$H$10000,7,FALSE))</f>
        <v>0</v>
      </c>
      <c r="J349" s="51" t="str">
        <f t="shared" si="25"/>
        <v/>
      </c>
      <c r="K349" s="52" t="str">
        <f t="shared" si="24"/>
        <v/>
      </c>
      <c r="L349" s="55" t="str">
        <f t="shared" si="22"/>
        <v/>
      </c>
      <c r="M349" s="56" t="str">
        <f t="shared" si="23"/>
        <v/>
      </c>
    </row>
    <row r="350" spans="1:13" ht="13" x14ac:dyDescent="0.25">
      <c r="A350" s="163">
        <v>346</v>
      </c>
      <c r="B350" s="66"/>
      <c r="C350" s="67"/>
      <c r="D350" s="48"/>
      <c r="E350" s="68"/>
      <c r="F350" s="49"/>
      <c r="G350" s="69"/>
      <c r="H350" s="50" t="str">
        <f>IF(E350="","",VLOOKUP(WEEKDAY(E350),List!A$15:B$21,2,FALSE))</f>
        <v/>
      </c>
      <c r="I350" s="90">
        <f>IF(G350="",0,VLOOKUP(G350,PHR!$B$4:$H$10000,7,FALSE))</f>
        <v>0</v>
      </c>
      <c r="J350" s="51" t="str">
        <f t="shared" si="25"/>
        <v/>
      </c>
      <c r="K350" s="52" t="str">
        <f t="shared" si="24"/>
        <v/>
      </c>
      <c r="L350" s="55" t="str">
        <f t="shared" si="22"/>
        <v/>
      </c>
      <c r="M350" s="56" t="str">
        <f t="shared" si="23"/>
        <v/>
      </c>
    </row>
    <row r="351" spans="1:13" ht="13" x14ac:dyDescent="0.25">
      <c r="A351" s="163">
        <v>347</v>
      </c>
      <c r="B351" s="66"/>
      <c r="C351" s="67"/>
      <c r="D351" s="48"/>
      <c r="E351" s="68"/>
      <c r="F351" s="49"/>
      <c r="G351" s="69"/>
      <c r="H351" s="50" t="str">
        <f>IF(E351="","",VLOOKUP(WEEKDAY(E351),List!A$15:B$21,2,FALSE))</f>
        <v/>
      </c>
      <c r="I351" s="90">
        <f>IF(G351="",0,VLOOKUP(G351,PHR!$B$4:$H$10000,7,FALSE))</f>
        <v>0</v>
      </c>
      <c r="J351" s="51" t="str">
        <f t="shared" si="25"/>
        <v/>
      </c>
      <c r="K351" s="52" t="str">
        <f t="shared" si="24"/>
        <v/>
      </c>
      <c r="L351" s="55" t="str">
        <f t="shared" si="22"/>
        <v/>
      </c>
      <c r="M351" s="56" t="str">
        <f t="shared" si="23"/>
        <v/>
      </c>
    </row>
    <row r="352" spans="1:13" ht="13" x14ac:dyDescent="0.25">
      <c r="A352" s="163">
        <v>348</v>
      </c>
      <c r="B352" s="66"/>
      <c r="C352" s="67"/>
      <c r="D352" s="48"/>
      <c r="E352" s="68"/>
      <c r="F352" s="49"/>
      <c r="G352" s="69"/>
      <c r="H352" s="50" t="str">
        <f>IF(E352="","",VLOOKUP(WEEKDAY(E352),List!A$15:B$21,2,FALSE))</f>
        <v/>
      </c>
      <c r="I352" s="90">
        <f>IF(G352="",0,VLOOKUP(G352,PHR!$B$4:$H$10000,7,FALSE))</f>
        <v>0</v>
      </c>
      <c r="J352" s="51" t="str">
        <f t="shared" si="25"/>
        <v/>
      </c>
      <c r="K352" s="52" t="str">
        <f t="shared" si="24"/>
        <v/>
      </c>
      <c r="L352" s="55" t="str">
        <f t="shared" si="22"/>
        <v/>
      </c>
      <c r="M352" s="56" t="str">
        <f t="shared" si="23"/>
        <v/>
      </c>
    </row>
    <row r="353" spans="1:13" ht="13" x14ac:dyDescent="0.25">
      <c r="A353" s="163">
        <v>349</v>
      </c>
      <c r="B353" s="66"/>
      <c r="C353" s="67"/>
      <c r="D353" s="48"/>
      <c r="E353" s="68"/>
      <c r="F353" s="49"/>
      <c r="G353" s="69"/>
      <c r="H353" s="50" t="str">
        <f>IF(E353="","",VLOOKUP(WEEKDAY(E353),List!A$15:B$21,2,FALSE))</f>
        <v/>
      </c>
      <c r="I353" s="90">
        <f>IF(G353="",0,VLOOKUP(G353,PHR!$B$4:$H$10000,7,FALSE))</f>
        <v>0</v>
      </c>
      <c r="J353" s="51" t="str">
        <f t="shared" si="25"/>
        <v/>
      </c>
      <c r="K353" s="52" t="str">
        <f t="shared" si="24"/>
        <v/>
      </c>
      <c r="L353" s="55" t="str">
        <f t="shared" si="22"/>
        <v/>
      </c>
      <c r="M353" s="56" t="str">
        <f t="shared" si="23"/>
        <v/>
      </c>
    </row>
    <row r="354" spans="1:13" ht="13" x14ac:dyDescent="0.25">
      <c r="A354" s="163">
        <v>350</v>
      </c>
      <c r="B354" s="66"/>
      <c r="C354" s="67"/>
      <c r="D354" s="48"/>
      <c r="E354" s="68"/>
      <c r="F354" s="49"/>
      <c r="G354" s="69"/>
      <c r="H354" s="50" t="str">
        <f>IF(E354="","",VLOOKUP(WEEKDAY(E354),List!A$15:B$21,2,FALSE))</f>
        <v/>
      </c>
      <c r="I354" s="90">
        <f>IF(G354="",0,VLOOKUP(G354,PHR!$B$4:$H$10000,7,FALSE))</f>
        <v>0</v>
      </c>
      <c r="J354" s="51" t="str">
        <f t="shared" si="25"/>
        <v/>
      </c>
      <c r="K354" s="52" t="str">
        <f t="shared" si="24"/>
        <v/>
      </c>
      <c r="L354" s="55" t="str">
        <f t="shared" si="22"/>
        <v/>
      </c>
      <c r="M354" s="56" t="str">
        <f t="shared" si="23"/>
        <v/>
      </c>
    </row>
    <row r="355" spans="1:13" ht="13" x14ac:dyDescent="0.25">
      <c r="A355" s="163">
        <v>351</v>
      </c>
      <c r="B355" s="66"/>
      <c r="C355" s="67"/>
      <c r="D355" s="48"/>
      <c r="E355" s="68"/>
      <c r="F355" s="49"/>
      <c r="G355" s="69"/>
      <c r="H355" s="50" t="str">
        <f>IF(E355="","",VLOOKUP(WEEKDAY(E355),List!A$15:B$21,2,FALSE))</f>
        <v/>
      </c>
      <c r="I355" s="90">
        <f>IF(G355="",0,VLOOKUP(G355,PHR!$B$4:$H$10000,7,FALSE))</f>
        <v>0</v>
      </c>
      <c r="J355" s="51" t="str">
        <f t="shared" si="25"/>
        <v/>
      </c>
      <c r="K355" s="52" t="str">
        <f t="shared" si="24"/>
        <v/>
      </c>
      <c r="L355" s="55" t="str">
        <f t="shared" si="22"/>
        <v/>
      </c>
      <c r="M355" s="56" t="str">
        <f t="shared" si="23"/>
        <v/>
      </c>
    </row>
    <row r="356" spans="1:13" ht="13" x14ac:dyDescent="0.25">
      <c r="A356" s="163">
        <v>352</v>
      </c>
      <c r="B356" s="66"/>
      <c r="C356" s="67"/>
      <c r="D356" s="48"/>
      <c r="E356" s="68"/>
      <c r="F356" s="49"/>
      <c r="G356" s="69"/>
      <c r="H356" s="50" t="str">
        <f>IF(E356="","",VLOOKUP(WEEKDAY(E356),List!A$15:B$21,2,FALSE))</f>
        <v/>
      </c>
      <c r="I356" s="90">
        <f>IF(G356="",0,VLOOKUP(G356,PHR!$B$4:$H$10000,7,FALSE))</f>
        <v>0</v>
      </c>
      <c r="J356" s="51" t="str">
        <f t="shared" si="25"/>
        <v/>
      </c>
      <c r="K356" s="52" t="str">
        <f t="shared" si="24"/>
        <v/>
      </c>
      <c r="L356" s="55" t="str">
        <f t="shared" si="22"/>
        <v/>
      </c>
      <c r="M356" s="56" t="str">
        <f t="shared" si="23"/>
        <v/>
      </c>
    </row>
    <row r="357" spans="1:13" ht="13" x14ac:dyDescent="0.25">
      <c r="A357" s="163">
        <v>353</v>
      </c>
      <c r="B357" s="66"/>
      <c r="C357" s="67"/>
      <c r="D357" s="48"/>
      <c r="E357" s="68"/>
      <c r="F357" s="49"/>
      <c r="G357" s="69"/>
      <c r="H357" s="50" t="str">
        <f>IF(E357="","",VLOOKUP(WEEKDAY(E357),List!A$15:B$21,2,FALSE))</f>
        <v/>
      </c>
      <c r="I357" s="90">
        <f>IF(G357="",0,VLOOKUP(G357,PHR!$B$4:$H$10000,7,FALSE))</f>
        <v>0</v>
      </c>
      <c r="J357" s="51" t="str">
        <f t="shared" si="25"/>
        <v/>
      </c>
      <c r="K357" s="52" t="str">
        <f t="shared" si="24"/>
        <v/>
      </c>
      <c r="L357" s="55" t="str">
        <f t="shared" si="22"/>
        <v/>
      </c>
      <c r="M357" s="56" t="str">
        <f t="shared" si="23"/>
        <v/>
      </c>
    </row>
    <row r="358" spans="1:13" ht="13" x14ac:dyDescent="0.25">
      <c r="A358" s="163">
        <v>354</v>
      </c>
      <c r="B358" s="66"/>
      <c r="C358" s="67"/>
      <c r="D358" s="48"/>
      <c r="E358" s="68"/>
      <c r="F358" s="49"/>
      <c r="G358" s="69"/>
      <c r="H358" s="50" t="str">
        <f>IF(E358="","",VLOOKUP(WEEKDAY(E358),List!A$15:B$21,2,FALSE))</f>
        <v/>
      </c>
      <c r="I358" s="90">
        <f>IF(G358="",0,VLOOKUP(G358,PHR!$B$4:$H$10000,7,FALSE))</f>
        <v>0</v>
      </c>
      <c r="J358" s="51" t="str">
        <f t="shared" si="25"/>
        <v/>
      </c>
      <c r="K358" s="52" t="str">
        <f t="shared" si="24"/>
        <v/>
      </c>
      <c r="L358" s="55" t="str">
        <f t="shared" si="22"/>
        <v/>
      </c>
      <c r="M358" s="56" t="str">
        <f t="shared" si="23"/>
        <v/>
      </c>
    </row>
    <row r="359" spans="1:13" ht="13" x14ac:dyDescent="0.25">
      <c r="A359" s="163">
        <v>355</v>
      </c>
      <c r="B359" s="66"/>
      <c r="C359" s="67"/>
      <c r="D359" s="48"/>
      <c r="E359" s="68"/>
      <c r="F359" s="49"/>
      <c r="G359" s="69"/>
      <c r="H359" s="50" t="str">
        <f>IF(E359="","",VLOOKUP(WEEKDAY(E359),List!A$15:B$21,2,FALSE))</f>
        <v/>
      </c>
      <c r="I359" s="90">
        <f>IF(G359="",0,VLOOKUP(G359,PHR!$B$4:$H$10000,7,FALSE))</f>
        <v>0</v>
      </c>
      <c r="J359" s="51" t="str">
        <f t="shared" si="25"/>
        <v/>
      </c>
      <c r="K359" s="52" t="str">
        <f t="shared" si="24"/>
        <v/>
      </c>
      <c r="L359" s="55" t="str">
        <f t="shared" si="22"/>
        <v/>
      </c>
      <c r="M359" s="56" t="str">
        <f t="shared" si="23"/>
        <v/>
      </c>
    </row>
    <row r="360" spans="1:13" ht="13" x14ac:dyDescent="0.25">
      <c r="A360" s="163">
        <v>356</v>
      </c>
      <c r="B360" s="66"/>
      <c r="C360" s="67"/>
      <c r="D360" s="48"/>
      <c r="E360" s="68"/>
      <c r="F360" s="49"/>
      <c r="G360" s="69"/>
      <c r="H360" s="50" t="str">
        <f>IF(E360="","",VLOOKUP(WEEKDAY(E360),List!A$15:B$21,2,FALSE))</f>
        <v/>
      </c>
      <c r="I360" s="90">
        <f>IF(G360="",0,VLOOKUP(G360,PHR!$B$4:$H$10000,7,FALSE))</f>
        <v>0</v>
      </c>
      <c r="J360" s="51" t="str">
        <f t="shared" si="25"/>
        <v/>
      </c>
      <c r="K360" s="52" t="str">
        <f t="shared" si="24"/>
        <v/>
      </c>
      <c r="L360" s="55" t="str">
        <f t="shared" si="22"/>
        <v/>
      </c>
      <c r="M360" s="56" t="str">
        <f t="shared" si="23"/>
        <v/>
      </c>
    </row>
    <row r="361" spans="1:13" ht="13" x14ac:dyDescent="0.25">
      <c r="A361" s="163">
        <v>357</v>
      </c>
      <c r="B361" s="66"/>
      <c r="C361" s="67"/>
      <c r="D361" s="48"/>
      <c r="E361" s="68"/>
      <c r="F361" s="49"/>
      <c r="G361" s="69"/>
      <c r="H361" s="50" t="str">
        <f>IF(E361="","",VLOOKUP(WEEKDAY(E361),List!A$15:B$21,2,FALSE))</f>
        <v/>
      </c>
      <c r="I361" s="90">
        <f>IF(G361="",0,VLOOKUP(G361,PHR!$B$4:$H$10000,7,FALSE))</f>
        <v>0</v>
      </c>
      <c r="J361" s="51" t="str">
        <f t="shared" si="25"/>
        <v/>
      </c>
      <c r="K361" s="52" t="str">
        <f t="shared" si="24"/>
        <v/>
      </c>
      <c r="L361" s="55" t="str">
        <f t="shared" si="22"/>
        <v/>
      </c>
      <c r="M361" s="56" t="str">
        <f t="shared" si="23"/>
        <v/>
      </c>
    </row>
    <row r="362" spans="1:13" ht="13" x14ac:dyDescent="0.25">
      <c r="A362" s="163">
        <v>358</v>
      </c>
      <c r="B362" s="66"/>
      <c r="C362" s="67"/>
      <c r="D362" s="48"/>
      <c r="E362" s="68"/>
      <c r="F362" s="49"/>
      <c r="G362" s="69"/>
      <c r="H362" s="50" t="str">
        <f>IF(E362="","",VLOOKUP(WEEKDAY(E362),List!A$15:B$21,2,FALSE))</f>
        <v/>
      </c>
      <c r="I362" s="90">
        <f>IF(G362="",0,VLOOKUP(G362,PHR!$B$4:$H$10000,7,FALSE))</f>
        <v>0</v>
      </c>
      <c r="J362" s="51" t="str">
        <f t="shared" si="25"/>
        <v/>
      </c>
      <c r="K362" s="52" t="str">
        <f t="shared" si="24"/>
        <v/>
      </c>
      <c r="L362" s="55" t="str">
        <f t="shared" si="22"/>
        <v/>
      </c>
      <c r="M362" s="56" t="str">
        <f t="shared" si="23"/>
        <v/>
      </c>
    </row>
    <row r="363" spans="1:13" ht="13" x14ac:dyDescent="0.25">
      <c r="A363" s="163">
        <v>359</v>
      </c>
      <c r="B363" s="66"/>
      <c r="C363" s="67"/>
      <c r="D363" s="48"/>
      <c r="E363" s="68"/>
      <c r="F363" s="49"/>
      <c r="G363" s="69"/>
      <c r="H363" s="50" t="str">
        <f>IF(E363="","",VLOOKUP(WEEKDAY(E363),List!A$15:B$21,2,FALSE))</f>
        <v/>
      </c>
      <c r="I363" s="90">
        <f>IF(G363="",0,VLOOKUP(G363,PHR!$B$4:$H$10000,7,FALSE))</f>
        <v>0</v>
      </c>
      <c r="J363" s="51" t="str">
        <f t="shared" si="25"/>
        <v/>
      </c>
      <c r="K363" s="52" t="str">
        <f t="shared" si="24"/>
        <v/>
      </c>
      <c r="L363" s="55" t="str">
        <f t="shared" si="22"/>
        <v/>
      </c>
      <c r="M363" s="56" t="str">
        <f t="shared" si="23"/>
        <v/>
      </c>
    </row>
    <row r="364" spans="1:13" ht="13" x14ac:dyDescent="0.25">
      <c r="A364" s="163">
        <v>360</v>
      </c>
      <c r="B364" s="66"/>
      <c r="C364" s="67"/>
      <c r="D364" s="48"/>
      <c r="E364" s="68"/>
      <c r="F364" s="49"/>
      <c r="G364" s="69"/>
      <c r="H364" s="50" t="str">
        <f>IF(E364="","",VLOOKUP(WEEKDAY(E364),List!A$15:B$21,2,FALSE))</f>
        <v/>
      </c>
      <c r="I364" s="90">
        <f>IF(G364="",0,VLOOKUP(G364,PHR!$B$4:$H$10000,7,FALSE))</f>
        <v>0</v>
      </c>
      <c r="J364" s="51" t="str">
        <f t="shared" si="25"/>
        <v/>
      </c>
      <c r="K364" s="52" t="str">
        <f t="shared" si="24"/>
        <v/>
      </c>
      <c r="L364" s="55" t="str">
        <f t="shared" si="22"/>
        <v/>
      </c>
      <c r="M364" s="56" t="str">
        <f t="shared" si="23"/>
        <v/>
      </c>
    </row>
    <row r="365" spans="1:13" ht="13" x14ac:dyDescent="0.25">
      <c r="A365" s="163">
        <v>361</v>
      </c>
      <c r="B365" s="66"/>
      <c r="C365" s="67"/>
      <c r="D365" s="48"/>
      <c r="E365" s="68"/>
      <c r="F365" s="49"/>
      <c r="G365" s="69"/>
      <c r="H365" s="50" t="str">
        <f>IF(E365="","",VLOOKUP(WEEKDAY(E365),List!A$15:B$21,2,FALSE))</f>
        <v/>
      </c>
      <c r="I365" s="90">
        <f>IF(G365="",0,VLOOKUP(G365,PHR!$B$4:$H$10000,7,FALSE))</f>
        <v>0</v>
      </c>
      <c r="J365" s="51" t="str">
        <f t="shared" si="25"/>
        <v/>
      </c>
      <c r="K365" s="52" t="str">
        <f t="shared" si="24"/>
        <v/>
      </c>
      <c r="L365" s="55" t="str">
        <f t="shared" si="22"/>
        <v/>
      </c>
      <c r="M365" s="56" t="str">
        <f t="shared" si="23"/>
        <v/>
      </c>
    </row>
    <row r="366" spans="1:13" ht="13" x14ac:dyDescent="0.25">
      <c r="A366" s="163">
        <v>362</v>
      </c>
      <c r="B366" s="66"/>
      <c r="C366" s="67"/>
      <c r="D366" s="48"/>
      <c r="E366" s="68"/>
      <c r="F366" s="49"/>
      <c r="G366" s="69"/>
      <c r="H366" s="50" t="str">
        <f>IF(E366="","",VLOOKUP(WEEKDAY(E366),List!A$15:B$21,2,FALSE))</f>
        <v/>
      </c>
      <c r="I366" s="90">
        <f>IF(G366="",0,VLOOKUP(G366,PHR!$B$4:$H$10000,7,FALSE))</f>
        <v>0</v>
      </c>
      <c r="J366" s="51" t="str">
        <f t="shared" si="25"/>
        <v/>
      </c>
      <c r="K366" s="52" t="str">
        <f t="shared" si="24"/>
        <v/>
      </c>
      <c r="L366" s="55" t="str">
        <f t="shared" si="22"/>
        <v/>
      </c>
      <c r="M366" s="56" t="str">
        <f t="shared" si="23"/>
        <v/>
      </c>
    </row>
    <row r="367" spans="1:13" ht="13" x14ac:dyDescent="0.25">
      <c r="A367" s="163">
        <v>363</v>
      </c>
      <c r="B367" s="66"/>
      <c r="C367" s="67"/>
      <c r="D367" s="48"/>
      <c r="E367" s="68"/>
      <c r="F367" s="49"/>
      <c r="G367" s="69"/>
      <c r="H367" s="50" t="str">
        <f>IF(E367="","",VLOOKUP(WEEKDAY(E367),List!A$15:B$21,2,FALSE))</f>
        <v/>
      </c>
      <c r="I367" s="90">
        <f>IF(G367="",0,VLOOKUP(G367,PHR!$B$4:$H$10000,7,FALSE))</f>
        <v>0</v>
      </c>
      <c r="J367" s="51" t="str">
        <f t="shared" si="25"/>
        <v/>
      </c>
      <c r="K367" s="52" t="str">
        <f t="shared" si="24"/>
        <v/>
      </c>
      <c r="L367" s="55" t="str">
        <f t="shared" si="22"/>
        <v/>
      </c>
      <c r="M367" s="56" t="str">
        <f t="shared" si="23"/>
        <v/>
      </c>
    </row>
    <row r="368" spans="1:13" ht="13" x14ac:dyDescent="0.25">
      <c r="A368" s="163">
        <v>364</v>
      </c>
      <c r="B368" s="66"/>
      <c r="C368" s="67"/>
      <c r="D368" s="48"/>
      <c r="E368" s="68"/>
      <c r="F368" s="49"/>
      <c r="G368" s="69"/>
      <c r="H368" s="50" t="str">
        <f>IF(E368="","",VLOOKUP(WEEKDAY(E368),List!A$15:B$21,2,FALSE))</f>
        <v/>
      </c>
      <c r="I368" s="90">
        <f>IF(G368="",0,VLOOKUP(G368,PHR!$B$4:$H$10000,7,FALSE))</f>
        <v>0</v>
      </c>
      <c r="J368" s="51" t="str">
        <f t="shared" si="25"/>
        <v/>
      </c>
      <c r="K368" s="52" t="str">
        <f t="shared" si="24"/>
        <v/>
      </c>
      <c r="L368" s="55" t="str">
        <f t="shared" si="22"/>
        <v/>
      </c>
      <c r="M368" s="56" t="str">
        <f t="shared" si="23"/>
        <v/>
      </c>
    </row>
    <row r="369" spans="1:13" ht="13" x14ac:dyDescent="0.25">
      <c r="A369" s="163">
        <v>365</v>
      </c>
      <c r="B369" s="66"/>
      <c r="C369" s="67"/>
      <c r="D369" s="48"/>
      <c r="E369" s="68"/>
      <c r="F369" s="49"/>
      <c r="G369" s="69"/>
      <c r="H369" s="50" t="str">
        <f>IF(E369="","",VLOOKUP(WEEKDAY(E369),List!A$15:B$21,2,FALSE))</f>
        <v/>
      </c>
      <c r="I369" s="90">
        <f>IF(G369="",0,VLOOKUP(G369,PHR!$B$4:$H$10000,7,FALSE))</f>
        <v>0</v>
      </c>
      <c r="J369" s="51" t="str">
        <f t="shared" si="25"/>
        <v/>
      </c>
      <c r="K369" s="52" t="str">
        <f t="shared" si="24"/>
        <v/>
      </c>
      <c r="L369" s="55" t="str">
        <f t="shared" si="22"/>
        <v/>
      </c>
      <c r="M369" s="56" t="str">
        <f t="shared" si="23"/>
        <v/>
      </c>
    </row>
    <row r="370" spans="1:13" ht="13" x14ac:dyDescent="0.25">
      <c r="A370" s="163">
        <v>366</v>
      </c>
      <c r="B370" s="66"/>
      <c r="C370" s="67"/>
      <c r="D370" s="48"/>
      <c r="E370" s="68"/>
      <c r="F370" s="49"/>
      <c r="G370" s="69"/>
      <c r="H370" s="50" t="str">
        <f>IF(E370="","",VLOOKUP(WEEKDAY(E370),List!A$15:B$21,2,FALSE))</f>
        <v/>
      </c>
      <c r="I370" s="90">
        <f>IF(G370="",0,VLOOKUP(G370,PHR!$B$4:$H$10000,7,FALSE))</f>
        <v>0</v>
      </c>
      <c r="J370" s="51" t="str">
        <f t="shared" si="25"/>
        <v/>
      </c>
      <c r="K370" s="52" t="str">
        <f t="shared" si="24"/>
        <v/>
      </c>
      <c r="L370" s="55" t="str">
        <f t="shared" si="22"/>
        <v/>
      </c>
      <c r="M370" s="56" t="str">
        <f t="shared" si="23"/>
        <v/>
      </c>
    </row>
    <row r="371" spans="1:13" ht="13" x14ac:dyDescent="0.25">
      <c r="A371" s="163">
        <v>367</v>
      </c>
      <c r="B371" s="66"/>
      <c r="C371" s="67"/>
      <c r="D371" s="48"/>
      <c r="E371" s="68"/>
      <c r="F371" s="49"/>
      <c r="G371" s="69"/>
      <c r="H371" s="50" t="str">
        <f>IF(E371="","",VLOOKUP(WEEKDAY(E371),List!A$15:B$21,2,FALSE))</f>
        <v/>
      </c>
      <c r="I371" s="90">
        <f>IF(G371="",0,VLOOKUP(G371,PHR!$B$4:$H$10000,7,FALSE))</f>
        <v>0</v>
      </c>
      <c r="J371" s="51" t="str">
        <f t="shared" si="25"/>
        <v/>
      </c>
      <c r="K371" s="52" t="str">
        <f t="shared" si="24"/>
        <v/>
      </c>
      <c r="L371" s="55" t="str">
        <f t="shared" si="22"/>
        <v/>
      </c>
      <c r="M371" s="56" t="str">
        <f t="shared" si="23"/>
        <v/>
      </c>
    </row>
    <row r="372" spans="1:13" ht="13" x14ac:dyDescent="0.25">
      <c r="A372" s="163">
        <v>368</v>
      </c>
      <c r="B372" s="66"/>
      <c r="C372" s="67"/>
      <c r="D372" s="48"/>
      <c r="E372" s="68"/>
      <c r="F372" s="49"/>
      <c r="G372" s="69"/>
      <c r="H372" s="50" t="str">
        <f>IF(E372="","",VLOOKUP(WEEKDAY(E372),List!A$15:B$21,2,FALSE))</f>
        <v/>
      </c>
      <c r="I372" s="90">
        <f>IF(G372="",0,VLOOKUP(G372,PHR!$B$4:$H$10000,7,FALSE))</f>
        <v>0</v>
      </c>
      <c r="J372" s="51" t="str">
        <f t="shared" si="25"/>
        <v/>
      </c>
      <c r="K372" s="52" t="str">
        <f t="shared" si="24"/>
        <v/>
      </c>
      <c r="L372" s="55" t="str">
        <f t="shared" si="22"/>
        <v/>
      </c>
      <c r="M372" s="56" t="str">
        <f t="shared" si="23"/>
        <v/>
      </c>
    </row>
    <row r="373" spans="1:13" ht="13" x14ac:dyDescent="0.25">
      <c r="A373" s="163">
        <v>369</v>
      </c>
      <c r="B373" s="66"/>
      <c r="C373" s="67"/>
      <c r="D373" s="48"/>
      <c r="E373" s="68"/>
      <c r="F373" s="49"/>
      <c r="G373" s="69"/>
      <c r="H373" s="50" t="str">
        <f>IF(E373="","",VLOOKUP(WEEKDAY(E373),List!A$15:B$21,2,FALSE))</f>
        <v/>
      </c>
      <c r="I373" s="90">
        <f>IF(G373="",0,VLOOKUP(G373,PHR!$B$4:$H$10000,7,FALSE))</f>
        <v>0</v>
      </c>
      <c r="J373" s="51" t="str">
        <f t="shared" si="25"/>
        <v/>
      </c>
      <c r="K373" s="52" t="str">
        <f t="shared" si="24"/>
        <v/>
      </c>
      <c r="L373" s="55" t="str">
        <f t="shared" si="22"/>
        <v/>
      </c>
      <c r="M373" s="56" t="str">
        <f t="shared" si="23"/>
        <v/>
      </c>
    </row>
    <row r="374" spans="1:13" ht="13" x14ac:dyDescent="0.25">
      <c r="A374" s="163">
        <v>370</v>
      </c>
      <c r="B374" s="66"/>
      <c r="C374" s="67"/>
      <c r="D374" s="48"/>
      <c r="E374" s="68"/>
      <c r="F374" s="49"/>
      <c r="G374" s="69"/>
      <c r="H374" s="50" t="str">
        <f>IF(E374="","",VLOOKUP(WEEKDAY(E374),List!A$15:B$21,2,FALSE))</f>
        <v/>
      </c>
      <c r="I374" s="90">
        <f>IF(G374="",0,VLOOKUP(G374,PHR!$B$4:$H$10000,7,FALSE))</f>
        <v>0</v>
      </c>
      <c r="J374" s="51" t="str">
        <f t="shared" si="25"/>
        <v/>
      </c>
      <c r="K374" s="52" t="str">
        <f t="shared" si="24"/>
        <v/>
      </c>
      <c r="L374" s="55" t="str">
        <f t="shared" si="22"/>
        <v/>
      </c>
      <c r="M374" s="56" t="str">
        <f t="shared" si="23"/>
        <v/>
      </c>
    </row>
    <row r="375" spans="1:13" ht="13" x14ac:dyDescent="0.25">
      <c r="A375" s="163">
        <v>371</v>
      </c>
      <c r="B375" s="66"/>
      <c r="C375" s="67"/>
      <c r="D375" s="48"/>
      <c r="E375" s="68"/>
      <c r="F375" s="49"/>
      <c r="G375" s="69"/>
      <c r="H375" s="50" t="str">
        <f>IF(E375="","",VLOOKUP(WEEKDAY(E375),List!A$15:B$21,2,FALSE))</f>
        <v/>
      </c>
      <c r="I375" s="90">
        <f>IF(G375="",0,VLOOKUP(G375,PHR!$B$4:$H$10000,7,FALSE))</f>
        <v>0</v>
      </c>
      <c r="J375" s="51" t="str">
        <f t="shared" si="25"/>
        <v/>
      </c>
      <c r="K375" s="52" t="str">
        <f t="shared" si="24"/>
        <v/>
      </c>
      <c r="L375" s="55" t="str">
        <f t="shared" si="22"/>
        <v/>
      </c>
      <c r="M375" s="56" t="str">
        <f t="shared" si="23"/>
        <v/>
      </c>
    </row>
    <row r="376" spans="1:13" ht="13" x14ac:dyDescent="0.25">
      <c r="A376" s="163">
        <v>372</v>
      </c>
      <c r="B376" s="66"/>
      <c r="C376" s="67"/>
      <c r="D376" s="48"/>
      <c r="E376" s="68"/>
      <c r="F376" s="49"/>
      <c r="G376" s="69"/>
      <c r="H376" s="50" t="str">
        <f>IF(E376="","",VLOOKUP(WEEKDAY(E376),List!A$15:B$21,2,FALSE))</f>
        <v/>
      </c>
      <c r="I376" s="90">
        <f>IF(G376="",0,VLOOKUP(G376,PHR!$B$4:$H$10000,7,FALSE))</f>
        <v>0</v>
      </c>
      <c r="J376" s="51" t="str">
        <f t="shared" si="25"/>
        <v/>
      </c>
      <c r="K376" s="52" t="str">
        <f t="shared" si="24"/>
        <v/>
      </c>
      <c r="L376" s="55" t="str">
        <f t="shared" si="22"/>
        <v/>
      </c>
      <c r="M376" s="56" t="str">
        <f t="shared" si="23"/>
        <v/>
      </c>
    </row>
    <row r="377" spans="1:13" ht="13" x14ac:dyDescent="0.25">
      <c r="A377" s="163">
        <v>373</v>
      </c>
      <c r="B377" s="66"/>
      <c r="C377" s="67"/>
      <c r="D377" s="48"/>
      <c r="E377" s="68"/>
      <c r="F377" s="49"/>
      <c r="G377" s="69"/>
      <c r="H377" s="50" t="str">
        <f>IF(E377="","",VLOOKUP(WEEKDAY(E377),List!A$15:B$21,2,FALSE))</f>
        <v/>
      </c>
      <c r="I377" s="90">
        <f>IF(G377="",0,VLOOKUP(G377,PHR!$B$4:$H$10000,7,FALSE))</f>
        <v>0</v>
      </c>
      <c r="J377" s="51" t="str">
        <f t="shared" si="25"/>
        <v/>
      </c>
      <c r="K377" s="52" t="str">
        <f t="shared" si="24"/>
        <v/>
      </c>
      <c r="L377" s="55" t="str">
        <f t="shared" si="22"/>
        <v/>
      </c>
      <c r="M377" s="56" t="str">
        <f t="shared" si="23"/>
        <v/>
      </c>
    </row>
    <row r="378" spans="1:13" ht="13" x14ac:dyDescent="0.25">
      <c r="A378" s="163">
        <v>374</v>
      </c>
      <c r="B378" s="66"/>
      <c r="C378" s="67"/>
      <c r="D378" s="48"/>
      <c r="E378" s="68"/>
      <c r="F378" s="49"/>
      <c r="G378" s="69"/>
      <c r="H378" s="50" t="str">
        <f>IF(E378="","",VLOOKUP(WEEKDAY(E378),List!A$15:B$21,2,FALSE))</f>
        <v/>
      </c>
      <c r="I378" s="90">
        <f>IF(G378="",0,VLOOKUP(G378,PHR!$B$4:$H$10000,7,FALSE))</f>
        <v>0</v>
      </c>
      <c r="J378" s="51" t="str">
        <f t="shared" si="25"/>
        <v/>
      </c>
      <c r="K378" s="52" t="str">
        <f t="shared" si="24"/>
        <v/>
      </c>
      <c r="L378" s="55" t="str">
        <f t="shared" si="22"/>
        <v/>
      </c>
      <c r="M378" s="56" t="str">
        <f t="shared" si="23"/>
        <v/>
      </c>
    </row>
    <row r="379" spans="1:13" ht="13" x14ac:dyDescent="0.25">
      <c r="A379" s="163">
        <v>375</v>
      </c>
      <c r="B379" s="66"/>
      <c r="C379" s="67"/>
      <c r="D379" s="48"/>
      <c r="E379" s="68"/>
      <c r="F379" s="49"/>
      <c r="G379" s="69"/>
      <c r="H379" s="50" t="str">
        <f>IF(E379="","",VLOOKUP(WEEKDAY(E379),List!A$15:B$21,2,FALSE))</f>
        <v/>
      </c>
      <c r="I379" s="90">
        <f>IF(G379="",0,VLOOKUP(G379,PHR!$B$4:$H$10000,7,FALSE))</f>
        <v>0</v>
      </c>
      <c r="J379" s="51" t="str">
        <f t="shared" si="25"/>
        <v/>
      </c>
      <c r="K379" s="52" t="str">
        <f t="shared" si="24"/>
        <v/>
      </c>
      <c r="L379" s="55" t="str">
        <f t="shared" si="22"/>
        <v/>
      </c>
      <c r="M379" s="56" t="str">
        <f t="shared" si="23"/>
        <v/>
      </c>
    </row>
    <row r="380" spans="1:13" ht="13" x14ac:dyDescent="0.25">
      <c r="A380" s="163">
        <v>376</v>
      </c>
      <c r="B380" s="66"/>
      <c r="C380" s="67"/>
      <c r="D380" s="48"/>
      <c r="E380" s="68"/>
      <c r="F380" s="49"/>
      <c r="G380" s="69"/>
      <c r="H380" s="50" t="str">
        <f>IF(E380="","",VLOOKUP(WEEKDAY(E380),List!A$15:B$21,2,FALSE))</f>
        <v/>
      </c>
      <c r="I380" s="90">
        <f>IF(G380="",0,VLOOKUP(G380,PHR!$B$4:$H$10000,7,FALSE))</f>
        <v>0</v>
      </c>
      <c r="J380" s="51" t="str">
        <f t="shared" si="25"/>
        <v/>
      </c>
      <c r="K380" s="52" t="str">
        <f t="shared" si="24"/>
        <v/>
      </c>
      <c r="L380" s="55" t="str">
        <f t="shared" si="22"/>
        <v/>
      </c>
      <c r="M380" s="56" t="str">
        <f t="shared" si="23"/>
        <v/>
      </c>
    </row>
    <row r="381" spans="1:13" ht="13" x14ac:dyDescent="0.25">
      <c r="A381" s="163">
        <v>377</v>
      </c>
      <c r="B381" s="66"/>
      <c r="C381" s="67"/>
      <c r="D381" s="48"/>
      <c r="E381" s="68"/>
      <c r="F381" s="49"/>
      <c r="G381" s="69"/>
      <c r="H381" s="50" t="str">
        <f>IF(E381="","",VLOOKUP(WEEKDAY(E381),List!A$15:B$21,2,FALSE))</f>
        <v/>
      </c>
      <c r="I381" s="90">
        <f>IF(G381="",0,VLOOKUP(G381,PHR!$B$4:$H$10000,7,FALSE))</f>
        <v>0</v>
      </c>
      <c r="J381" s="51" t="str">
        <f t="shared" si="25"/>
        <v/>
      </c>
      <c r="K381" s="52" t="str">
        <f t="shared" si="24"/>
        <v/>
      </c>
      <c r="L381" s="55" t="str">
        <f t="shared" si="22"/>
        <v/>
      </c>
      <c r="M381" s="56" t="str">
        <f t="shared" si="23"/>
        <v/>
      </c>
    </row>
    <row r="382" spans="1:13" ht="13" x14ac:dyDescent="0.25">
      <c r="A382" s="163">
        <v>378</v>
      </c>
      <c r="B382" s="66"/>
      <c r="C382" s="67"/>
      <c r="D382" s="48"/>
      <c r="E382" s="68"/>
      <c r="F382" s="49"/>
      <c r="G382" s="69"/>
      <c r="H382" s="50" t="str">
        <f>IF(E382="","",VLOOKUP(WEEKDAY(E382),List!A$15:B$21,2,FALSE))</f>
        <v/>
      </c>
      <c r="I382" s="90">
        <f>IF(G382="",0,VLOOKUP(G382,PHR!$B$4:$H$10000,7,FALSE))</f>
        <v>0</v>
      </c>
      <c r="J382" s="51" t="str">
        <f t="shared" si="25"/>
        <v/>
      </c>
      <c r="K382" s="52" t="str">
        <f t="shared" si="24"/>
        <v/>
      </c>
      <c r="L382" s="55" t="str">
        <f t="shared" si="22"/>
        <v/>
      </c>
      <c r="M382" s="56" t="str">
        <f t="shared" si="23"/>
        <v/>
      </c>
    </row>
    <row r="383" spans="1:13" ht="13" x14ac:dyDescent="0.25">
      <c r="A383" s="163">
        <v>379</v>
      </c>
      <c r="B383" s="66"/>
      <c r="C383" s="67"/>
      <c r="D383" s="48"/>
      <c r="E383" s="68"/>
      <c r="F383" s="49"/>
      <c r="G383" s="69"/>
      <c r="H383" s="50" t="str">
        <f>IF(E383="","",VLOOKUP(WEEKDAY(E383),List!A$15:B$21,2,FALSE))</f>
        <v/>
      </c>
      <c r="I383" s="90">
        <f>IF(G383="",0,VLOOKUP(G383,PHR!$B$4:$H$10000,7,FALSE))</f>
        <v>0</v>
      </c>
      <c r="J383" s="51" t="str">
        <f t="shared" si="25"/>
        <v/>
      </c>
      <c r="K383" s="52" t="str">
        <f t="shared" si="24"/>
        <v/>
      </c>
      <c r="L383" s="55" t="str">
        <f t="shared" si="22"/>
        <v/>
      </c>
      <c r="M383" s="56" t="str">
        <f t="shared" si="23"/>
        <v/>
      </c>
    </row>
    <row r="384" spans="1:13" ht="13" x14ac:dyDescent="0.25">
      <c r="A384" s="163">
        <v>380</v>
      </c>
      <c r="B384" s="66"/>
      <c r="C384" s="67"/>
      <c r="D384" s="48"/>
      <c r="E384" s="68"/>
      <c r="F384" s="49"/>
      <c r="G384" s="69"/>
      <c r="H384" s="50" t="str">
        <f>IF(E384="","",VLOOKUP(WEEKDAY(E384),List!A$15:B$21,2,FALSE))</f>
        <v/>
      </c>
      <c r="I384" s="90">
        <f>IF(G384="",0,VLOOKUP(G384,PHR!$B$4:$H$10000,7,FALSE))</f>
        <v>0</v>
      </c>
      <c r="J384" s="51" t="str">
        <f t="shared" si="25"/>
        <v/>
      </c>
      <c r="K384" s="52" t="str">
        <f t="shared" si="24"/>
        <v/>
      </c>
      <c r="L384" s="55" t="str">
        <f t="shared" si="22"/>
        <v/>
      </c>
      <c r="M384" s="56" t="str">
        <f t="shared" si="23"/>
        <v/>
      </c>
    </row>
    <row r="385" spans="1:13" ht="13" x14ac:dyDescent="0.25">
      <c r="A385" s="163">
        <v>381</v>
      </c>
      <c r="B385" s="66"/>
      <c r="C385" s="67"/>
      <c r="D385" s="48"/>
      <c r="E385" s="68"/>
      <c r="F385" s="49"/>
      <c r="G385" s="69"/>
      <c r="H385" s="50" t="str">
        <f>IF(E385="","",VLOOKUP(WEEKDAY(E385),List!A$15:B$21,2,FALSE))</f>
        <v/>
      </c>
      <c r="I385" s="90">
        <f>IF(G385="",0,VLOOKUP(G385,PHR!$B$4:$H$10000,7,FALSE))</f>
        <v>0</v>
      </c>
      <c r="J385" s="51" t="str">
        <f t="shared" si="25"/>
        <v/>
      </c>
      <c r="K385" s="52" t="str">
        <f t="shared" si="24"/>
        <v/>
      </c>
      <c r="L385" s="55" t="str">
        <f t="shared" si="22"/>
        <v/>
      </c>
      <c r="M385" s="56" t="str">
        <f t="shared" si="23"/>
        <v/>
      </c>
    </row>
    <row r="386" spans="1:13" ht="13" x14ac:dyDescent="0.25">
      <c r="A386" s="163">
        <v>382</v>
      </c>
      <c r="B386" s="66"/>
      <c r="C386" s="67"/>
      <c r="D386" s="48"/>
      <c r="E386" s="68"/>
      <c r="F386" s="49"/>
      <c r="G386" s="69"/>
      <c r="H386" s="50" t="str">
        <f>IF(E386="","",VLOOKUP(WEEKDAY(E386),List!A$15:B$21,2,FALSE))</f>
        <v/>
      </c>
      <c r="I386" s="90">
        <f>IF(G386="",0,VLOOKUP(G386,PHR!$B$4:$H$10000,7,FALSE))</f>
        <v>0</v>
      </c>
      <c r="J386" s="51" t="str">
        <f t="shared" si="25"/>
        <v/>
      </c>
      <c r="K386" s="52" t="str">
        <f t="shared" si="24"/>
        <v/>
      </c>
      <c r="L386" s="55" t="str">
        <f t="shared" si="22"/>
        <v/>
      </c>
      <c r="M386" s="56" t="str">
        <f t="shared" si="23"/>
        <v/>
      </c>
    </row>
    <row r="387" spans="1:13" ht="13" x14ac:dyDescent="0.25">
      <c r="A387" s="163">
        <v>383</v>
      </c>
      <c r="B387" s="66"/>
      <c r="C387" s="67"/>
      <c r="D387" s="48"/>
      <c r="E387" s="68"/>
      <c r="F387" s="49"/>
      <c r="G387" s="69"/>
      <c r="H387" s="50" t="str">
        <f>IF(E387="","",VLOOKUP(WEEKDAY(E387),List!A$15:B$21,2,FALSE))</f>
        <v/>
      </c>
      <c r="I387" s="90">
        <f>IF(G387="",0,VLOOKUP(G387,PHR!$B$4:$H$10000,7,FALSE))</f>
        <v>0</v>
      </c>
      <c r="J387" s="51" t="str">
        <f t="shared" si="25"/>
        <v/>
      </c>
      <c r="K387" s="52" t="str">
        <f t="shared" si="24"/>
        <v/>
      </c>
      <c r="L387" s="55" t="str">
        <f t="shared" si="22"/>
        <v/>
      </c>
      <c r="M387" s="56" t="str">
        <f t="shared" si="23"/>
        <v/>
      </c>
    </row>
    <row r="388" spans="1:13" ht="13" x14ac:dyDescent="0.25">
      <c r="A388" s="163">
        <v>384</v>
      </c>
      <c r="B388" s="66"/>
      <c r="C388" s="67"/>
      <c r="D388" s="48"/>
      <c r="E388" s="68"/>
      <c r="F388" s="49"/>
      <c r="G388" s="69"/>
      <c r="H388" s="50" t="str">
        <f>IF(E388="","",VLOOKUP(WEEKDAY(E388),List!A$15:B$21,2,FALSE))</f>
        <v/>
      </c>
      <c r="I388" s="90">
        <f>IF(G388="",0,VLOOKUP(G388,PHR!$B$4:$H$10000,7,FALSE))</f>
        <v>0</v>
      </c>
      <c r="J388" s="51" t="str">
        <f t="shared" si="25"/>
        <v/>
      </c>
      <c r="K388" s="52" t="str">
        <f t="shared" si="24"/>
        <v/>
      </c>
      <c r="L388" s="55" t="str">
        <f t="shared" si="22"/>
        <v/>
      </c>
      <c r="M388" s="56" t="str">
        <f t="shared" si="23"/>
        <v/>
      </c>
    </row>
    <row r="389" spans="1:13" ht="13" x14ac:dyDescent="0.25">
      <c r="A389" s="163">
        <v>385</v>
      </c>
      <c r="B389" s="66"/>
      <c r="C389" s="67"/>
      <c r="D389" s="48"/>
      <c r="E389" s="68"/>
      <c r="F389" s="49"/>
      <c r="G389" s="69"/>
      <c r="H389" s="50" t="str">
        <f>IF(E389="","",VLOOKUP(WEEKDAY(E389),List!A$15:B$21,2,FALSE))</f>
        <v/>
      </c>
      <c r="I389" s="90">
        <f>IF(G389="",0,VLOOKUP(G389,PHR!$B$4:$H$10000,7,FALSE))</f>
        <v>0</v>
      </c>
      <c r="J389" s="51" t="str">
        <f t="shared" si="25"/>
        <v/>
      </c>
      <c r="K389" s="52" t="str">
        <f t="shared" si="24"/>
        <v/>
      </c>
      <c r="L389" s="55" t="str">
        <f t="shared" ref="L389:L452" si="26">IF(D389="","",K389)</f>
        <v/>
      </c>
      <c r="M389" s="56" t="str">
        <f t="shared" ref="M389:M452" si="27">IF(D389="","",ROUND(L389*I389,2))</f>
        <v/>
      </c>
    </row>
    <row r="390" spans="1:13" ht="13" x14ac:dyDescent="0.25">
      <c r="A390" s="163">
        <v>386</v>
      </c>
      <c r="B390" s="66"/>
      <c r="C390" s="67"/>
      <c r="D390" s="48"/>
      <c r="E390" s="68"/>
      <c r="F390" s="49"/>
      <c r="G390" s="69"/>
      <c r="H390" s="50" t="str">
        <f>IF(E390="","",VLOOKUP(WEEKDAY(E390),List!A$15:B$21,2,FALSE))</f>
        <v/>
      </c>
      <c r="I390" s="90">
        <f>IF(G390="",0,VLOOKUP(G390,PHR!$B$4:$H$10000,7,FALSE))</f>
        <v>0</v>
      </c>
      <c r="J390" s="51" t="str">
        <f t="shared" si="25"/>
        <v/>
      </c>
      <c r="K390" s="52" t="str">
        <f t="shared" ref="K390:K453" si="28">IF(F390="","",IF(C390="",MIN(F390,$K$1),(MIN(F390,$K$1)*C390)))</f>
        <v/>
      </c>
      <c r="L390" s="55" t="str">
        <f t="shared" si="26"/>
        <v/>
      </c>
      <c r="M390" s="56" t="str">
        <f t="shared" si="27"/>
        <v/>
      </c>
    </row>
    <row r="391" spans="1:13" ht="13" x14ac:dyDescent="0.25">
      <c r="A391" s="163">
        <v>387</v>
      </c>
      <c r="B391" s="66"/>
      <c r="C391" s="67"/>
      <c r="D391" s="48"/>
      <c r="E391" s="68"/>
      <c r="F391" s="49"/>
      <c r="G391" s="69"/>
      <c r="H391" s="50" t="str">
        <f>IF(E391="","",VLOOKUP(WEEKDAY(E391),List!A$15:B$21,2,FALSE))</f>
        <v/>
      </c>
      <c r="I391" s="90">
        <f>IF(G391="",0,VLOOKUP(G391,PHR!$B$4:$H$10000,7,FALSE))</f>
        <v>0</v>
      </c>
      <c r="J391" s="51" t="str">
        <f t="shared" si="25"/>
        <v/>
      </c>
      <c r="K391" s="52" t="str">
        <f t="shared" si="28"/>
        <v/>
      </c>
      <c r="L391" s="55" t="str">
        <f t="shared" si="26"/>
        <v/>
      </c>
      <c r="M391" s="56" t="str">
        <f t="shared" si="27"/>
        <v/>
      </c>
    </row>
    <row r="392" spans="1:13" ht="13" x14ac:dyDescent="0.25">
      <c r="A392" s="163">
        <v>388</v>
      </c>
      <c r="B392" s="66"/>
      <c r="C392" s="67"/>
      <c r="D392" s="48"/>
      <c r="E392" s="68"/>
      <c r="F392" s="49"/>
      <c r="G392" s="69"/>
      <c r="H392" s="50" t="str">
        <f>IF(E392="","",VLOOKUP(WEEKDAY(E392),List!A$15:B$21,2,FALSE))</f>
        <v/>
      </c>
      <c r="I392" s="90">
        <f>IF(G392="",0,VLOOKUP(G392,PHR!$B$4:$H$10000,7,FALSE))</f>
        <v>0</v>
      </c>
      <c r="J392" s="51" t="str">
        <f t="shared" si="25"/>
        <v/>
      </c>
      <c r="K392" s="52" t="str">
        <f t="shared" si="28"/>
        <v/>
      </c>
      <c r="L392" s="55" t="str">
        <f t="shared" si="26"/>
        <v/>
      </c>
      <c r="M392" s="56" t="str">
        <f t="shared" si="27"/>
        <v/>
      </c>
    </row>
    <row r="393" spans="1:13" ht="13" x14ac:dyDescent="0.25">
      <c r="A393" s="163">
        <v>389</v>
      </c>
      <c r="B393" s="66"/>
      <c r="C393" s="67"/>
      <c r="D393" s="48"/>
      <c r="E393" s="68"/>
      <c r="F393" s="49"/>
      <c r="G393" s="69"/>
      <c r="H393" s="50" t="str">
        <f>IF(E393="","",VLOOKUP(WEEKDAY(E393),List!A$15:B$21,2,FALSE))</f>
        <v/>
      </c>
      <c r="I393" s="90">
        <f>IF(G393="",0,VLOOKUP(G393,PHR!$B$4:$H$10000,7,FALSE))</f>
        <v>0</v>
      </c>
      <c r="J393" s="51" t="str">
        <f t="shared" si="25"/>
        <v/>
      </c>
      <c r="K393" s="52" t="str">
        <f t="shared" si="28"/>
        <v/>
      </c>
      <c r="L393" s="55" t="str">
        <f t="shared" si="26"/>
        <v/>
      </c>
      <c r="M393" s="56" t="str">
        <f t="shared" si="27"/>
        <v/>
      </c>
    </row>
    <row r="394" spans="1:13" ht="13" x14ac:dyDescent="0.25">
      <c r="A394" s="163">
        <v>390</v>
      </c>
      <c r="B394" s="66"/>
      <c r="C394" s="67"/>
      <c r="D394" s="48"/>
      <c r="E394" s="68"/>
      <c r="F394" s="49"/>
      <c r="G394" s="69"/>
      <c r="H394" s="50" t="str">
        <f>IF(E394="","",VLOOKUP(WEEKDAY(E394),List!A$15:B$21,2,FALSE))</f>
        <v/>
      </c>
      <c r="I394" s="90">
        <f>IF(G394="",0,VLOOKUP(G394,PHR!$B$4:$H$10000,7,FALSE))</f>
        <v>0</v>
      </c>
      <c r="J394" s="51" t="str">
        <f t="shared" ref="J394:J457" si="29">IF(K394="","",ROUND(K394*I394,2))</f>
        <v/>
      </c>
      <c r="K394" s="52" t="str">
        <f t="shared" si="28"/>
        <v/>
      </c>
      <c r="L394" s="55" t="str">
        <f t="shared" si="26"/>
        <v/>
      </c>
      <c r="M394" s="56" t="str">
        <f t="shared" si="27"/>
        <v/>
      </c>
    </row>
    <row r="395" spans="1:13" ht="13" x14ac:dyDescent="0.25">
      <c r="A395" s="163">
        <v>391</v>
      </c>
      <c r="B395" s="66"/>
      <c r="C395" s="67"/>
      <c r="D395" s="48"/>
      <c r="E395" s="68"/>
      <c r="F395" s="49"/>
      <c r="G395" s="69"/>
      <c r="H395" s="50" t="str">
        <f>IF(E395="","",VLOOKUP(WEEKDAY(E395),List!A$15:B$21,2,FALSE))</f>
        <v/>
      </c>
      <c r="I395" s="90">
        <f>IF(G395="",0,VLOOKUP(G395,PHR!$B$4:$H$10000,7,FALSE))</f>
        <v>0</v>
      </c>
      <c r="J395" s="51" t="str">
        <f t="shared" si="29"/>
        <v/>
      </c>
      <c r="K395" s="52" t="str">
        <f t="shared" si="28"/>
        <v/>
      </c>
      <c r="L395" s="55" t="str">
        <f t="shared" si="26"/>
        <v/>
      </c>
      <c r="M395" s="56" t="str">
        <f t="shared" si="27"/>
        <v/>
      </c>
    </row>
    <row r="396" spans="1:13" ht="13" x14ac:dyDescent="0.25">
      <c r="A396" s="163">
        <v>392</v>
      </c>
      <c r="B396" s="66"/>
      <c r="C396" s="67"/>
      <c r="D396" s="48"/>
      <c r="E396" s="68"/>
      <c r="F396" s="49"/>
      <c r="G396" s="69"/>
      <c r="H396" s="50" t="str">
        <f>IF(E396="","",VLOOKUP(WEEKDAY(E396),List!A$15:B$21,2,FALSE))</f>
        <v/>
      </c>
      <c r="I396" s="90">
        <f>IF(G396="",0,VLOOKUP(G396,PHR!$B$4:$H$10000,7,FALSE))</f>
        <v>0</v>
      </c>
      <c r="J396" s="51" t="str">
        <f t="shared" si="29"/>
        <v/>
      </c>
      <c r="K396" s="52" t="str">
        <f t="shared" si="28"/>
        <v/>
      </c>
      <c r="L396" s="55" t="str">
        <f t="shared" si="26"/>
        <v/>
      </c>
      <c r="M396" s="56" t="str">
        <f t="shared" si="27"/>
        <v/>
      </c>
    </row>
    <row r="397" spans="1:13" ht="13" x14ac:dyDescent="0.25">
      <c r="A397" s="163">
        <v>393</v>
      </c>
      <c r="B397" s="66"/>
      <c r="C397" s="67"/>
      <c r="D397" s="48"/>
      <c r="E397" s="68"/>
      <c r="F397" s="49"/>
      <c r="G397" s="69"/>
      <c r="H397" s="50" t="str">
        <f>IF(E397="","",VLOOKUP(WEEKDAY(E397),List!A$15:B$21,2,FALSE))</f>
        <v/>
      </c>
      <c r="I397" s="90">
        <f>IF(G397="",0,VLOOKUP(G397,PHR!$B$4:$H$10000,7,FALSE))</f>
        <v>0</v>
      </c>
      <c r="J397" s="51" t="str">
        <f t="shared" si="29"/>
        <v/>
      </c>
      <c r="K397" s="52" t="str">
        <f t="shared" si="28"/>
        <v/>
      </c>
      <c r="L397" s="55" t="str">
        <f t="shared" si="26"/>
        <v/>
      </c>
      <c r="M397" s="56" t="str">
        <f t="shared" si="27"/>
        <v/>
      </c>
    </row>
    <row r="398" spans="1:13" ht="13" x14ac:dyDescent="0.25">
      <c r="A398" s="163">
        <v>394</v>
      </c>
      <c r="B398" s="66"/>
      <c r="C398" s="67"/>
      <c r="D398" s="48"/>
      <c r="E398" s="68"/>
      <c r="F398" s="49"/>
      <c r="G398" s="69"/>
      <c r="H398" s="50" t="str">
        <f>IF(E398="","",VLOOKUP(WEEKDAY(E398),List!A$15:B$21,2,FALSE))</f>
        <v/>
      </c>
      <c r="I398" s="90">
        <f>IF(G398="",0,VLOOKUP(G398,PHR!$B$4:$H$10000,7,FALSE))</f>
        <v>0</v>
      </c>
      <c r="J398" s="51" t="str">
        <f t="shared" si="29"/>
        <v/>
      </c>
      <c r="K398" s="52" t="str">
        <f t="shared" si="28"/>
        <v/>
      </c>
      <c r="L398" s="55" t="str">
        <f t="shared" si="26"/>
        <v/>
      </c>
      <c r="M398" s="56" t="str">
        <f t="shared" si="27"/>
        <v/>
      </c>
    </row>
    <row r="399" spans="1:13" ht="13" x14ac:dyDescent="0.25">
      <c r="A399" s="163">
        <v>395</v>
      </c>
      <c r="B399" s="66"/>
      <c r="C399" s="67"/>
      <c r="D399" s="48"/>
      <c r="E399" s="68"/>
      <c r="F399" s="49"/>
      <c r="G399" s="69"/>
      <c r="H399" s="50" t="str">
        <f>IF(E399="","",VLOOKUP(WEEKDAY(E399),List!A$15:B$21,2,FALSE))</f>
        <v/>
      </c>
      <c r="I399" s="90">
        <f>IF(G399="",0,VLOOKUP(G399,PHR!$B$4:$H$10000,7,FALSE))</f>
        <v>0</v>
      </c>
      <c r="J399" s="51" t="str">
        <f t="shared" si="29"/>
        <v/>
      </c>
      <c r="K399" s="52" t="str">
        <f t="shared" si="28"/>
        <v/>
      </c>
      <c r="L399" s="55" t="str">
        <f t="shared" si="26"/>
        <v/>
      </c>
      <c r="M399" s="56" t="str">
        <f t="shared" si="27"/>
        <v/>
      </c>
    </row>
    <row r="400" spans="1:13" ht="13" x14ac:dyDescent="0.25">
      <c r="A400" s="163">
        <v>396</v>
      </c>
      <c r="B400" s="66"/>
      <c r="C400" s="67"/>
      <c r="D400" s="48"/>
      <c r="E400" s="68"/>
      <c r="F400" s="49"/>
      <c r="G400" s="69"/>
      <c r="H400" s="50" t="str">
        <f>IF(E400="","",VLOOKUP(WEEKDAY(E400),List!A$15:B$21,2,FALSE))</f>
        <v/>
      </c>
      <c r="I400" s="90">
        <f>IF(G400="",0,VLOOKUP(G400,PHR!$B$4:$H$10000,7,FALSE))</f>
        <v>0</v>
      </c>
      <c r="J400" s="51" t="str">
        <f t="shared" si="29"/>
        <v/>
      </c>
      <c r="K400" s="52" t="str">
        <f t="shared" si="28"/>
        <v/>
      </c>
      <c r="L400" s="55" t="str">
        <f t="shared" si="26"/>
        <v/>
      </c>
      <c r="M400" s="56" t="str">
        <f t="shared" si="27"/>
        <v/>
      </c>
    </row>
    <row r="401" spans="1:13" ht="13" x14ac:dyDescent="0.25">
      <c r="A401" s="163">
        <v>397</v>
      </c>
      <c r="B401" s="66"/>
      <c r="C401" s="67"/>
      <c r="D401" s="48"/>
      <c r="E401" s="68"/>
      <c r="F401" s="49"/>
      <c r="G401" s="69"/>
      <c r="H401" s="50" t="str">
        <f>IF(E401="","",VLOOKUP(WEEKDAY(E401),List!A$15:B$21,2,FALSE))</f>
        <v/>
      </c>
      <c r="I401" s="90">
        <f>IF(G401="",0,VLOOKUP(G401,PHR!$B$4:$H$10000,7,FALSE))</f>
        <v>0</v>
      </c>
      <c r="J401" s="51" t="str">
        <f t="shared" si="29"/>
        <v/>
      </c>
      <c r="K401" s="52" t="str">
        <f t="shared" si="28"/>
        <v/>
      </c>
      <c r="L401" s="55" t="str">
        <f t="shared" si="26"/>
        <v/>
      </c>
      <c r="M401" s="56" t="str">
        <f t="shared" si="27"/>
        <v/>
      </c>
    </row>
    <row r="402" spans="1:13" ht="13" x14ac:dyDescent="0.25">
      <c r="A402" s="163">
        <v>398</v>
      </c>
      <c r="B402" s="66"/>
      <c r="C402" s="67"/>
      <c r="D402" s="48"/>
      <c r="E402" s="68"/>
      <c r="F402" s="49"/>
      <c r="G402" s="69"/>
      <c r="H402" s="50" t="str">
        <f>IF(E402="","",VLOOKUP(WEEKDAY(E402),List!A$15:B$21,2,FALSE))</f>
        <v/>
      </c>
      <c r="I402" s="90">
        <f>IF(G402="",0,VLOOKUP(G402,PHR!$B$4:$H$10000,7,FALSE))</f>
        <v>0</v>
      </c>
      <c r="J402" s="51" t="str">
        <f t="shared" si="29"/>
        <v/>
      </c>
      <c r="K402" s="52" t="str">
        <f t="shared" si="28"/>
        <v/>
      </c>
      <c r="L402" s="55" t="str">
        <f t="shared" si="26"/>
        <v/>
      </c>
      <c r="M402" s="56" t="str">
        <f t="shared" si="27"/>
        <v/>
      </c>
    </row>
    <row r="403" spans="1:13" ht="13" x14ac:dyDescent="0.25">
      <c r="A403" s="163">
        <v>399</v>
      </c>
      <c r="B403" s="66"/>
      <c r="C403" s="67"/>
      <c r="D403" s="48"/>
      <c r="E403" s="68"/>
      <c r="F403" s="49"/>
      <c r="G403" s="69"/>
      <c r="H403" s="50" t="str">
        <f>IF(E403="","",VLOOKUP(WEEKDAY(E403),List!A$15:B$21,2,FALSE))</f>
        <v/>
      </c>
      <c r="I403" s="90">
        <f>IF(G403="",0,VLOOKUP(G403,PHR!$B$4:$H$10000,7,FALSE))</f>
        <v>0</v>
      </c>
      <c r="J403" s="51" t="str">
        <f t="shared" si="29"/>
        <v/>
      </c>
      <c r="K403" s="52" t="str">
        <f t="shared" si="28"/>
        <v/>
      </c>
      <c r="L403" s="55" t="str">
        <f t="shared" si="26"/>
        <v/>
      </c>
      <c r="M403" s="56" t="str">
        <f t="shared" si="27"/>
        <v/>
      </c>
    </row>
    <row r="404" spans="1:13" ht="13" x14ac:dyDescent="0.25">
      <c r="A404" s="163">
        <v>400</v>
      </c>
      <c r="B404" s="66"/>
      <c r="C404" s="67"/>
      <c r="D404" s="48"/>
      <c r="E404" s="68"/>
      <c r="F404" s="49"/>
      <c r="G404" s="69"/>
      <c r="H404" s="50" t="str">
        <f>IF(E404="","",VLOOKUP(WEEKDAY(E404),List!A$15:B$21,2,FALSE))</f>
        <v/>
      </c>
      <c r="I404" s="90">
        <f>IF(G404="",0,VLOOKUP(G404,PHR!$B$4:$H$10000,7,FALSE))</f>
        <v>0</v>
      </c>
      <c r="J404" s="51" t="str">
        <f t="shared" si="29"/>
        <v/>
      </c>
      <c r="K404" s="52" t="str">
        <f t="shared" si="28"/>
        <v/>
      </c>
      <c r="L404" s="55" t="str">
        <f t="shared" si="26"/>
        <v/>
      </c>
      <c r="M404" s="56" t="str">
        <f t="shared" si="27"/>
        <v/>
      </c>
    </row>
    <row r="405" spans="1:13" ht="13" x14ac:dyDescent="0.25">
      <c r="A405" s="163">
        <v>401</v>
      </c>
      <c r="B405" s="66"/>
      <c r="C405" s="67"/>
      <c r="D405" s="48"/>
      <c r="E405" s="68"/>
      <c r="F405" s="49"/>
      <c r="G405" s="69"/>
      <c r="H405" s="50" t="str">
        <f>IF(E405="","",VLOOKUP(WEEKDAY(E405),List!A$15:B$21,2,FALSE))</f>
        <v/>
      </c>
      <c r="I405" s="90">
        <f>IF(G405="",0,VLOOKUP(G405,PHR!$B$4:$H$10000,7,FALSE))</f>
        <v>0</v>
      </c>
      <c r="J405" s="51" t="str">
        <f t="shared" si="29"/>
        <v/>
      </c>
      <c r="K405" s="52" t="str">
        <f t="shared" si="28"/>
        <v/>
      </c>
      <c r="L405" s="55" t="str">
        <f t="shared" si="26"/>
        <v/>
      </c>
      <c r="M405" s="56" t="str">
        <f t="shared" si="27"/>
        <v/>
      </c>
    </row>
    <row r="406" spans="1:13" ht="13" x14ac:dyDescent="0.25">
      <c r="A406" s="163">
        <v>402</v>
      </c>
      <c r="B406" s="66"/>
      <c r="C406" s="67"/>
      <c r="D406" s="48"/>
      <c r="E406" s="68"/>
      <c r="F406" s="49"/>
      <c r="G406" s="69"/>
      <c r="H406" s="50" t="str">
        <f>IF(E406="","",VLOOKUP(WEEKDAY(E406),List!A$15:B$21,2,FALSE))</f>
        <v/>
      </c>
      <c r="I406" s="90">
        <f>IF(G406="",0,VLOOKUP(G406,PHR!$B$4:$H$10000,7,FALSE))</f>
        <v>0</v>
      </c>
      <c r="J406" s="51" t="str">
        <f t="shared" si="29"/>
        <v/>
      </c>
      <c r="K406" s="52" t="str">
        <f t="shared" si="28"/>
        <v/>
      </c>
      <c r="L406" s="55" t="str">
        <f t="shared" si="26"/>
        <v/>
      </c>
      <c r="M406" s="56" t="str">
        <f t="shared" si="27"/>
        <v/>
      </c>
    </row>
    <row r="407" spans="1:13" ht="13" x14ac:dyDescent="0.25">
      <c r="A407" s="163">
        <v>403</v>
      </c>
      <c r="B407" s="66"/>
      <c r="C407" s="67"/>
      <c r="D407" s="48"/>
      <c r="E407" s="68"/>
      <c r="F407" s="49"/>
      <c r="G407" s="69"/>
      <c r="H407" s="50" t="str">
        <f>IF(E407="","",VLOOKUP(WEEKDAY(E407),List!A$15:B$21,2,FALSE))</f>
        <v/>
      </c>
      <c r="I407" s="90">
        <f>IF(G407="",0,VLOOKUP(G407,PHR!$B$4:$H$10000,7,FALSE))</f>
        <v>0</v>
      </c>
      <c r="J407" s="51" t="str">
        <f t="shared" si="29"/>
        <v/>
      </c>
      <c r="K407" s="52" t="str">
        <f t="shared" si="28"/>
        <v/>
      </c>
      <c r="L407" s="55" t="str">
        <f t="shared" si="26"/>
        <v/>
      </c>
      <c r="M407" s="56" t="str">
        <f t="shared" si="27"/>
        <v/>
      </c>
    </row>
    <row r="408" spans="1:13" ht="13" x14ac:dyDescent="0.25">
      <c r="A408" s="163">
        <v>404</v>
      </c>
      <c r="B408" s="66"/>
      <c r="C408" s="67"/>
      <c r="D408" s="48"/>
      <c r="E408" s="68"/>
      <c r="F408" s="49"/>
      <c r="G408" s="69"/>
      <c r="H408" s="50" t="str">
        <f>IF(E408="","",VLOOKUP(WEEKDAY(E408),List!A$15:B$21,2,FALSE))</f>
        <v/>
      </c>
      <c r="I408" s="90">
        <f>IF(G408="",0,VLOOKUP(G408,PHR!$B$4:$H$10000,7,FALSE))</f>
        <v>0</v>
      </c>
      <c r="J408" s="51" t="str">
        <f t="shared" si="29"/>
        <v/>
      </c>
      <c r="K408" s="52" t="str">
        <f t="shared" si="28"/>
        <v/>
      </c>
      <c r="L408" s="55" t="str">
        <f t="shared" si="26"/>
        <v/>
      </c>
      <c r="M408" s="56" t="str">
        <f t="shared" si="27"/>
        <v/>
      </c>
    </row>
    <row r="409" spans="1:13" ht="13" x14ac:dyDescent="0.25">
      <c r="A409" s="163">
        <v>405</v>
      </c>
      <c r="B409" s="66"/>
      <c r="C409" s="67"/>
      <c r="D409" s="48"/>
      <c r="E409" s="68"/>
      <c r="F409" s="49"/>
      <c r="G409" s="69"/>
      <c r="H409" s="50" t="str">
        <f>IF(E409="","",VLOOKUP(WEEKDAY(E409),List!A$15:B$21,2,FALSE))</f>
        <v/>
      </c>
      <c r="I409" s="90">
        <f>IF(G409="",0,VLOOKUP(G409,PHR!$B$4:$H$10000,7,FALSE))</f>
        <v>0</v>
      </c>
      <c r="J409" s="51" t="str">
        <f t="shared" si="29"/>
        <v/>
      </c>
      <c r="K409" s="52" t="str">
        <f t="shared" si="28"/>
        <v/>
      </c>
      <c r="L409" s="55" t="str">
        <f t="shared" si="26"/>
        <v/>
      </c>
      <c r="M409" s="56" t="str">
        <f t="shared" si="27"/>
        <v/>
      </c>
    </row>
    <row r="410" spans="1:13" ht="13" x14ac:dyDescent="0.25">
      <c r="A410" s="163">
        <v>406</v>
      </c>
      <c r="B410" s="66"/>
      <c r="C410" s="67"/>
      <c r="D410" s="48"/>
      <c r="E410" s="68"/>
      <c r="F410" s="49"/>
      <c r="G410" s="69"/>
      <c r="H410" s="50" t="str">
        <f>IF(E410="","",VLOOKUP(WEEKDAY(E410),List!A$15:B$21,2,FALSE))</f>
        <v/>
      </c>
      <c r="I410" s="90">
        <f>IF(G410="",0,VLOOKUP(G410,PHR!$B$4:$H$10000,7,FALSE))</f>
        <v>0</v>
      </c>
      <c r="J410" s="51" t="str">
        <f t="shared" si="29"/>
        <v/>
      </c>
      <c r="K410" s="52" t="str">
        <f t="shared" si="28"/>
        <v/>
      </c>
      <c r="L410" s="55" t="str">
        <f t="shared" si="26"/>
        <v/>
      </c>
      <c r="M410" s="56" t="str">
        <f t="shared" si="27"/>
        <v/>
      </c>
    </row>
    <row r="411" spans="1:13" ht="13" x14ac:dyDescent="0.25">
      <c r="A411" s="163">
        <v>407</v>
      </c>
      <c r="B411" s="66"/>
      <c r="C411" s="67"/>
      <c r="D411" s="48"/>
      <c r="E411" s="68"/>
      <c r="F411" s="49"/>
      <c r="G411" s="69"/>
      <c r="H411" s="50" t="str">
        <f>IF(E411="","",VLOOKUP(WEEKDAY(E411),List!A$15:B$21,2,FALSE))</f>
        <v/>
      </c>
      <c r="I411" s="90">
        <f>IF(G411="",0,VLOOKUP(G411,PHR!$B$4:$H$10000,7,FALSE))</f>
        <v>0</v>
      </c>
      <c r="J411" s="51" t="str">
        <f t="shared" si="29"/>
        <v/>
      </c>
      <c r="K411" s="52" t="str">
        <f t="shared" si="28"/>
        <v/>
      </c>
      <c r="L411" s="55" t="str">
        <f t="shared" si="26"/>
        <v/>
      </c>
      <c r="M411" s="56" t="str">
        <f t="shared" si="27"/>
        <v/>
      </c>
    </row>
    <row r="412" spans="1:13" ht="13" x14ac:dyDescent="0.25">
      <c r="A412" s="163">
        <v>408</v>
      </c>
      <c r="B412" s="66"/>
      <c r="C412" s="67"/>
      <c r="D412" s="48"/>
      <c r="E412" s="68"/>
      <c r="F412" s="49"/>
      <c r="G412" s="69"/>
      <c r="H412" s="50" t="str">
        <f>IF(E412="","",VLOOKUP(WEEKDAY(E412),List!A$15:B$21,2,FALSE))</f>
        <v/>
      </c>
      <c r="I412" s="90">
        <f>IF(G412="",0,VLOOKUP(G412,PHR!$B$4:$H$10000,7,FALSE))</f>
        <v>0</v>
      </c>
      <c r="J412" s="51" t="str">
        <f t="shared" si="29"/>
        <v/>
      </c>
      <c r="K412" s="52" t="str">
        <f t="shared" si="28"/>
        <v/>
      </c>
      <c r="L412" s="55" t="str">
        <f t="shared" si="26"/>
        <v/>
      </c>
      <c r="M412" s="56" t="str">
        <f t="shared" si="27"/>
        <v/>
      </c>
    </row>
    <row r="413" spans="1:13" ht="13" x14ac:dyDescent="0.25">
      <c r="A413" s="163">
        <v>409</v>
      </c>
      <c r="B413" s="66"/>
      <c r="C413" s="67"/>
      <c r="D413" s="48"/>
      <c r="E413" s="68"/>
      <c r="F413" s="49"/>
      <c r="G413" s="69"/>
      <c r="H413" s="50" t="str">
        <f>IF(E413="","",VLOOKUP(WEEKDAY(E413),List!A$15:B$21,2,FALSE))</f>
        <v/>
      </c>
      <c r="I413" s="90">
        <f>IF(G413="",0,VLOOKUP(G413,PHR!$B$4:$H$10000,7,FALSE))</f>
        <v>0</v>
      </c>
      <c r="J413" s="51" t="str">
        <f t="shared" si="29"/>
        <v/>
      </c>
      <c r="K413" s="52" t="str">
        <f t="shared" si="28"/>
        <v/>
      </c>
      <c r="L413" s="55" t="str">
        <f t="shared" si="26"/>
        <v/>
      </c>
      <c r="M413" s="56" t="str">
        <f t="shared" si="27"/>
        <v/>
      </c>
    </row>
    <row r="414" spans="1:13" ht="13" x14ac:dyDescent="0.25">
      <c r="A414" s="163">
        <v>410</v>
      </c>
      <c r="B414" s="66"/>
      <c r="C414" s="67"/>
      <c r="D414" s="48"/>
      <c r="E414" s="68"/>
      <c r="F414" s="49"/>
      <c r="G414" s="69"/>
      <c r="H414" s="50" t="str">
        <f>IF(E414="","",VLOOKUP(WEEKDAY(E414),List!A$15:B$21,2,FALSE))</f>
        <v/>
      </c>
      <c r="I414" s="90">
        <f>IF(G414="",0,VLOOKUP(G414,PHR!$B$4:$H$10000,7,FALSE))</f>
        <v>0</v>
      </c>
      <c r="J414" s="51" t="str">
        <f t="shared" si="29"/>
        <v/>
      </c>
      <c r="K414" s="52" t="str">
        <f t="shared" si="28"/>
        <v/>
      </c>
      <c r="L414" s="55" t="str">
        <f t="shared" si="26"/>
        <v/>
      </c>
      <c r="M414" s="56" t="str">
        <f t="shared" si="27"/>
        <v/>
      </c>
    </row>
    <row r="415" spans="1:13" ht="13" x14ac:dyDescent="0.25">
      <c r="A415" s="163">
        <v>411</v>
      </c>
      <c r="B415" s="66"/>
      <c r="C415" s="67"/>
      <c r="D415" s="48"/>
      <c r="E415" s="68"/>
      <c r="F415" s="49"/>
      <c r="G415" s="69"/>
      <c r="H415" s="50" t="str">
        <f>IF(E415="","",VLOOKUP(WEEKDAY(E415),List!A$15:B$21,2,FALSE))</f>
        <v/>
      </c>
      <c r="I415" s="90">
        <f>IF(G415="",0,VLOOKUP(G415,PHR!$B$4:$H$10000,7,FALSE))</f>
        <v>0</v>
      </c>
      <c r="J415" s="51" t="str">
        <f t="shared" si="29"/>
        <v/>
      </c>
      <c r="K415" s="52" t="str">
        <f t="shared" si="28"/>
        <v/>
      </c>
      <c r="L415" s="55" t="str">
        <f t="shared" si="26"/>
        <v/>
      </c>
      <c r="M415" s="56" t="str">
        <f t="shared" si="27"/>
        <v/>
      </c>
    </row>
    <row r="416" spans="1:13" ht="13" x14ac:dyDescent="0.25">
      <c r="A416" s="163">
        <v>412</v>
      </c>
      <c r="B416" s="66"/>
      <c r="C416" s="67"/>
      <c r="D416" s="48"/>
      <c r="E416" s="68"/>
      <c r="F416" s="49"/>
      <c r="G416" s="69"/>
      <c r="H416" s="50" t="str">
        <f>IF(E416="","",VLOOKUP(WEEKDAY(E416),List!A$15:B$21,2,FALSE))</f>
        <v/>
      </c>
      <c r="I416" s="90">
        <f>IF(G416="",0,VLOOKUP(G416,PHR!$B$4:$H$10000,7,FALSE))</f>
        <v>0</v>
      </c>
      <c r="J416" s="51" t="str">
        <f t="shared" si="29"/>
        <v/>
      </c>
      <c r="K416" s="52" t="str">
        <f t="shared" si="28"/>
        <v/>
      </c>
      <c r="L416" s="55" t="str">
        <f t="shared" si="26"/>
        <v/>
      </c>
      <c r="M416" s="56" t="str">
        <f t="shared" si="27"/>
        <v/>
      </c>
    </row>
    <row r="417" spans="1:13" ht="13" x14ac:dyDescent="0.25">
      <c r="A417" s="163">
        <v>413</v>
      </c>
      <c r="B417" s="66"/>
      <c r="C417" s="67"/>
      <c r="D417" s="48"/>
      <c r="E417" s="68"/>
      <c r="F417" s="49"/>
      <c r="G417" s="69"/>
      <c r="H417" s="50" t="str">
        <f>IF(E417="","",VLOOKUP(WEEKDAY(E417),List!A$15:B$21,2,FALSE))</f>
        <v/>
      </c>
      <c r="I417" s="90">
        <f>IF(G417="",0,VLOOKUP(G417,PHR!$B$4:$H$10000,7,FALSE))</f>
        <v>0</v>
      </c>
      <c r="J417" s="51" t="str">
        <f t="shared" si="29"/>
        <v/>
      </c>
      <c r="K417" s="52" t="str">
        <f t="shared" si="28"/>
        <v/>
      </c>
      <c r="L417" s="55" t="str">
        <f t="shared" si="26"/>
        <v/>
      </c>
      <c r="M417" s="56" t="str">
        <f t="shared" si="27"/>
        <v/>
      </c>
    </row>
    <row r="418" spans="1:13" ht="13" x14ac:dyDescent="0.25">
      <c r="A418" s="163">
        <v>414</v>
      </c>
      <c r="B418" s="66"/>
      <c r="C418" s="67"/>
      <c r="D418" s="48"/>
      <c r="E418" s="68"/>
      <c r="F418" s="49"/>
      <c r="G418" s="69"/>
      <c r="H418" s="50" t="str">
        <f>IF(E418="","",VLOOKUP(WEEKDAY(E418),List!A$15:B$21,2,FALSE))</f>
        <v/>
      </c>
      <c r="I418" s="90">
        <f>IF(G418="",0,VLOOKUP(G418,PHR!$B$4:$H$10000,7,FALSE))</f>
        <v>0</v>
      </c>
      <c r="J418" s="51" t="str">
        <f t="shared" si="29"/>
        <v/>
      </c>
      <c r="K418" s="52" t="str">
        <f t="shared" si="28"/>
        <v/>
      </c>
      <c r="L418" s="55" t="str">
        <f t="shared" si="26"/>
        <v/>
      </c>
      <c r="M418" s="56" t="str">
        <f t="shared" si="27"/>
        <v/>
      </c>
    </row>
    <row r="419" spans="1:13" ht="13" x14ac:dyDescent="0.25">
      <c r="A419" s="163">
        <v>415</v>
      </c>
      <c r="B419" s="66"/>
      <c r="C419" s="67"/>
      <c r="D419" s="48"/>
      <c r="E419" s="68"/>
      <c r="F419" s="49"/>
      <c r="G419" s="69"/>
      <c r="H419" s="50" t="str">
        <f>IF(E419="","",VLOOKUP(WEEKDAY(E419),List!A$15:B$21,2,FALSE))</f>
        <v/>
      </c>
      <c r="I419" s="90">
        <f>IF(G419="",0,VLOOKUP(G419,PHR!$B$4:$H$10000,7,FALSE))</f>
        <v>0</v>
      </c>
      <c r="J419" s="51" t="str">
        <f t="shared" si="29"/>
        <v/>
      </c>
      <c r="K419" s="52" t="str">
        <f t="shared" si="28"/>
        <v/>
      </c>
      <c r="L419" s="55" t="str">
        <f t="shared" si="26"/>
        <v/>
      </c>
      <c r="M419" s="56" t="str">
        <f t="shared" si="27"/>
        <v/>
      </c>
    </row>
    <row r="420" spans="1:13" ht="13" x14ac:dyDescent="0.25">
      <c r="A420" s="163">
        <v>416</v>
      </c>
      <c r="B420" s="66"/>
      <c r="C420" s="67"/>
      <c r="D420" s="48"/>
      <c r="E420" s="68"/>
      <c r="F420" s="49"/>
      <c r="G420" s="69"/>
      <c r="H420" s="50" t="str">
        <f>IF(E420="","",VLOOKUP(WEEKDAY(E420),List!A$15:B$21,2,FALSE))</f>
        <v/>
      </c>
      <c r="I420" s="90">
        <f>IF(G420="",0,VLOOKUP(G420,PHR!$B$4:$H$10000,7,FALSE))</f>
        <v>0</v>
      </c>
      <c r="J420" s="51" t="str">
        <f t="shared" si="29"/>
        <v/>
      </c>
      <c r="K420" s="52" t="str">
        <f t="shared" si="28"/>
        <v/>
      </c>
      <c r="L420" s="55" t="str">
        <f t="shared" si="26"/>
        <v/>
      </c>
      <c r="M420" s="56" t="str">
        <f t="shared" si="27"/>
        <v/>
      </c>
    </row>
    <row r="421" spans="1:13" ht="13" x14ac:dyDescent="0.25">
      <c r="A421" s="163">
        <v>417</v>
      </c>
      <c r="B421" s="66"/>
      <c r="C421" s="67"/>
      <c r="D421" s="48"/>
      <c r="E421" s="68"/>
      <c r="F421" s="49"/>
      <c r="G421" s="69"/>
      <c r="H421" s="50" t="str">
        <f>IF(E421="","",VLOOKUP(WEEKDAY(E421),List!A$15:B$21,2,FALSE))</f>
        <v/>
      </c>
      <c r="I421" s="90">
        <f>IF(G421="",0,VLOOKUP(G421,PHR!$B$4:$H$10000,7,FALSE))</f>
        <v>0</v>
      </c>
      <c r="J421" s="51" t="str">
        <f t="shared" si="29"/>
        <v/>
      </c>
      <c r="K421" s="52" t="str">
        <f t="shared" si="28"/>
        <v/>
      </c>
      <c r="L421" s="55" t="str">
        <f t="shared" si="26"/>
        <v/>
      </c>
      <c r="M421" s="56" t="str">
        <f t="shared" si="27"/>
        <v/>
      </c>
    </row>
    <row r="422" spans="1:13" ht="13" x14ac:dyDescent="0.25">
      <c r="A422" s="163">
        <v>418</v>
      </c>
      <c r="B422" s="66"/>
      <c r="C422" s="67"/>
      <c r="D422" s="48"/>
      <c r="E422" s="68"/>
      <c r="F422" s="49"/>
      <c r="G422" s="69"/>
      <c r="H422" s="50" t="str">
        <f>IF(E422="","",VLOOKUP(WEEKDAY(E422),List!A$15:B$21,2,FALSE))</f>
        <v/>
      </c>
      <c r="I422" s="90">
        <f>IF(G422="",0,VLOOKUP(G422,PHR!$B$4:$H$10000,7,FALSE))</f>
        <v>0</v>
      </c>
      <c r="J422" s="51" t="str">
        <f t="shared" si="29"/>
        <v/>
      </c>
      <c r="K422" s="52" t="str">
        <f t="shared" si="28"/>
        <v/>
      </c>
      <c r="L422" s="55" t="str">
        <f t="shared" si="26"/>
        <v/>
      </c>
      <c r="M422" s="56" t="str">
        <f t="shared" si="27"/>
        <v/>
      </c>
    </row>
    <row r="423" spans="1:13" ht="13" x14ac:dyDescent="0.25">
      <c r="A423" s="163">
        <v>419</v>
      </c>
      <c r="B423" s="66"/>
      <c r="C423" s="67"/>
      <c r="D423" s="48"/>
      <c r="E423" s="68"/>
      <c r="F423" s="49"/>
      <c r="G423" s="69"/>
      <c r="H423" s="50" t="str">
        <f>IF(E423="","",VLOOKUP(WEEKDAY(E423),List!A$15:B$21,2,FALSE))</f>
        <v/>
      </c>
      <c r="I423" s="90">
        <f>IF(G423="",0,VLOOKUP(G423,PHR!$B$4:$H$10000,7,FALSE))</f>
        <v>0</v>
      </c>
      <c r="J423" s="51" t="str">
        <f t="shared" si="29"/>
        <v/>
      </c>
      <c r="K423" s="52" t="str">
        <f t="shared" si="28"/>
        <v/>
      </c>
      <c r="L423" s="55" t="str">
        <f t="shared" si="26"/>
        <v/>
      </c>
      <c r="M423" s="56" t="str">
        <f t="shared" si="27"/>
        <v/>
      </c>
    </row>
    <row r="424" spans="1:13" ht="13" x14ac:dyDescent="0.25">
      <c r="A424" s="163">
        <v>420</v>
      </c>
      <c r="B424" s="66"/>
      <c r="C424" s="67"/>
      <c r="D424" s="48"/>
      <c r="E424" s="68"/>
      <c r="F424" s="49"/>
      <c r="G424" s="69"/>
      <c r="H424" s="50" t="str">
        <f>IF(E424="","",VLOOKUP(WEEKDAY(E424),List!A$15:B$21,2,FALSE))</f>
        <v/>
      </c>
      <c r="I424" s="90">
        <f>IF(G424="",0,VLOOKUP(G424,PHR!$B$4:$H$10000,7,FALSE))</f>
        <v>0</v>
      </c>
      <c r="J424" s="51" t="str">
        <f t="shared" si="29"/>
        <v/>
      </c>
      <c r="K424" s="52" t="str">
        <f t="shared" si="28"/>
        <v/>
      </c>
      <c r="L424" s="55" t="str">
        <f t="shared" si="26"/>
        <v/>
      </c>
      <c r="M424" s="56" t="str">
        <f t="shared" si="27"/>
        <v/>
      </c>
    </row>
    <row r="425" spans="1:13" ht="13" x14ac:dyDescent="0.25">
      <c r="A425" s="163">
        <v>421</v>
      </c>
      <c r="B425" s="66"/>
      <c r="C425" s="67"/>
      <c r="D425" s="48"/>
      <c r="E425" s="68"/>
      <c r="F425" s="49"/>
      <c r="G425" s="69"/>
      <c r="H425" s="50" t="str">
        <f>IF(E425="","",VLOOKUP(WEEKDAY(E425),List!A$15:B$21,2,FALSE))</f>
        <v/>
      </c>
      <c r="I425" s="90">
        <f>IF(G425="",0,VLOOKUP(G425,PHR!$B$4:$H$10000,7,FALSE))</f>
        <v>0</v>
      </c>
      <c r="J425" s="51" t="str">
        <f t="shared" si="29"/>
        <v/>
      </c>
      <c r="K425" s="52" t="str">
        <f t="shared" si="28"/>
        <v/>
      </c>
      <c r="L425" s="55" t="str">
        <f t="shared" si="26"/>
        <v/>
      </c>
      <c r="M425" s="56" t="str">
        <f t="shared" si="27"/>
        <v/>
      </c>
    </row>
    <row r="426" spans="1:13" ht="13" x14ac:dyDescent="0.25">
      <c r="A426" s="163">
        <v>422</v>
      </c>
      <c r="B426" s="66"/>
      <c r="C426" s="67"/>
      <c r="D426" s="48"/>
      <c r="E426" s="68"/>
      <c r="F426" s="49"/>
      <c r="G426" s="69"/>
      <c r="H426" s="50" t="str">
        <f>IF(E426="","",VLOOKUP(WEEKDAY(E426),List!A$15:B$21,2,FALSE))</f>
        <v/>
      </c>
      <c r="I426" s="90">
        <f>IF(G426="",0,VLOOKUP(G426,PHR!$B$4:$H$10000,7,FALSE))</f>
        <v>0</v>
      </c>
      <c r="J426" s="51" t="str">
        <f t="shared" si="29"/>
        <v/>
      </c>
      <c r="K426" s="52" t="str">
        <f t="shared" si="28"/>
        <v/>
      </c>
      <c r="L426" s="55" t="str">
        <f t="shared" si="26"/>
        <v/>
      </c>
      <c r="M426" s="56" t="str">
        <f t="shared" si="27"/>
        <v/>
      </c>
    </row>
    <row r="427" spans="1:13" ht="13" x14ac:dyDescent="0.25">
      <c r="A427" s="163">
        <v>423</v>
      </c>
      <c r="B427" s="66"/>
      <c r="C427" s="67"/>
      <c r="D427" s="48"/>
      <c r="E427" s="68"/>
      <c r="F427" s="49"/>
      <c r="G427" s="69"/>
      <c r="H427" s="50" t="str">
        <f>IF(E427="","",VLOOKUP(WEEKDAY(E427),List!A$15:B$21,2,FALSE))</f>
        <v/>
      </c>
      <c r="I427" s="90">
        <f>IF(G427="",0,VLOOKUP(G427,PHR!$B$4:$H$10000,7,FALSE))</f>
        <v>0</v>
      </c>
      <c r="J427" s="51" t="str">
        <f t="shared" si="29"/>
        <v/>
      </c>
      <c r="K427" s="52" t="str">
        <f t="shared" si="28"/>
        <v/>
      </c>
      <c r="L427" s="55" t="str">
        <f t="shared" si="26"/>
        <v/>
      </c>
      <c r="M427" s="56" t="str">
        <f t="shared" si="27"/>
        <v/>
      </c>
    </row>
    <row r="428" spans="1:13" ht="13" x14ac:dyDescent="0.25">
      <c r="A428" s="163">
        <v>424</v>
      </c>
      <c r="B428" s="66"/>
      <c r="C428" s="67"/>
      <c r="D428" s="48"/>
      <c r="E428" s="68"/>
      <c r="F428" s="49"/>
      <c r="G428" s="69"/>
      <c r="H428" s="50" t="str">
        <f>IF(E428="","",VLOOKUP(WEEKDAY(E428),List!A$15:B$21,2,FALSE))</f>
        <v/>
      </c>
      <c r="I428" s="90">
        <f>IF(G428="",0,VLOOKUP(G428,PHR!$B$4:$H$10000,7,FALSE))</f>
        <v>0</v>
      </c>
      <c r="J428" s="51" t="str">
        <f t="shared" si="29"/>
        <v/>
      </c>
      <c r="K428" s="52" t="str">
        <f t="shared" si="28"/>
        <v/>
      </c>
      <c r="L428" s="55" t="str">
        <f t="shared" si="26"/>
        <v/>
      </c>
      <c r="M428" s="56" t="str">
        <f t="shared" si="27"/>
        <v/>
      </c>
    </row>
    <row r="429" spans="1:13" ht="13" x14ac:dyDescent="0.25">
      <c r="A429" s="163">
        <v>425</v>
      </c>
      <c r="B429" s="66"/>
      <c r="C429" s="67"/>
      <c r="D429" s="48"/>
      <c r="E429" s="68"/>
      <c r="F429" s="49"/>
      <c r="G429" s="69"/>
      <c r="H429" s="50" t="str">
        <f>IF(E429="","",VLOOKUP(WEEKDAY(E429),List!A$15:B$21,2,FALSE))</f>
        <v/>
      </c>
      <c r="I429" s="90">
        <f>IF(G429="",0,VLOOKUP(G429,PHR!$B$4:$H$10000,7,FALSE))</f>
        <v>0</v>
      </c>
      <c r="J429" s="51" t="str">
        <f t="shared" si="29"/>
        <v/>
      </c>
      <c r="K429" s="52" t="str">
        <f t="shared" si="28"/>
        <v/>
      </c>
      <c r="L429" s="55" t="str">
        <f t="shared" si="26"/>
        <v/>
      </c>
      <c r="M429" s="56" t="str">
        <f t="shared" si="27"/>
        <v/>
      </c>
    </row>
    <row r="430" spans="1:13" ht="13" x14ac:dyDescent="0.25">
      <c r="A430" s="163">
        <v>426</v>
      </c>
      <c r="B430" s="66"/>
      <c r="C430" s="67"/>
      <c r="D430" s="48"/>
      <c r="E430" s="68"/>
      <c r="F430" s="49"/>
      <c r="G430" s="69"/>
      <c r="H430" s="50" t="str">
        <f>IF(E430="","",VLOOKUP(WEEKDAY(E430),List!A$15:B$21,2,FALSE))</f>
        <v/>
      </c>
      <c r="I430" s="90">
        <f>IF(G430="",0,VLOOKUP(G430,PHR!$B$4:$H$10000,7,FALSE))</f>
        <v>0</v>
      </c>
      <c r="J430" s="51" t="str">
        <f t="shared" si="29"/>
        <v/>
      </c>
      <c r="K430" s="52" t="str">
        <f t="shared" si="28"/>
        <v/>
      </c>
      <c r="L430" s="55" t="str">
        <f t="shared" si="26"/>
        <v/>
      </c>
      <c r="M430" s="56" t="str">
        <f t="shared" si="27"/>
        <v/>
      </c>
    </row>
    <row r="431" spans="1:13" ht="13" x14ac:dyDescent="0.25">
      <c r="A431" s="163">
        <v>427</v>
      </c>
      <c r="B431" s="66"/>
      <c r="C431" s="67"/>
      <c r="D431" s="48"/>
      <c r="E431" s="68"/>
      <c r="F431" s="49"/>
      <c r="G431" s="69"/>
      <c r="H431" s="50" t="str">
        <f>IF(E431="","",VLOOKUP(WEEKDAY(E431),List!A$15:B$21,2,FALSE))</f>
        <v/>
      </c>
      <c r="I431" s="90">
        <f>IF(G431="",0,VLOOKUP(G431,PHR!$B$4:$H$10000,7,FALSE))</f>
        <v>0</v>
      </c>
      <c r="J431" s="51" t="str">
        <f t="shared" si="29"/>
        <v/>
      </c>
      <c r="K431" s="52" t="str">
        <f t="shared" si="28"/>
        <v/>
      </c>
      <c r="L431" s="55" t="str">
        <f t="shared" si="26"/>
        <v/>
      </c>
      <c r="M431" s="56" t="str">
        <f t="shared" si="27"/>
        <v/>
      </c>
    </row>
    <row r="432" spans="1:13" ht="13" x14ac:dyDescent="0.25">
      <c r="A432" s="163">
        <v>428</v>
      </c>
      <c r="B432" s="66"/>
      <c r="C432" s="67"/>
      <c r="D432" s="48"/>
      <c r="E432" s="68"/>
      <c r="F432" s="49"/>
      <c r="G432" s="69"/>
      <c r="H432" s="50" t="str">
        <f>IF(E432="","",VLOOKUP(WEEKDAY(E432),List!A$15:B$21,2,FALSE))</f>
        <v/>
      </c>
      <c r="I432" s="90">
        <f>IF(G432="",0,VLOOKUP(G432,PHR!$B$4:$H$10000,7,FALSE))</f>
        <v>0</v>
      </c>
      <c r="J432" s="51" t="str">
        <f t="shared" si="29"/>
        <v/>
      </c>
      <c r="K432" s="52" t="str">
        <f t="shared" si="28"/>
        <v/>
      </c>
      <c r="L432" s="55" t="str">
        <f t="shared" si="26"/>
        <v/>
      </c>
      <c r="M432" s="56" t="str">
        <f t="shared" si="27"/>
        <v/>
      </c>
    </row>
    <row r="433" spans="1:13" ht="13" x14ac:dyDescent="0.25">
      <c r="A433" s="163">
        <v>429</v>
      </c>
      <c r="B433" s="66"/>
      <c r="C433" s="67"/>
      <c r="D433" s="48"/>
      <c r="E433" s="68"/>
      <c r="F433" s="49"/>
      <c r="G433" s="69"/>
      <c r="H433" s="50" t="str">
        <f>IF(E433="","",VLOOKUP(WEEKDAY(E433),List!A$15:B$21,2,FALSE))</f>
        <v/>
      </c>
      <c r="I433" s="90">
        <f>IF(G433="",0,VLOOKUP(G433,PHR!$B$4:$H$10000,7,FALSE))</f>
        <v>0</v>
      </c>
      <c r="J433" s="51" t="str">
        <f t="shared" si="29"/>
        <v/>
      </c>
      <c r="K433" s="52" t="str">
        <f t="shared" si="28"/>
        <v/>
      </c>
      <c r="L433" s="55" t="str">
        <f t="shared" si="26"/>
        <v/>
      </c>
      <c r="M433" s="56" t="str">
        <f t="shared" si="27"/>
        <v/>
      </c>
    </row>
    <row r="434" spans="1:13" ht="13" x14ac:dyDescent="0.25">
      <c r="A434" s="163">
        <v>430</v>
      </c>
      <c r="B434" s="66"/>
      <c r="C434" s="67"/>
      <c r="D434" s="48"/>
      <c r="E434" s="68"/>
      <c r="F434" s="49"/>
      <c r="G434" s="69"/>
      <c r="H434" s="50" t="str">
        <f>IF(E434="","",VLOOKUP(WEEKDAY(E434),List!A$15:B$21,2,FALSE))</f>
        <v/>
      </c>
      <c r="I434" s="90">
        <f>IF(G434="",0,VLOOKUP(G434,PHR!$B$4:$H$10000,7,FALSE))</f>
        <v>0</v>
      </c>
      <c r="J434" s="51" t="str">
        <f t="shared" si="29"/>
        <v/>
      </c>
      <c r="K434" s="52" t="str">
        <f t="shared" si="28"/>
        <v/>
      </c>
      <c r="L434" s="55" t="str">
        <f t="shared" si="26"/>
        <v/>
      </c>
      <c r="M434" s="56" t="str">
        <f t="shared" si="27"/>
        <v/>
      </c>
    </row>
    <row r="435" spans="1:13" ht="13" x14ac:dyDescent="0.25">
      <c r="A435" s="163">
        <v>431</v>
      </c>
      <c r="B435" s="66"/>
      <c r="C435" s="67"/>
      <c r="D435" s="48"/>
      <c r="E435" s="68"/>
      <c r="F435" s="49"/>
      <c r="G435" s="69"/>
      <c r="H435" s="50" t="str">
        <f>IF(E435="","",VLOOKUP(WEEKDAY(E435),List!A$15:B$21,2,FALSE))</f>
        <v/>
      </c>
      <c r="I435" s="90">
        <f>IF(G435="",0,VLOOKUP(G435,PHR!$B$4:$H$10000,7,FALSE))</f>
        <v>0</v>
      </c>
      <c r="J435" s="51" t="str">
        <f t="shared" si="29"/>
        <v/>
      </c>
      <c r="K435" s="52" t="str">
        <f t="shared" si="28"/>
        <v/>
      </c>
      <c r="L435" s="55" t="str">
        <f t="shared" si="26"/>
        <v/>
      </c>
      <c r="M435" s="56" t="str">
        <f t="shared" si="27"/>
        <v/>
      </c>
    </row>
    <row r="436" spans="1:13" ht="13" x14ac:dyDescent="0.25">
      <c r="A436" s="163">
        <v>432</v>
      </c>
      <c r="B436" s="66"/>
      <c r="C436" s="67"/>
      <c r="D436" s="48"/>
      <c r="E436" s="68"/>
      <c r="F436" s="49"/>
      <c r="G436" s="69"/>
      <c r="H436" s="50" t="str">
        <f>IF(E436="","",VLOOKUP(WEEKDAY(E436),List!A$15:B$21,2,FALSE))</f>
        <v/>
      </c>
      <c r="I436" s="90">
        <f>IF(G436="",0,VLOOKUP(G436,PHR!$B$4:$H$10000,7,FALSE))</f>
        <v>0</v>
      </c>
      <c r="J436" s="51" t="str">
        <f t="shared" si="29"/>
        <v/>
      </c>
      <c r="K436" s="52" t="str">
        <f t="shared" si="28"/>
        <v/>
      </c>
      <c r="L436" s="55" t="str">
        <f t="shared" si="26"/>
        <v/>
      </c>
      <c r="M436" s="56" t="str">
        <f t="shared" si="27"/>
        <v/>
      </c>
    </row>
    <row r="437" spans="1:13" ht="13" x14ac:dyDescent="0.25">
      <c r="A437" s="163">
        <v>433</v>
      </c>
      <c r="B437" s="66"/>
      <c r="C437" s="67"/>
      <c r="D437" s="48"/>
      <c r="E437" s="68"/>
      <c r="F437" s="49"/>
      <c r="G437" s="69"/>
      <c r="H437" s="50" t="str">
        <f>IF(E437="","",VLOOKUP(WEEKDAY(E437),List!A$15:B$21,2,FALSE))</f>
        <v/>
      </c>
      <c r="I437" s="90">
        <f>IF(G437="",0,VLOOKUP(G437,PHR!$B$4:$H$10000,7,FALSE))</f>
        <v>0</v>
      </c>
      <c r="J437" s="51" t="str">
        <f t="shared" si="29"/>
        <v/>
      </c>
      <c r="K437" s="52" t="str">
        <f t="shared" si="28"/>
        <v/>
      </c>
      <c r="L437" s="55" t="str">
        <f t="shared" si="26"/>
        <v/>
      </c>
      <c r="M437" s="56" t="str">
        <f t="shared" si="27"/>
        <v/>
      </c>
    </row>
    <row r="438" spans="1:13" ht="13" x14ac:dyDescent="0.25">
      <c r="A438" s="163">
        <v>434</v>
      </c>
      <c r="B438" s="66"/>
      <c r="C438" s="67"/>
      <c r="D438" s="48"/>
      <c r="E438" s="68"/>
      <c r="F438" s="49"/>
      <c r="G438" s="69"/>
      <c r="H438" s="50" t="str">
        <f>IF(E438="","",VLOOKUP(WEEKDAY(E438),List!A$15:B$21,2,FALSE))</f>
        <v/>
      </c>
      <c r="I438" s="90">
        <f>IF(G438="",0,VLOOKUP(G438,PHR!$B$4:$H$10000,7,FALSE))</f>
        <v>0</v>
      </c>
      <c r="J438" s="51" t="str">
        <f t="shared" si="29"/>
        <v/>
      </c>
      <c r="K438" s="52" t="str">
        <f t="shared" si="28"/>
        <v/>
      </c>
      <c r="L438" s="55" t="str">
        <f t="shared" si="26"/>
        <v/>
      </c>
      <c r="M438" s="56" t="str">
        <f t="shared" si="27"/>
        <v/>
      </c>
    </row>
    <row r="439" spans="1:13" ht="13" x14ac:dyDescent="0.25">
      <c r="A439" s="163">
        <v>435</v>
      </c>
      <c r="B439" s="66"/>
      <c r="C439" s="67"/>
      <c r="D439" s="48"/>
      <c r="E439" s="68"/>
      <c r="F439" s="49"/>
      <c r="G439" s="69"/>
      <c r="H439" s="50" t="str">
        <f>IF(E439="","",VLOOKUP(WEEKDAY(E439),List!A$15:B$21,2,FALSE))</f>
        <v/>
      </c>
      <c r="I439" s="90">
        <f>IF(G439="",0,VLOOKUP(G439,PHR!$B$4:$H$10000,7,FALSE))</f>
        <v>0</v>
      </c>
      <c r="J439" s="51" t="str">
        <f t="shared" si="29"/>
        <v/>
      </c>
      <c r="K439" s="52" t="str">
        <f t="shared" si="28"/>
        <v/>
      </c>
      <c r="L439" s="55" t="str">
        <f t="shared" si="26"/>
        <v/>
      </c>
      <c r="M439" s="56" t="str">
        <f t="shared" si="27"/>
        <v/>
      </c>
    </row>
    <row r="440" spans="1:13" ht="13" x14ac:dyDescent="0.25">
      <c r="A440" s="163">
        <v>436</v>
      </c>
      <c r="B440" s="66"/>
      <c r="C440" s="67"/>
      <c r="D440" s="48"/>
      <c r="E440" s="68"/>
      <c r="F440" s="49"/>
      <c r="G440" s="69"/>
      <c r="H440" s="50" t="str">
        <f>IF(E440="","",VLOOKUP(WEEKDAY(E440),List!A$15:B$21,2,FALSE))</f>
        <v/>
      </c>
      <c r="I440" s="90">
        <f>IF(G440="",0,VLOOKUP(G440,PHR!$B$4:$H$10000,7,FALSE))</f>
        <v>0</v>
      </c>
      <c r="J440" s="51" t="str">
        <f t="shared" si="29"/>
        <v/>
      </c>
      <c r="K440" s="52" t="str">
        <f t="shared" si="28"/>
        <v/>
      </c>
      <c r="L440" s="55" t="str">
        <f t="shared" si="26"/>
        <v/>
      </c>
      <c r="M440" s="56" t="str">
        <f t="shared" si="27"/>
        <v/>
      </c>
    </row>
    <row r="441" spans="1:13" ht="13" x14ac:dyDescent="0.25">
      <c r="A441" s="163">
        <v>437</v>
      </c>
      <c r="B441" s="66"/>
      <c r="C441" s="67"/>
      <c r="D441" s="48"/>
      <c r="E441" s="68"/>
      <c r="F441" s="49"/>
      <c r="G441" s="69"/>
      <c r="H441" s="50" t="str">
        <f>IF(E441="","",VLOOKUP(WEEKDAY(E441),List!A$15:B$21,2,FALSE))</f>
        <v/>
      </c>
      <c r="I441" s="90">
        <f>IF(G441="",0,VLOOKUP(G441,PHR!$B$4:$H$10000,7,FALSE))</f>
        <v>0</v>
      </c>
      <c r="J441" s="51" t="str">
        <f t="shared" si="29"/>
        <v/>
      </c>
      <c r="K441" s="52" t="str">
        <f t="shared" si="28"/>
        <v/>
      </c>
      <c r="L441" s="55" t="str">
        <f t="shared" si="26"/>
        <v/>
      </c>
      <c r="M441" s="56" t="str">
        <f t="shared" si="27"/>
        <v/>
      </c>
    </row>
    <row r="442" spans="1:13" ht="13" x14ac:dyDescent="0.25">
      <c r="A442" s="163">
        <v>438</v>
      </c>
      <c r="B442" s="66"/>
      <c r="C442" s="67"/>
      <c r="D442" s="48"/>
      <c r="E442" s="68"/>
      <c r="F442" s="49"/>
      <c r="G442" s="69"/>
      <c r="H442" s="50" t="str">
        <f>IF(E442="","",VLOOKUP(WEEKDAY(E442),List!A$15:B$21,2,FALSE))</f>
        <v/>
      </c>
      <c r="I442" s="90">
        <f>IF(G442="",0,VLOOKUP(G442,PHR!$B$4:$H$10000,7,FALSE))</f>
        <v>0</v>
      </c>
      <c r="J442" s="51" t="str">
        <f t="shared" si="29"/>
        <v/>
      </c>
      <c r="K442" s="52" t="str">
        <f t="shared" si="28"/>
        <v/>
      </c>
      <c r="L442" s="55" t="str">
        <f t="shared" si="26"/>
        <v/>
      </c>
      <c r="M442" s="56" t="str">
        <f t="shared" si="27"/>
        <v/>
      </c>
    </row>
    <row r="443" spans="1:13" ht="13" x14ac:dyDescent="0.25">
      <c r="A443" s="163">
        <v>439</v>
      </c>
      <c r="B443" s="66"/>
      <c r="C443" s="67"/>
      <c r="D443" s="48"/>
      <c r="E443" s="68"/>
      <c r="F443" s="49"/>
      <c r="G443" s="69"/>
      <c r="H443" s="50" t="str">
        <f>IF(E443="","",VLOOKUP(WEEKDAY(E443),List!A$15:B$21,2,FALSE))</f>
        <v/>
      </c>
      <c r="I443" s="90">
        <f>IF(G443="",0,VLOOKUP(G443,PHR!$B$4:$H$10000,7,FALSE))</f>
        <v>0</v>
      </c>
      <c r="J443" s="51" t="str">
        <f t="shared" si="29"/>
        <v/>
      </c>
      <c r="K443" s="52" t="str">
        <f t="shared" si="28"/>
        <v/>
      </c>
      <c r="L443" s="55" t="str">
        <f t="shared" si="26"/>
        <v/>
      </c>
      <c r="M443" s="56" t="str">
        <f t="shared" si="27"/>
        <v/>
      </c>
    </row>
    <row r="444" spans="1:13" ht="13" x14ac:dyDescent="0.25">
      <c r="A444" s="163">
        <v>440</v>
      </c>
      <c r="B444" s="66"/>
      <c r="C444" s="67"/>
      <c r="D444" s="48"/>
      <c r="E444" s="68"/>
      <c r="F444" s="49"/>
      <c r="G444" s="69"/>
      <c r="H444" s="50" t="str">
        <f>IF(E444="","",VLOOKUP(WEEKDAY(E444),List!A$15:B$21,2,FALSE))</f>
        <v/>
      </c>
      <c r="I444" s="90">
        <f>IF(G444="",0,VLOOKUP(G444,PHR!$B$4:$H$10000,7,FALSE))</f>
        <v>0</v>
      </c>
      <c r="J444" s="51" t="str">
        <f t="shared" si="29"/>
        <v/>
      </c>
      <c r="K444" s="52" t="str">
        <f t="shared" si="28"/>
        <v/>
      </c>
      <c r="L444" s="55" t="str">
        <f t="shared" si="26"/>
        <v/>
      </c>
      <c r="M444" s="56" t="str">
        <f t="shared" si="27"/>
        <v/>
      </c>
    </row>
    <row r="445" spans="1:13" ht="13" x14ac:dyDescent="0.25">
      <c r="A445" s="163">
        <v>441</v>
      </c>
      <c r="B445" s="66"/>
      <c r="C445" s="67"/>
      <c r="D445" s="48"/>
      <c r="E445" s="68"/>
      <c r="F445" s="49"/>
      <c r="G445" s="69"/>
      <c r="H445" s="50" t="str">
        <f>IF(E445="","",VLOOKUP(WEEKDAY(E445),List!A$15:B$21,2,FALSE))</f>
        <v/>
      </c>
      <c r="I445" s="90">
        <f>IF(G445="",0,VLOOKUP(G445,PHR!$B$4:$H$10000,7,FALSE))</f>
        <v>0</v>
      </c>
      <c r="J445" s="51" t="str">
        <f t="shared" si="29"/>
        <v/>
      </c>
      <c r="K445" s="52" t="str">
        <f t="shared" si="28"/>
        <v/>
      </c>
      <c r="L445" s="55" t="str">
        <f t="shared" si="26"/>
        <v/>
      </c>
      <c r="M445" s="56" t="str">
        <f t="shared" si="27"/>
        <v/>
      </c>
    </row>
    <row r="446" spans="1:13" ht="13" x14ac:dyDescent="0.25">
      <c r="A446" s="163">
        <v>442</v>
      </c>
      <c r="B446" s="66"/>
      <c r="C446" s="67"/>
      <c r="D446" s="48"/>
      <c r="E446" s="68"/>
      <c r="F446" s="49"/>
      <c r="G446" s="69"/>
      <c r="H446" s="50" t="str">
        <f>IF(E446="","",VLOOKUP(WEEKDAY(E446),List!A$15:B$21,2,FALSE))</f>
        <v/>
      </c>
      <c r="I446" s="90">
        <f>IF(G446="",0,VLOOKUP(G446,PHR!$B$4:$H$10000,7,FALSE))</f>
        <v>0</v>
      </c>
      <c r="J446" s="51" t="str">
        <f t="shared" si="29"/>
        <v/>
      </c>
      <c r="K446" s="52" t="str">
        <f t="shared" si="28"/>
        <v/>
      </c>
      <c r="L446" s="55" t="str">
        <f t="shared" si="26"/>
        <v/>
      </c>
      <c r="M446" s="56" t="str">
        <f t="shared" si="27"/>
        <v/>
      </c>
    </row>
    <row r="447" spans="1:13" ht="13" x14ac:dyDescent="0.25">
      <c r="A447" s="163">
        <v>443</v>
      </c>
      <c r="B447" s="66"/>
      <c r="C447" s="67"/>
      <c r="D447" s="48"/>
      <c r="E447" s="68"/>
      <c r="F447" s="49"/>
      <c r="G447" s="69"/>
      <c r="H447" s="50" t="str">
        <f>IF(E447="","",VLOOKUP(WEEKDAY(E447),List!A$15:B$21,2,FALSE))</f>
        <v/>
      </c>
      <c r="I447" s="90">
        <f>IF(G447="",0,VLOOKUP(G447,PHR!$B$4:$H$10000,7,FALSE))</f>
        <v>0</v>
      </c>
      <c r="J447" s="51" t="str">
        <f t="shared" si="29"/>
        <v/>
      </c>
      <c r="K447" s="52" t="str">
        <f t="shared" si="28"/>
        <v/>
      </c>
      <c r="L447" s="55" t="str">
        <f t="shared" si="26"/>
        <v/>
      </c>
      <c r="M447" s="56" t="str">
        <f t="shared" si="27"/>
        <v/>
      </c>
    </row>
    <row r="448" spans="1:13" ht="13" x14ac:dyDescent="0.25">
      <c r="A448" s="163">
        <v>444</v>
      </c>
      <c r="B448" s="66"/>
      <c r="C448" s="67"/>
      <c r="D448" s="48"/>
      <c r="E448" s="68"/>
      <c r="F448" s="49"/>
      <c r="G448" s="69"/>
      <c r="H448" s="50" t="str">
        <f>IF(E448="","",VLOOKUP(WEEKDAY(E448),List!A$15:B$21,2,FALSE))</f>
        <v/>
      </c>
      <c r="I448" s="90">
        <f>IF(G448="",0,VLOOKUP(G448,PHR!$B$4:$H$10000,7,FALSE))</f>
        <v>0</v>
      </c>
      <c r="J448" s="51" t="str">
        <f t="shared" si="29"/>
        <v/>
      </c>
      <c r="K448" s="52" t="str">
        <f t="shared" si="28"/>
        <v/>
      </c>
      <c r="L448" s="55" t="str">
        <f t="shared" si="26"/>
        <v/>
      </c>
      <c r="M448" s="56" t="str">
        <f t="shared" si="27"/>
        <v/>
      </c>
    </row>
    <row r="449" spans="1:13" ht="13" x14ac:dyDescent="0.25">
      <c r="A449" s="163">
        <v>445</v>
      </c>
      <c r="B449" s="66"/>
      <c r="C449" s="67"/>
      <c r="D449" s="48"/>
      <c r="E449" s="68"/>
      <c r="F449" s="49"/>
      <c r="G449" s="69"/>
      <c r="H449" s="50" t="str">
        <f>IF(E449="","",VLOOKUP(WEEKDAY(E449),List!A$15:B$21,2,FALSE))</f>
        <v/>
      </c>
      <c r="I449" s="90">
        <f>IF(G449="",0,VLOOKUP(G449,PHR!$B$4:$H$10000,7,FALSE))</f>
        <v>0</v>
      </c>
      <c r="J449" s="51" t="str">
        <f t="shared" si="29"/>
        <v/>
      </c>
      <c r="K449" s="52" t="str">
        <f t="shared" si="28"/>
        <v/>
      </c>
      <c r="L449" s="55" t="str">
        <f t="shared" si="26"/>
        <v/>
      </c>
      <c r="M449" s="56" t="str">
        <f t="shared" si="27"/>
        <v/>
      </c>
    </row>
    <row r="450" spans="1:13" ht="13" x14ac:dyDescent="0.25">
      <c r="A450" s="163">
        <v>446</v>
      </c>
      <c r="B450" s="66"/>
      <c r="C450" s="67"/>
      <c r="D450" s="48"/>
      <c r="E450" s="68"/>
      <c r="F450" s="49"/>
      <c r="G450" s="69"/>
      <c r="H450" s="50" t="str">
        <f>IF(E450="","",VLOOKUP(WEEKDAY(E450),List!A$15:B$21,2,FALSE))</f>
        <v/>
      </c>
      <c r="I450" s="90">
        <f>IF(G450="",0,VLOOKUP(G450,PHR!$B$4:$H$10000,7,FALSE))</f>
        <v>0</v>
      </c>
      <c r="J450" s="51" t="str">
        <f t="shared" si="29"/>
        <v/>
      </c>
      <c r="K450" s="52" t="str">
        <f t="shared" si="28"/>
        <v/>
      </c>
      <c r="L450" s="55" t="str">
        <f t="shared" si="26"/>
        <v/>
      </c>
      <c r="M450" s="56" t="str">
        <f t="shared" si="27"/>
        <v/>
      </c>
    </row>
    <row r="451" spans="1:13" ht="13" x14ac:dyDescent="0.25">
      <c r="A451" s="163">
        <v>447</v>
      </c>
      <c r="B451" s="66"/>
      <c r="C451" s="67"/>
      <c r="D451" s="48"/>
      <c r="E451" s="68"/>
      <c r="F451" s="49"/>
      <c r="G451" s="69"/>
      <c r="H451" s="50" t="str">
        <f>IF(E451="","",VLOOKUP(WEEKDAY(E451),List!A$15:B$21,2,FALSE))</f>
        <v/>
      </c>
      <c r="I451" s="90">
        <f>IF(G451="",0,VLOOKUP(G451,PHR!$B$4:$H$10000,7,FALSE))</f>
        <v>0</v>
      </c>
      <c r="J451" s="51" t="str">
        <f t="shared" si="29"/>
        <v/>
      </c>
      <c r="K451" s="52" t="str">
        <f t="shared" si="28"/>
        <v/>
      </c>
      <c r="L451" s="55" t="str">
        <f t="shared" si="26"/>
        <v/>
      </c>
      <c r="M451" s="56" t="str">
        <f t="shared" si="27"/>
        <v/>
      </c>
    </row>
    <row r="452" spans="1:13" ht="13" x14ac:dyDescent="0.25">
      <c r="A452" s="163">
        <v>448</v>
      </c>
      <c r="B452" s="66"/>
      <c r="C452" s="67"/>
      <c r="D452" s="48"/>
      <c r="E452" s="68"/>
      <c r="F452" s="49"/>
      <c r="G452" s="69"/>
      <c r="H452" s="50" t="str">
        <f>IF(E452="","",VLOOKUP(WEEKDAY(E452),List!A$15:B$21,2,FALSE))</f>
        <v/>
      </c>
      <c r="I452" s="90">
        <f>IF(G452="",0,VLOOKUP(G452,PHR!$B$4:$H$10000,7,FALSE))</f>
        <v>0</v>
      </c>
      <c r="J452" s="51" t="str">
        <f t="shared" si="29"/>
        <v/>
      </c>
      <c r="K452" s="52" t="str">
        <f t="shared" si="28"/>
        <v/>
      </c>
      <c r="L452" s="55" t="str">
        <f t="shared" si="26"/>
        <v/>
      </c>
      <c r="M452" s="56" t="str">
        <f t="shared" si="27"/>
        <v/>
      </c>
    </row>
    <row r="453" spans="1:13" ht="13" x14ac:dyDescent="0.25">
      <c r="A453" s="163">
        <v>449</v>
      </c>
      <c r="B453" s="66"/>
      <c r="C453" s="67"/>
      <c r="D453" s="48"/>
      <c r="E453" s="68"/>
      <c r="F453" s="49"/>
      <c r="G453" s="69"/>
      <c r="H453" s="50" t="str">
        <f>IF(E453="","",VLOOKUP(WEEKDAY(E453),List!A$15:B$21,2,FALSE))</f>
        <v/>
      </c>
      <c r="I453" s="90">
        <f>IF(G453="",0,VLOOKUP(G453,PHR!$B$4:$H$10000,7,FALSE))</f>
        <v>0</v>
      </c>
      <c r="J453" s="51" t="str">
        <f t="shared" si="29"/>
        <v/>
      </c>
      <c r="K453" s="52" t="str">
        <f t="shared" si="28"/>
        <v/>
      </c>
      <c r="L453" s="55" t="str">
        <f t="shared" ref="L453:L516" si="30">IF(D453="","",K453)</f>
        <v/>
      </c>
      <c r="M453" s="56" t="str">
        <f t="shared" ref="M453:M516" si="31">IF(D453="","",ROUND(L453*I453,2))</f>
        <v/>
      </c>
    </row>
    <row r="454" spans="1:13" ht="13" x14ac:dyDescent="0.25">
      <c r="A454" s="163">
        <v>450</v>
      </c>
      <c r="B454" s="66"/>
      <c r="C454" s="67"/>
      <c r="D454" s="48"/>
      <c r="E454" s="68"/>
      <c r="F454" s="49"/>
      <c r="G454" s="69"/>
      <c r="H454" s="50" t="str">
        <f>IF(E454="","",VLOOKUP(WEEKDAY(E454),List!A$15:B$21,2,FALSE))</f>
        <v/>
      </c>
      <c r="I454" s="90">
        <f>IF(G454="",0,VLOOKUP(G454,PHR!$B$4:$H$10000,7,FALSE))</f>
        <v>0</v>
      </c>
      <c r="J454" s="51" t="str">
        <f t="shared" si="29"/>
        <v/>
      </c>
      <c r="K454" s="52" t="str">
        <f t="shared" ref="K454:K517" si="32">IF(F454="","",IF(C454="",MIN(F454,$K$1),(MIN(F454,$K$1)*C454)))</f>
        <v/>
      </c>
      <c r="L454" s="55" t="str">
        <f t="shared" si="30"/>
        <v/>
      </c>
      <c r="M454" s="56" t="str">
        <f t="shared" si="31"/>
        <v/>
      </c>
    </row>
    <row r="455" spans="1:13" ht="13" x14ac:dyDescent="0.25">
      <c r="A455" s="163">
        <v>451</v>
      </c>
      <c r="B455" s="66"/>
      <c r="C455" s="67"/>
      <c r="D455" s="48"/>
      <c r="E455" s="68"/>
      <c r="F455" s="49"/>
      <c r="G455" s="69"/>
      <c r="H455" s="50" t="str">
        <f>IF(E455="","",VLOOKUP(WEEKDAY(E455),List!A$15:B$21,2,FALSE))</f>
        <v/>
      </c>
      <c r="I455" s="90">
        <f>IF(G455="",0,VLOOKUP(G455,PHR!$B$4:$H$10000,7,FALSE))</f>
        <v>0</v>
      </c>
      <c r="J455" s="51" t="str">
        <f t="shared" si="29"/>
        <v/>
      </c>
      <c r="K455" s="52" t="str">
        <f t="shared" si="32"/>
        <v/>
      </c>
      <c r="L455" s="55" t="str">
        <f t="shared" si="30"/>
        <v/>
      </c>
      <c r="M455" s="56" t="str">
        <f t="shared" si="31"/>
        <v/>
      </c>
    </row>
    <row r="456" spans="1:13" ht="13" x14ac:dyDescent="0.25">
      <c r="A456" s="163">
        <v>452</v>
      </c>
      <c r="B456" s="66"/>
      <c r="C456" s="67"/>
      <c r="D456" s="48"/>
      <c r="E456" s="68"/>
      <c r="F456" s="49"/>
      <c r="G456" s="69"/>
      <c r="H456" s="50" t="str">
        <f>IF(E456="","",VLOOKUP(WEEKDAY(E456),List!A$15:B$21,2,FALSE))</f>
        <v/>
      </c>
      <c r="I456" s="90">
        <f>IF(G456="",0,VLOOKUP(G456,PHR!$B$4:$H$10000,7,FALSE))</f>
        <v>0</v>
      </c>
      <c r="J456" s="51" t="str">
        <f t="shared" si="29"/>
        <v/>
      </c>
      <c r="K456" s="52" t="str">
        <f t="shared" si="32"/>
        <v/>
      </c>
      <c r="L456" s="55" t="str">
        <f t="shared" si="30"/>
        <v/>
      </c>
      <c r="M456" s="56" t="str">
        <f t="shared" si="31"/>
        <v/>
      </c>
    </row>
    <row r="457" spans="1:13" ht="13" x14ac:dyDescent="0.25">
      <c r="A457" s="163">
        <v>453</v>
      </c>
      <c r="B457" s="66"/>
      <c r="C457" s="67"/>
      <c r="D457" s="48"/>
      <c r="E457" s="68"/>
      <c r="F457" s="49"/>
      <c r="G457" s="69"/>
      <c r="H457" s="50" t="str">
        <f>IF(E457="","",VLOOKUP(WEEKDAY(E457),List!A$15:B$21,2,FALSE))</f>
        <v/>
      </c>
      <c r="I457" s="90">
        <f>IF(G457="",0,VLOOKUP(G457,PHR!$B$4:$H$10000,7,FALSE))</f>
        <v>0</v>
      </c>
      <c r="J457" s="51" t="str">
        <f t="shared" si="29"/>
        <v/>
      </c>
      <c r="K457" s="52" t="str">
        <f t="shared" si="32"/>
        <v/>
      </c>
      <c r="L457" s="55" t="str">
        <f t="shared" si="30"/>
        <v/>
      </c>
      <c r="M457" s="56" t="str">
        <f t="shared" si="31"/>
        <v/>
      </c>
    </row>
    <row r="458" spans="1:13" ht="13" x14ac:dyDescent="0.25">
      <c r="A458" s="163">
        <v>454</v>
      </c>
      <c r="B458" s="66"/>
      <c r="C458" s="67"/>
      <c r="D458" s="48"/>
      <c r="E458" s="68"/>
      <c r="F458" s="49"/>
      <c r="G458" s="69"/>
      <c r="H458" s="50" t="str">
        <f>IF(E458="","",VLOOKUP(WEEKDAY(E458),List!A$15:B$21,2,FALSE))</f>
        <v/>
      </c>
      <c r="I458" s="90">
        <f>IF(G458="",0,VLOOKUP(G458,PHR!$B$4:$H$10000,7,FALSE))</f>
        <v>0</v>
      </c>
      <c r="J458" s="51" t="str">
        <f t="shared" ref="J458:J521" si="33">IF(K458="","",ROUND(K458*I458,2))</f>
        <v/>
      </c>
      <c r="K458" s="52" t="str">
        <f t="shared" si="32"/>
        <v/>
      </c>
      <c r="L458" s="55" t="str">
        <f t="shared" si="30"/>
        <v/>
      </c>
      <c r="M458" s="56" t="str">
        <f t="shared" si="31"/>
        <v/>
      </c>
    </row>
    <row r="459" spans="1:13" ht="13" x14ac:dyDescent="0.25">
      <c r="A459" s="163">
        <v>455</v>
      </c>
      <c r="B459" s="66"/>
      <c r="C459" s="67"/>
      <c r="D459" s="48"/>
      <c r="E459" s="68"/>
      <c r="F459" s="49"/>
      <c r="G459" s="69"/>
      <c r="H459" s="50" t="str">
        <f>IF(E459="","",VLOOKUP(WEEKDAY(E459),List!A$15:B$21,2,FALSE))</f>
        <v/>
      </c>
      <c r="I459" s="90">
        <f>IF(G459="",0,VLOOKUP(G459,PHR!$B$4:$H$10000,7,FALSE))</f>
        <v>0</v>
      </c>
      <c r="J459" s="51" t="str">
        <f t="shared" si="33"/>
        <v/>
      </c>
      <c r="K459" s="52" t="str">
        <f t="shared" si="32"/>
        <v/>
      </c>
      <c r="L459" s="55" t="str">
        <f t="shared" si="30"/>
        <v/>
      </c>
      <c r="M459" s="56" t="str">
        <f t="shared" si="31"/>
        <v/>
      </c>
    </row>
    <row r="460" spans="1:13" ht="13" x14ac:dyDescent="0.25">
      <c r="A460" s="163">
        <v>456</v>
      </c>
      <c r="B460" s="66"/>
      <c r="C460" s="67"/>
      <c r="D460" s="48"/>
      <c r="E460" s="68"/>
      <c r="F460" s="49"/>
      <c r="G460" s="69"/>
      <c r="H460" s="50" t="str">
        <f>IF(E460="","",VLOOKUP(WEEKDAY(E460),List!A$15:B$21,2,FALSE))</f>
        <v/>
      </c>
      <c r="I460" s="90">
        <f>IF(G460="",0,VLOOKUP(G460,PHR!$B$4:$H$10000,7,FALSE))</f>
        <v>0</v>
      </c>
      <c r="J460" s="51" t="str">
        <f t="shared" si="33"/>
        <v/>
      </c>
      <c r="K460" s="52" t="str">
        <f t="shared" si="32"/>
        <v/>
      </c>
      <c r="L460" s="55" t="str">
        <f t="shared" si="30"/>
        <v/>
      </c>
      <c r="M460" s="56" t="str">
        <f t="shared" si="31"/>
        <v/>
      </c>
    </row>
    <row r="461" spans="1:13" ht="13" x14ac:dyDescent="0.25">
      <c r="A461" s="163">
        <v>457</v>
      </c>
      <c r="B461" s="66"/>
      <c r="C461" s="67"/>
      <c r="D461" s="48"/>
      <c r="E461" s="68"/>
      <c r="F461" s="49"/>
      <c r="G461" s="69"/>
      <c r="H461" s="50" t="str">
        <f>IF(E461="","",VLOOKUP(WEEKDAY(E461),List!A$15:B$21,2,FALSE))</f>
        <v/>
      </c>
      <c r="I461" s="90">
        <f>IF(G461="",0,VLOOKUP(G461,PHR!$B$4:$H$10000,7,FALSE))</f>
        <v>0</v>
      </c>
      <c r="J461" s="51" t="str">
        <f t="shared" si="33"/>
        <v/>
      </c>
      <c r="K461" s="52" t="str">
        <f t="shared" si="32"/>
        <v/>
      </c>
      <c r="L461" s="55" t="str">
        <f t="shared" si="30"/>
        <v/>
      </c>
      <c r="M461" s="56" t="str">
        <f t="shared" si="31"/>
        <v/>
      </c>
    </row>
    <row r="462" spans="1:13" ht="13" x14ac:dyDescent="0.25">
      <c r="A462" s="163">
        <v>458</v>
      </c>
      <c r="B462" s="66"/>
      <c r="C462" s="67"/>
      <c r="D462" s="48"/>
      <c r="E462" s="68"/>
      <c r="F462" s="49"/>
      <c r="G462" s="69"/>
      <c r="H462" s="50" t="str">
        <f>IF(E462="","",VLOOKUP(WEEKDAY(E462),List!A$15:B$21,2,FALSE))</f>
        <v/>
      </c>
      <c r="I462" s="90">
        <f>IF(G462="",0,VLOOKUP(G462,PHR!$B$4:$H$10000,7,FALSE))</f>
        <v>0</v>
      </c>
      <c r="J462" s="51" t="str">
        <f t="shared" si="33"/>
        <v/>
      </c>
      <c r="K462" s="52" t="str">
        <f t="shared" si="32"/>
        <v/>
      </c>
      <c r="L462" s="55" t="str">
        <f t="shared" si="30"/>
        <v/>
      </c>
      <c r="M462" s="56" t="str">
        <f t="shared" si="31"/>
        <v/>
      </c>
    </row>
    <row r="463" spans="1:13" ht="13" x14ac:dyDescent="0.25">
      <c r="A463" s="163">
        <v>459</v>
      </c>
      <c r="B463" s="66"/>
      <c r="C463" s="67"/>
      <c r="D463" s="48"/>
      <c r="E463" s="68"/>
      <c r="F463" s="49"/>
      <c r="G463" s="69"/>
      <c r="H463" s="50" t="str">
        <f>IF(E463="","",VLOOKUP(WEEKDAY(E463),List!A$15:B$21,2,FALSE))</f>
        <v/>
      </c>
      <c r="I463" s="90">
        <f>IF(G463="",0,VLOOKUP(G463,PHR!$B$4:$H$10000,7,FALSE))</f>
        <v>0</v>
      </c>
      <c r="J463" s="51" t="str">
        <f t="shared" si="33"/>
        <v/>
      </c>
      <c r="K463" s="52" t="str">
        <f t="shared" si="32"/>
        <v/>
      </c>
      <c r="L463" s="55" t="str">
        <f t="shared" si="30"/>
        <v/>
      </c>
      <c r="M463" s="56" t="str">
        <f t="shared" si="31"/>
        <v/>
      </c>
    </row>
    <row r="464" spans="1:13" ht="13" x14ac:dyDescent="0.25">
      <c r="A464" s="163">
        <v>460</v>
      </c>
      <c r="B464" s="66"/>
      <c r="C464" s="67"/>
      <c r="D464" s="48"/>
      <c r="E464" s="68"/>
      <c r="F464" s="49"/>
      <c r="G464" s="69"/>
      <c r="H464" s="50" t="str">
        <f>IF(E464="","",VLOOKUP(WEEKDAY(E464),List!A$15:B$21,2,FALSE))</f>
        <v/>
      </c>
      <c r="I464" s="90">
        <f>IF(G464="",0,VLOOKUP(G464,PHR!$B$4:$H$10000,7,FALSE))</f>
        <v>0</v>
      </c>
      <c r="J464" s="51" t="str">
        <f t="shared" si="33"/>
        <v/>
      </c>
      <c r="K464" s="52" t="str">
        <f t="shared" si="32"/>
        <v/>
      </c>
      <c r="L464" s="55" t="str">
        <f t="shared" si="30"/>
        <v/>
      </c>
      <c r="M464" s="56" t="str">
        <f t="shared" si="31"/>
        <v/>
      </c>
    </row>
    <row r="465" spans="1:13" ht="13" x14ac:dyDescent="0.25">
      <c r="A465" s="163">
        <v>461</v>
      </c>
      <c r="B465" s="66"/>
      <c r="C465" s="67"/>
      <c r="D465" s="48"/>
      <c r="E465" s="68"/>
      <c r="F465" s="49"/>
      <c r="G465" s="69"/>
      <c r="H465" s="50" t="str">
        <f>IF(E465="","",VLOOKUP(WEEKDAY(E465),List!A$15:B$21,2,FALSE))</f>
        <v/>
      </c>
      <c r="I465" s="90">
        <f>IF(G465="",0,VLOOKUP(G465,PHR!$B$4:$H$10000,7,FALSE))</f>
        <v>0</v>
      </c>
      <c r="J465" s="51" t="str">
        <f t="shared" si="33"/>
        <v/>
      </c>
      <c r="K465" s="52" t="str">
        <f t="shared" si="32"/>
        <v/>
      </c>
      <c r="L465" s="55" t="str">
        <f t="shared" si="30"/>
        <v/>
      </c>
      <c r="M465" s="56" t="str">
        <f t="shared" si="31"/>
        <v/>
      </c>
    </row>
    <row r="466" spans="1:13" ht="13" x14ac:dyDescent="0.25">
      <c r="A466" s="163">
        <v>462</v>
      </c>
      <c r="B466" s="66"/>
      <c r="C466" s="67"/>
      <c r="D466" s="48"/>
      <c r="E466" s="68"/>
      <c r="F466" s="49"/>
      <c r="G466" s="69"/>
      <c r="H466" s="50" t="str">
        <f>IF(E466="","",VLOOKUP(WEEKDAY(E466),List!A$15:B$21,2,FALSE))</f>
        <v/>
      </c>
      <c r="I466" s="90">
        <f>IF(G466="",0,VLOOKUP(G466,PHR!$B$4:$H$10000,7,FALSE))</f>
        <v>0</v>
      </c>
      <c r="J466" s="51" t="str">
        <f t="shared" si="33"/>
        <v/>
      </c>
      <c r="K466" s="52" t="str">
        <f t="shared" si="32"/>
        <v/>
      </c>
      <c r="L466" s="55" t="str">
        <f t="shared" si="30"/>
        <v/>
      </c>
      <c r="M466" s="56" t="str">
        <f t="shared" si="31"/>
        <v/>
      </c>
    </row>
    <row r="467" spans="1:13" ht="13" x14ac:dyDescent="0.25">
      <c r="A467" s="163">
        <v>463</v>
      </c>
      <c r="B467" s="66"/>
      <c r="C467" s="67"/>
      <c r="D467" s="48"/>
      <c r="E467" s="68"/>
      <c r="F467" s="49"/>
      <c r="G467" s="69"/>
      <c r="H467" s="50" t="str">
        <f>IF(E467="","",VLOOKUP(WEEKDAY(E467),List!A$15:B$21,2,FALSE))</f>
        <v/>
      </c>
      <c r="I467" s="90">
        <f>IF(G467="",0,VLOOKUP(G467,PHR!$B$4:$H$10000,7,FALSE))</f>
        <v>0</v>
      </c>
      <c r="J467" s="51" t="str">
        <f t="shared" si="33"/>
        <v/>
      </c>
      <c r="K467" s="52" t="str">
        <f t="shared" si="32"/>
        <v/>
      </c>
      <c r="L467" s="55" t="str">
        <f t="shared" si="30"/>
        <v/>
      </c>
      <c r="M467" s="56" t="str">
        <f t="shared" si="31"/>
        <v/>
      </c>
    </row>
    <row r="468" spans="1:13" ht="13" x14ac:dyDescent="0.25">
      <c r="A468" s="163">
        <v>464</v>
      </c>
      <c r="B468" s="66"/>
      <c r="C468" s="67"/>
      <c r="D468" s="48"/>
      <c r="E468" s="68"/>
      <c r="F468" s="49"/>
      <c r="G468" s="69"/>
      <c r="H468" s="50" t="str">
        <f>IF(E468="","",VLOOKUP(WEEKDAY(E468),List!A$15:B$21,2,FALSE))</f>
        <v/>
      </c>
      <c r="I468" s="90">
        <f>IF(G468="",0,VLOOKUP(G468,PHR!$B$4:$H$10000,7,FALSE))</f>
        <v>0</v>
      </c>
      <c r="J468" s="51" t="str">
        <f t="shared" si="33"/>
        <v/>
      </c>
      <c r="K468" s="52" t="str">
        <f t="shared" si="32"/>
        <v/>
      </c>
      <c r="L468" s="55" t="str">
        <f t="shared" si="30"/>
        <v/>
      </c>
      <c r="M468" s="56" t="str">
        <f t="shared" si="31"/>
        <v/>
      </c>
    </row>
    <row r="469" spans="1:13" ht="13" x14ac:dyDescent="0.25">
      <c r="A469" s="163">
        <v>465</v>
      </c>
      <c r="B469" s="66"/>
      <c r="C469" s="67"/>
      <c r="D469" s="48"/>
      <c r="E469" s="68"/>
      <c r="F469" s="49"/>
      <c r="G469" s="69"/>
      <c r="H469" s="50" t="str">
        <f>IF(E469="","",VLOOKUP(WEEKDAY(E469),List!A$15:B$21,2,FALSE))</f>
        <v/>
      </c>
      <c r="I469" s="90">
        <f>IF(G469="",0,VLOOKUP(G469,PHR!$B$4:$H$10000,7,FALSE))</f>
        <v>0</v>
      </c>
      <c r="J469" s="51" t="str">
        <f t="shared" si="33"/>
        <v/>
      </c>
      <c r="K469" s="52" t="str">
        <f t="shared" si="32"/>
        <v/>
      </c>
      <c r="L469" s="55" t="str">
        <f t="shared" si="30"/>
        <v/>
      </c>
      <c r="M469" s="56" t="str">
        <f t="shared" si="31"/>
        <v/>
      </c>
    </row>
    <row r="470" spans="1:13" ht="13" x14ac:dyDescent="0.25">
      <c r="A470" s="163">
        <v>466</v>
      </c>
      <c r="B470" s="66"/>
      <c r="C470" s="67"/>
      <c r="D470" s="48"/>
      <c r="E470" s="68"/>
      <c r="F470" s="49"/>
      <c r="G470" s="69"/>
      <c r="H470" s="50" t="str">
        <f>IF(E470="","",VLOOKUP(WEEKDAY(E470),List!A$15:B$21,2,FALSE))</f>
        <v/>
      </c>
      <c r="I470" s="90">
        <f>IF(G470="",0,VLOOKUP(G470,PHR!$B$4:$H$10000,7,FALSE))</f>
        <v>0</v>
      </c>
      <c r="J470" s="51" t="str">
        <f t="shared" si="33"/>
        <v/>
      </c>
      <c r="K470" s="52" t="str">
        <f t="shared" si="32"/>
        <v/>
      </c>
      <c r="L470" s="55" t="str">
        <f t="shared" si="30"/>
        <v/>
      </c>
      <c r="M470" s="56" t="str">
        <f t="shared" si="31"/>
        <v/>
      </c>
    </row>
    <row r="471" spans="1:13" ht="13" x14ac:dyDescent="0.25">
      <c r="A471" s="163">
        <v>467</v>
      </c>
      <c r="B471" s="66"/>
      <c r="C471" s="67"/>
      <c r="D471" s="48"/>
      <c r="E471" s="68"/>
      <c r="F471" s="49"/>
      <c r="G471" s="69"/>
      <c r="H471" s="50" t="str">
        <f>IF(E471="","",VLOOKUP(WEEKDAY(E471),List!A$15:B$21,2,FALSE))</f>
        <v/>
      </c>
      <c r="I471" s="90">
        <f>IF(G471="",0,VLOOKUP(G471,PHR!$B$4:$H$10000,7,FALSE))</f>
        <v>0</v>
      </c>
      <c r="J471" s="51" t="str">
        <f t="shared" si="33"/>
        <v/>
      </c>
      <c r="K471" s="52" t="str">
        <f t="shared" si="32"/>
        <v/>
      </c>
      <c r="L471" s="55" t="str">
        <f t="shared" si="30"/>
        <v/>
      </c>
      <c r="M471" s="56" t="str">
        <f t="shared" si="31"/>
        <v/>
      </c>
    </row>
    <row r="472" spans="1:13" ht="13" x14ac:dyDescent="0.25">
      <c r="A472" s="163">
        <v>468</v>
      </c>
      <c r="B472" s="66"/>
      <c r="C472" s="67"/>
      <c r="D472" s="48"/>
      <c r="E472" s="68"/>
      <c r="F472" s="49"/>
      <c r="G472" s="69"/>
      <c r="H472" s="50" t="str">
        <f>IF(E472="","",VLOOKUP(WEEKDAY(E472),List!A$15:B$21,2,FALSE))</f>
        <v/>
      </c>
      <c r="I472" s="90">
        <f>IF(G472="",0,VLOOKUP(G472,PHR!$B$4:$H$10000,7,FALSE))</f>
        <v>0</v>
      </c>
      <c r="J472" s="51" t="str">
        <f t="shared" si="33"/>
        <v/>
      </c>
      <c r="K472" s="52" t="str">
        <f t="shared" si="32"/>
        <v/>
      </c>
      <c r="L472" s="55" t="str">
        <f t="shared" si="30"/>
        <v/>
      </c>
      <c r="M472" s="56" t="str">
        <f t="shared" si="31"/>
        <v/>
      </c>
    </row>
    <row r="473" spans="1:13" ht="13" x14ac:dyDescent="0.25">
      <c r="A473" s="163">
        <v>469</v>
      </c>
      <c r="B473" s="66"/>
      <c r="C473" s="67"/>
      <c r="D473" s="48"/>
      <c r="E473" s="68"/>
      <c r="F473" s="49"/>
      <c r="G473" s="69"/>
      <c r="H473" s="50" t="str">
        <f>IF(E473="","",VLOOKUP(WEEKDAY(E473),List!A$15:B$21,2,FALSE))</f>
        <v/>
      </c>
      <c r="I473" s="90">
        <f>IF(G473="",0,VLOOKUP(G473,PHR!$B$4:$H$10000,7,FALSE))</f>
        <v>0</v>
      </c>
      <c r="J473" s="51" t="str">
        <f t="shared" si="33"/>
        <v/>
      </c>
      <c r="K473" s="52" t="str">
        <f t="shared" si="32"/>
        <v/>
      </c>
      <c r="L473" s="55" t="str">
        <f t="shared" si="30"/>
        <v/>
      </c>
      <c r="M473" s="56" t="str">
        <f t="shared" si="31"/>
        <v/>
      </c>
    </row>
    <row r="474" spans="1:13" ht="13" x14ac:dyDescent="0.25">
      <c r="A474" s="163">
        <v>470</v>
      </c>
      <c r="B474" s="66"/>
      <c r="C474" s="67"/>
      <c r="D474" s="48"/>
      <c r="E474" s="68"/>
      <c r="F474" s="49"/>
      <c r="G474" s="69"/>
      <c r="H474" s="50" t="str">
        <f>IF(E474="","",VLOOKUP(WEEKDAY(E474),List!A$15:B$21,2,FALSE))</f>
        <v/>
      </c>
      <c r="I474" s="90">
        <f>IF(G474="",0,VLOOKUP(G474,PHR!$B$4:$H$10000,7,FALSE))</f>
        <v>0</v>
      </c>
      <c r="J474" s="51" t="str">
        <f t="shared" si="33"/>
        <v/>
      </c>
      <c r="K474" s="52" t="str">
        <f t="shared" si="32"/>
        <v/>
      </c>
      <c r="L474" s="55" t="str">
        <f t="shared" si="30"/>
        <v/>
      </c>
      <c r="M474" s="56" t="str">
        <f t="shared" si="31"/>
        <v/>
      </c>
    </row>
    <row r="475" spans="1:13" ht="13" x14ac:dyDescent="0.25">
      <c r="A475" s="163">
        <v>471</v>
      </c>
      <c r="B475" s="66"/>
      <c r="C475" s="67"/>
      <c r="D475" s="48"/>
      <c r="E475" s="68"/>
      <c r="F475" s="49"/>
      <c r="G475" s="69"/>
      <c r="H475" s="50" t="str">
        <f>IF(E475="","",VLOOKUP(WEEKDAY(E475),List!A$15:B$21,2,FALSE))</f>
        <v/>
      </c>
      <c r="I475" s="90">
        <f>IF(G475="",0,VLOOKUP(G475,PHR!$B$4:$H$10000,7,FALSE))</f>
        <v>0</v>
      </c>
      <c r="J475" s="51" t="str">
        <f t="shared" si="33"/>
        <v/>
      </c>
      <c r="K475" s="52" t="str">
        <f t="shared" si="32"/>
        <v/>
      </c>
      <c r="L475" s="55" t="str">
        <f t="shared" si="30"/>
        <v/>
      </c>
      <c r="M475" s="56" t="str">
        <f t="shared" si="31"/>
        <v/>
      </c>
    </row>
    <row r="476" spans="1:13" ht="13" x14ac:dyDescent="0.25">
      <c r="A476" s="163">
        <v>472</v>
      </c>
      <c r="B476" s="66"/>
      <c r="C476" s="67"/>
      <c r="D476" s="48"/>
      <c r="E476" s="68"/>
      <c r="F476" s="49"/>
      <c r="G476" s="69"/>
      <c r="H476" s="50" t="str">
        <f>IF(E476="","",VLOOKUP(WEEKDAY(E476),List!A$15:B$21,2,FALSE))</f>
        <v/>
      </c>
      <c r="I476" s="90">
        <f>IF(G476="",0,VLOOKUP(G476,PHR!$B$4:$H$10000,7,FALSE))</f>
        <v>0</v>
      </c>
      <c r="J476" s="51" t="str">
        <f t="shared" si="33"/>
        <v/>
      </c>
      <c r="K476" s="52" t="str">
        <f t="shared" si="32"/>
        <v/>
      </c>
      <c r="L476" s="55" t="str">
        <f t="shared" si="30"/>
        <v/>
      </c>
      <c r="M476" s="56" t="str">
        <f t="shared" si="31"/>
        <v/>
      </c>
    </row>
    <row r="477" spans="1:13" ht="13" x14ac:dyDescent="0.25">
      <c r="A477" s="163">
        <v>473</v>
      </c>
      <c r="B477" s="66"/>
      <c r="C477" s="67"/>
      <c r="D477" s="48"/>
      <c r="E477" s="68"/>
      <c r="F477" s="49"/>
      <c r="G477" s="69"/>
      <c r="H477" s="50" t="str">
        <f>IF(E477="","",VLOOKUP(WEEKDAY(E477),List!A$15:B$21,2,FALSE))</f>
        <v/>
      </c>
      <c r="I477" s="90">
        <f>IF(G477="",0,VLOOKUP(G477,PHR!$B$4:$H$10000,7,FALSE))</f>
        <v>0</v>
      </c>
      <c r="J477" s="51" t="str">
        <f t="shared" si="33"/>
        <v/>
      </c>
      <c r="K477" s="52" t="str">
        <f t="shared" si="32"/>
        <v/>
      </c>
      <c r="L477" s="55" t="str">
        <f t="shared" si="30"/>
        <v/>
      </c>
      <c r="M477" s="56" t="str">
        <f t="shared" si="31"/>
        <v/>
      </c>
    </row>
    <row r="478" spans="1:13" ht="13" x14ac:dyDescent="0.25">
      <c r="A478" s="163">
        <v>474</v>
      </c>
      <c r="B478" s="66"/>
      <c r="C478" s="67"/>
      <c r="D478" s="48"/>
      <c r="E478" s="68"/>
      <c r="F478" s="49"/>
      <c r="G478" s="69"/>
      <c r="H478" s="50" t="str">
        <f>IF(E478="","",VLOOKUP(WEEKDAY(E478),List!A$15:B$21,2,FALSE))</f>
        <v/>
      </c>
      <c r="I478" s="90">
        <f>IF(G478="",0,VLOOKUP(G478,PHR!$B$4:$H$10000,7,FALSE))</f>
        <v>0</v>
      </c>
      <c r="J478" s="51" t="str">
        <f t="shared" si="33"/>
        <v/>
      </c>
      <c r="K478" s="52" t="str">
        <f t="shared" si="32"/>
        <v/>
      </c>
      <c r="L478" s="55" t="str">
        <f t="shared" si="30"/>
        <v/>
      </c>
      <c r="M478" s="56" t="str">
        <f t="shared" si="31"/>
        <v/>
      </c>
    </row>
    <row r="479" spans="1:13" ht="13" x14ac:dyDescent="0.25">
      <c r="A479" s="163">
        <v>475</v>
      </c>
      <c r="B479" s="66"/>
      <c r="C479" s="67"/>
      <c r="D479" s="48"/>
      <c r="E479" s="68"/>
      <c r="F479" s="49"/>
      <c r="G479" s="69"/>
      <c r="H479" s="50" t="str">
        <f>IF(E479="","",VLOOKUP(WEEKDAY(E479),List!A$15:B$21,2,FALSE))</f>
        <v/>
      </c>
      <c r="I479" s="90">
        <f>IF(G479="",0,VLOOKUP(G479,PHR!$B$4:$H$10000,7,FALSE))</f>
        <v>0</v>
      </c>
      <c r="J479" s="51" t="str">
        <f t="shared" si="33"/>
        <v/>
      </c>
      <c r="K479" s="52" t="str">
        <f t="shared" si="32"/>
        <v/>
      </c>
      <c r="L479" s="55" t="str">
        <f t="shared" si="30"/>
        <v/>
      </c>
      <c r="M479" s="56" t="str">
        <f t="shared" si="31"/>
        <v/>
      </c>
    </row>
    <row r="480" spans="1:13" ht="13" x14ac:dyDescent="0.25">
      <c r="A480" s="163">
        <v>476</v>
      </c>
      <c r="B480" s="66"/>
      <c r="C480" s="67"/>
      <c r="D480" s="48"/>
      <c r="E480" s="68"/>
      <c r="F480" s="49"/>
      <c r="G480" s="69"/>
      <c r="H480" s="50" t="str">
        <f>IF(E480="","",VLOOKUP(WEEKDAY(E480),List!A$15:B$21,2,FALSE))</f>
        <v/>
      </c>
      <c r="I480" s="90">
        <f>IF(G480="",0,VLOOKUP(G480,PHR!$B$4:$H$10000,7,FALSE))</f>
        <v>0</v>
      </c>
      <c r="J480" s="51" t="str">
        <f t="shared" si="33"/>
        <v/>
      </c>
      <c r="K480" s="52" t="str">
        <f t="shared" si="32"/>
        <v/>
      </c>
      <c r="L480" s="55" t="str">
        <f t="shared" si="30"/>
        <v/>
      </c>
      <c r="M480" s="56" t="str">
        <f t="shared" si="31"/>
        <v/>
      </c>
    </row>
    <row r="481" spans="1:13" ht="13" x14ac:dyDescent="0.25">
      <c r="A481" s="163">
        <v>477</v>
      </c>
      <c r="B481" s="66"/>
      <c r="C481" s="67"/>
      <c r="D481" s="48"/>
      <c r="E481" s="68"/>
      <c r="F481" s="49"/>
      <c r="G481" s="69"/>
      <c r="H481" s="50" t="str">
        <f>IF(E481="","",VLOOKUP(WEEKDAY(E481),List!A$15:B$21,2,FALSE))</f>
        <v/>
      </c>
      <c r="I481" s="90">
        <f>IF(G481="",0,VLOOKUP(G481,PHR!$B$4:$H$10000,7,FALSE))</f>
        <v>0</v>
      </c>
      <c r="J481" s="51" t="str">
        <f t="shared" si="33"/>
        <v/>
      </c>
      <c r="K481" s="52" t="str">
        <f t="shared" si="32"/>
        <v/>
      </c>
      <c r="L481" s="55" t="str">
        <f t="shared" si="30"/>
        <v/>
      </c>
      <c r="M481" s="56" t="str">
        <f t="shared" si="31"/>
        <v/>
      </c>
    </row>
    <row r="482" spans="1:13" ht="13" x14ac:dyDescent="0.25">
      <c r="A482" s="163">
        <v>478</v>
      </c>
      <c r="B482" s="66"/>
      <c r="C482" s="67"/>
      <c r="D482" s="48"/>
      <c r="E482" s="68"/>
      <c r="F482" s="49"/>
      <c r="G482" s="69"/>
      <c r="H482" s="50" t="str">
        <f>IF(E482="","",VLOOKUP(WEEKDAY(E482),List!A$15:B$21,2,FALSE))</f>
        <v/>
      </c>
      <c r="I482" s="90">
        <f>IF(G482="",0,VLOOKUP(G482,PHR!$B$4:$H$10000,7,FALSE))</f>
        <v>0</v>
      </c>
      <c r="J482" s="51" t="str">
        <f t="shared" si="33"/>
        <v/>
      </c>
      <c r="K482" s="52" t="str">
        <f t="shared" si="32"/>
        <v/>
      </c>
      <c r="L482" s="55" t="str">
        <f t="shared" si="30"/>
        <v/>
      </c>
      <c r="M482" s="56" t="str">
        <f t="shared" si="31"/>
        <v/>
      </c>
    </row>
    <row r="483" spans="1:13" ht="13" x14ac:dyDescent="0.25">
      <c r="A483" s="163">
        <v>479</v>
      </c>
      <c r="B483" s="66"/>
      <c r="C483" s="67"/>
      <c r="D483" s="48"/>
      <c r="E483" s="68"/>
      <c r="F483" s="49"/>
      <c r="G483" s="69"/>
      <c r="H483" s="50" t="str">
        <f>IF(E483="","",VLOOKUP(WEEKDAY(E483),List!A$15:B$21,2,FALSE))</f>
        <v/>
      </c>
      <c r="I483" s="90">
        <f>IF(G483="",0,VLOOKUP(G483,PHR!$B$4:$H$10000,7,FALSE))</f>
        <v>0</v>
      </c>
      <c r="J483" s="51" t="str">
        <f t="shared" si="33"/>
        <v/>
      </c>
      <c r="K483" s="52" t="str">
        <f t="shared" si="32"/>
        <v/>
      </c>
      <c r="L483" s="55" t="str">
        <f t="shared" si="30"/>
        <v/>
      </c>
      <c r="M483" s="56" t="str">
        <f t="shared" si="31"/>
        <v/>
      </c>
    </row>
    <row r="484" spans="1:13" ht="13" x14ac:dyDescent="0.25">
      <c r="A484" s="163">
        <v>480</v>
      </c>
      <c r="B484" s="66"/>
      <c r="C484" s="67"/>
      <c r="D484" s="48"/>
      <c r="E484" s="68"/>
      <c r="F484" s="49"/>
      <c r="G484" s="69"/>
      <c r="H484" s="50" t="str">
        <f>IF(E484="","",VLOOKUP(WEEKDAY(E484),List!A$15:B$21,2,FALSE))</f>
        <v/>
      </c>
      <c r="I484" s="90">
        <f>IF(G484="",0,VLOOKUP(G484,PHR!$B$4:$H$10000,7,FALSE))</f>
        <v>0</v>
      </c>
      <c r="J484" s="51" t="str">
        <f t="shared" si="33"/>
        <v/>
      </c>
      <c r="K484" s="52" t="str">
        <f t="shared" si="32"/>
        <v/>
      </c>
      <c r="L484" s="55" t="str">
        <f t="shared" si="30"/>
        <v/>
      </c>
      <c r="M484" s="56" t="str">
        <f t="shared" si="31"/>
        <v/>
      </c>
    </row>
    <row r="485" spans="1:13" ht="13" x14ac:dyDescent="0.25">
      <c r="A485" s="163">
        <v>481</v>
      </c>
      <c r="B485" s="66"/>
      <c r="C485" s="67"/>
      <c r="D485" s="48"/>
      <c r="E485" s="68"/>
      <c r="F485" s="49"/>
      <c r="G485" s="69"/>
      <c r="H485" s="50" t="str">
        <f>IF(E485="","",VLOOKUP(WEEKDAY(E485),List!A$15:B$21,2,FALSE))</f>
        <v/>
      </c>
      <c r="I485" s="90">
        <f>IF(G485="",0,VLOOKUP(G485,PHR!$B$4:$H$10000,7,FALSE))</f>
        <v>0</v>
      </c>
      <c r="J485" s="51" t="str">
        <f t="shared" si="33"/>
        <v/>
      </c>
      <c r="K485" s="52" t="str">
        <f t="shared" si="32"/>
        <v/>
      </c>
      <c r="L485" s="55" t="str">
        <f t="shared" si="30"/>
        <v/>
      </c>
      <c r="M485" s="56" t="str">
        <f t="shared" si="31"/>
        <v/>
      </c>
    </row>
    <row r="486" spans="1:13" ht="13" x14ac:dyDescent="0.25">
      <c r="A486" s="163">
        <v>482</v>
      </c>
      <c r="B486" s="66"/>
      <c r="C486" s="67"/>
      <c r="D486" s="48"/>
      <c r="E486" s="68"/>
      <c r="F486" s="49"/>
      <c r="G486" s="69"/>
      <c r="H486" s="50" t="str">
        <f>IF(E486="","",VLOOKUP(WEEKDAY(E486),List!A$15:B$21,2,FALSE))</f>
        <v/>
      </c>
      <c r="I486" s="90">
        <f>IF(G486="",0,VLOOKUP(G486,PHR!$B$4:$H$10000,7,FALSE))</f>
        <v>0</v>
      </c>
      <c r="J486" s="51" t="str">
        <f t="shared" si="33"/>
        <v/>
      </c>
      <c r="K486" s="52" t="str">
        <f t="shared" si="32"/>
        <v/>
      </c>
      <c r="L486" s="55" t="str">
        <f t="shared" si="30"/>
        <v/>
      </c>
      <c r="M486" s="56" t="str">
        <f t="shared" si="31"/>
        <v/>
      </c>
    </row>
    <row r="487" spans="1:13" ht="13" x14ac:dyDescent="0.25">
      <c r="A487" s="163">
        <v>483</v>
      </c>
      <c r="B487" s="66"/>
      <c r="C487" s="67"/>
      <c r="D487" s="48"/>
      <c r="E487" s="68"/>
      <c r="F487" s="49"/>
      <c r="G487" s="69"/>
      <c r="H487" s="50" t="str">
        <f>IF(E487="","",VLOOKUP(WEEKDAY(E487),List!A$15:B$21,2,FALSE))</f>
        <v/>
      </c>
      <c r="I487" s="90">
        <f>IF(G487="",0,VLOOKUP(G487,PHR!$B$4:$H$10000,7,FALSE))</f>
        <v>0</v>
      </c>
      <c r="J487" s="51" t="str">
        <f t="shared" si="33"/>
        <v/>
      </c>
      <c r="K487" s="52" t="str">
        <f t="shared" si="32"/>
        <v/>
      </c>
      <c r="L487" s="55" t="str">
        <f t="shared" si="30"/>
        <v/>
      </c>
      <c r="M487" s="56" t="str">
        <f t="shared" si="31"/>
        <v/>
      </c>
    </row>
    <row r="488" spans="1:13" ht="13" x14ac:dyDescent="0.25">
      <c r="A488" s="163">
        <v>484</v>
      </c>
      <c r="B488" s="66"/>
      <c r="C488" s="67"/>
      <c r="D488" s="48"/>
      <c r="E488" s="68"/>
      <c r="F488" s="49"/>
      <c r="G488" s="69"/>
      <c r="H488" s="50" t="str">
        <f>IF(E488="","",VLOOKUP(WEEKDAY(E488),List!A$15:B$21,2,FALSE))</f>
        <v/>
      </c>
      <c r="I488" s="90">
        <f>IF(G488="",0,VLOOKUP(G488,PHR!$B$4:$H$10000,7,FALSE))</f>
        <v>0</v>
      </c>
      <c r="J488" s="51" t="str">
        <f t="shared" si="33"/>
        <v/>
      </c>
      <c r="K488" s="52" t="str">
        <f t="shared" si="32"/>
        <v/>
      </c>
      <c r="L488" s="55" t="str">
        <f t="shared" si="30"/>
        <v/>
      </c>
      <c r="M488" s="56" t="str">
        <f t="shared" si="31"/>
        <v/>
      </c>
    </row>
    <row r="489" spans="1:13" ht="13" x14ac:dyDescent="0.25">
      <c r="A489" s="163">
        <v>485</v>
      </c>
      <c r="B489" s="66"/>
      <c r="C489" s="67"/>
      <c r="D489" s="48"/>
      <c r="E489" s="68"/>
      <c r="F489" s="49"/>
      <c r="G489" s="69"/>
      <c r="H489" s="50" t="str">
        <f>IF(E489="","",VLOOKUP(WEEKDAY(E489),List!A$15:B$21,2,FALSE))</f>
        <v/>
      </c>
      <c r="I489" s="90">
        <f>IF(G489="",0,VLOOKUP(G489,PHR!$B$4:$H$10000,7,FALSE))</f>
        <v>0</v>
      </c>
      <c r="J489" s="51" t="str">
        <f t="shared" si="33"/>
        <v/>
      </c>
      <c r="K489" s="52" t="str">
        <f t="shared" si="32"/>
        <v/>
      </c>
      <c r="L489" s="55" t="str">
        <f t="shared" si="30"/>
        <v/>
      </c>
      <c r="M489" s="56" t="str">
        <f t="shared" si="31"/>
        <v/>
      </c>
    </row>
    <row r="490" spans="1:13" ht="13" x14ac:dyDescent="0.25">
      <c r="A490" s="163">
        <v>486</v>
      </c>
      <c r="B490" s="66"/>
      <c r="C490" s="67"/>
      <c r="D490" s="48"/>
      <c r="E490" s="68"/>
      <c r="F490" s="49"/>
      <c r="G490" s="69"/>
      <c r="H490" s="50" t="str">
        <f>IF(E490="","",VLOOKUP(WEEKDAY(E490),List!A$15:B$21,2,FALSE))</f>
        <v/>
      </c>
      <c r="I490" s="90">
        <f>IF(G490="",0,VLOOKUP(G490,PHR!$B$4:$H$10000,7,FALSE))</f>
        <v>0</v>
      </c>
      <c r="J490" s="51" t="str">
        <f t="shared" si="33"/>
        <v/>
      </c>
      <c r="K490" s="52" t="str">
        <f t="shared" si="32"/>
        <v/>
      </c>
      <c r="L490" s="55" t="str">
        <f t="shared" si="30"/>
        <v/>
      </c>
      <c r="M490" s="56" t="str">
        <f t="shared" si="31"/>
        <v/>
      </c>
    </row>
    <row r="491" spans="1:13" ht="13" x14ac:dyDescent="0.25">
      <c r="A491" s="163">
        <v>487</v>
      </c>
      <c r="B491" s="66"/>
      <c r="C491" s="67"/>
      <c r="D491" s="48"/>
      <c r="E491" s="68"/>
      <c r="F491" s="49"/>
      <c r="G491" s="69"/>
      <c r="H491" s="50" t="str">
        <f>IF(E491="","",VLOOKUP(WEEKDAY(E491),List!A$15:B$21,2,FALSE))</f>
        <v/>
      </c>
      <c r="I491" s="90">
        <f>IF(G491="",0,VLOOKUP(G491,PHR!$B$4:$H$10000,7,FALSE))</f>
        <v>0</v>
      </c>
      <c r="J491" s="51" t="str">
        <f t="shared" si="33"/>
        <v/>
      </c>
      <c r="K491" s="52" t="str">
        <f t="shared" si="32"/>
        <v/>
      </c>
      <c r="L491" s="55" t="str">
        <f t="shared" si="30"/>
        <v/>
      </c>
      <c r="M491" s="56" t="str">
        <f t="shared" si="31"/>
        <v/>
      </c>
    </row>
    <row r="492" spans="1:13" ht="13" x14ac:dyDescent="0.25">
      <c r="A492" s="163">
        <v>488</v>
      </c>
      <c r="B492" s="66"/>
      <c r="C492" s="67"/>
      <c r="D492" s="48"/>
      <c r="E492" s="68"/>
      <c r="F492" s="49"/>
      <c r="G492" s="69"/>
      <c r="H492" s="50" t="str">
        <f>IF(E492="","",VLOOKUP(WEEKDAY(E492),List!A$15:B$21,2,FALSE))</f>
        <v/>
      </c>
      <c r="I492" s="90">
        <f>IF(G492="",0,VLOOKUP(G492,PHR!$B$4:$H$10000,7,FALSE))</f>
        <v>0</v>
      </c>
      <c r="J492" s="51" t="str">
        <f t="shared" si="33"/>
        <v/>
      </c>
      <c r="K492" s="52" t="str">
        <f t="shared" si="32"/>
        <v/>
      </c>
      <c r="L492" s="55" t="str">
        <f t="shared" si="30"/>
        <v/>
      </c>
      <c r="M492" s="56" t="str">
        <f t="shared" si="31"/>
        <v/>
      </c>
    </row>
    <row r="493" spans="1:13" ht="13" x14ac:dyDescent="0.25">
      <c r="A493" s="163">
        <v>489</v>
      </c>
      <c r="B493" s="66"/>
      <c r="C493" s="67"/>
      <c r="D493" s="48"/>
      <c r="E493" s="68"/>
      <c r="F493" s="49"/>
      <c r="G493" s="69"/>
      <c r="H493" s="50" t="str">
        <f>IF(E493="","",VLOOKUP(WEEKDAY(E493),List!A$15:B$21,2,FALSE))</f>
        <v/>
      </c>
      <c r="I493" s="90">
        <f>IF(G493="",0,VLOOKUP(G493,PHR!$B$4:$H$10000,7,FALSE))</f>
        <v>0</v>
      </c>
      <c r="J493" s="51" t="str">
        <f t="shared" si="33"/>
        <v/>
      </c>
      <c r="K493" s="52" t="str">
        <f t="shared" si="32"/>
        <v/>
      </c>
      <c r="L493" s="55" t="str">
        <f t="shared" si="30"/>
        <v/>
      </c>
      <c r="M493" s="56" t="str">
        <f t="shared" si="31"/>
        <v/>
      </c>
    </row>
    <row r="494" spans="1:13" ht="13" x14ac:dyDescent="0.25">
      <c r="A494" s="163">
        <v>490</v>
      </c>
      <c r="B494" s="66"/>
      <c r="C494" s="67"/>
      <c r="D494" s="48"/>
      <c r="E494" s="68"/>
      <c r="F494" s="49"/>
      <c r="G494" s="69"/>
      <c r="H494" s="50" t="str">
        <f>IF(E494="","",VLOOKUP(WEEKDAY(E494),List!A$15:B$21,2,FALSE))</f>
        <v/>
      </c>
      <c r="I494" s="90">
        <f>IF(G494="",0,VLOOKUP(G494,PHR!$B$4:$H$10000,7,FALSE))</f>
        <v>0</v>
      </c>
      <c r="J494" s="51" t="str">
        <f t="shared" si="33"/>
        <v/>
      </c>
      <c r="K494" s="52" t="str">
        <f t="shared" si="32"/>
        <v/>
      </c>
      <c r="L494" s="55" t="str">
        <f t="shared" si="30"/>
        <v/>
      </c>
      <c r="M494" s="56" t="str">
        <f t="shared" si="31"/>
        <v/>
      </c>
    </row>
    <row r="495" spans="1:13" ht="13" x14ac:dyDescent="0.25">
      <c r="A495" s="163">
        <v>491</v>
      </c>
      <c r="B495" s="66"/>
      <c r="C495" s="67"/>
      <c r="D495" s="48"/>
      <c r="E495" s="68"/>
      <c r="F495" s="49"/>
      <c r="G495" s="69"/>
      <c r="H495" s="50" t="str">
        <f>IF(E495="","",VLOOKUP(WEEKDAY(E495),List!A$15:B$21,2,FALSE))</f>
        <v/>
      </c>
      <c r="I495" s="90">
        <f>IF(G495="",0,VLOOKUP(G495,PHR!$B$4:$H$10000,7,FALSE))</f>
        <v>0</v>
      </c>
      <c r="J495" s="51" t="str">
        <f t="shared" si="33"/>
        <v/>
      </c>
      <c r="K495" s="52" t="str">
        <f t="shared" si="32"/>
        <v/>
      </c>
      <c r="L495" s="55" t="str">
        <f t="shared" si="30"/>
        <v/>
      </c>
      <c r="M495" s="56" t="str">
        <f t="shared" si="31"/>
        <v/>
      </c>
    </row>
    <row r="496" spans="1:13" ht="13" x14ac:dyDescent="0.25">
      <c r="A496" s="163">
        <v>492</v>
      </c>
      <c r="B496" s="66"/>
      <c r="C496" s="67"/>
      <c r="D496" s="48"/>
      <c r="E496" s="68"/>
      <c r="F496" s="49"/>
      <c r="G496" s="69"/>
      <c r="H496" s="50" t="str">
        <f>IF(E496="","",VLOOKUP(WEEKDAY(E496),List!A$15:B$21,2,FALSE))</f>
        <v/>
      </c>
      <c r="I496" s="90">
        <f>IF(G496="",0,VLOOKUP(G496,PHR!$B$4:$H$10000,7,FALSE))</f>
        <v>0</v>
      </c>
      <c r="J496" s="51" t="str">
        <f t="shared" si="33"/>
        <v/>
      </c>
      <c r="K496" s="52" t="str">
        <f t="shared" si="32"/>
        <v/>
      </c>
      <c r="L496" s="55" t="str">
        <f t="shared" si="30"/>
        <v/>
      </c>
      <c r="M496" s="56" t="str">
        <f t="shared" si="31"/>
        <v/>
      </c>
    </row>
    <row r="497" spans="1:13" ht="13" x14ac:dyDescent="0.25">
      <c r="A497" s="163">
        <v>493</v>
      </c>
      <c r="B497" s="66"/>
      <c r="C497" s="67"/>
      <c r="D497" s="48"/>
      <c r="E497" s="68"/>
      <c r="F497" s="49"/>
      <c r="G497" s="69"/>
      <c r="H497" s="50" t="str">
        <f>IF(E497="","",VLOOKUP(WEEKDAY(E497),List!A$15:B$21,2,FALSE))</f>
        <v/>
      </c>
      <c r="I497" s="90">
        <f>IF(G497="",0,VLOOKUP(G497,PHR!$B$4:$H$10000,7,FALSE))</f>
        <v>0</v>
      </c>
      <c r="J497" s="51" t="str">
        <f t="shared" si="33"/>
        <v/>
      </c>
      <c r="K497" s="52" t="str">
        <f t="shared" si="32"/>
        <v/>
      </c>
      <c r="L497" s="55" t="str">
        <f t="shared" si="30"/>
        <v/>
      </c>
      <c r="M497" s="56" t="str">
        <f t="shared" si="31"/>
        <v/>
      </c>
    </row>
    <row r="498" spans="1:13" ht="13" x14ac:dyDescent="0.25">
      <c r="A498" s="163">
        <v>494</v>
      </c>
      <c r="B498" s="66"/>
      <c r="C498" s="67"/>
      <c r="D498" s="48"/>
      <c r="E498" s="68"/>
      <c r="F498" s="49"/>
      <c r="G498" s="69"/>
      <c r="H498" s="50" t="str">
        <f>IF(E498="","",VLOOKUP(WEEKDAY(E498),List!A$15:B$21,2,FALSE))</f>
        <v/>
      </c>
      <c r="I498" s="90">
        <f>IF(G498="",0,VLOOKUP(G498,PHR!$B$4:$H$10000,7,FALSE))</f>
        <v>0</v>
      </c>
      <c r="J498" s="51" t="str">
        <f t="shared" si="33"/>
        <v/>
      </c>
      <c r="K498" s="52" t="str">
        <f t="shared" si="32"/>
        <v/>
      </c>
      <c r="L498" s="55" t="str">
        <f t="shared" si="30"/>
        <v/>
      </c>
      <c r="M498" s="56" t="str">
        <f t="shared" si="31"/>
        <v/>
      </c>
    </row>
    <row r="499" spans="1:13" ht="13" x14ac:dyDescent="0.25">
      <c r="A499" s="163">
        <v>495</v>
      </c>
      <c r="B499" s="66"/>
      <c r="C499" s="67"/>
      <c r="D499" s="48"/>
      <c r="E499" s="68"/>
      <c r="F499" s="49"/>
      <c r="G499" s="69"/>
      <c r="H499" s="50" t="str">
        <f>IF(E499="","",VLOOKUP(WEEKDAY(E499),List!A$15:B$21,2,FALSE))</f>
        <v/>
      </c>
      <c r="I499" s="90">
        <f>IF(G499="",0,VLOOKUP(G499,PHR!$B$4:$H$10000,7,FALSE))</f>
        <v>0</v>
      </c>
      <c r="J499" s="51" t="str">
        <f t="shared" si="33"/>
        <v/>
      </c>
      <c r="K499" s="52" t="str">
        <f t="shared" si="32"/>
        <v/>
      </c>
      <c r="L499" s="55" t="str">
        <f t="shared" si="30"/>
        <v/>
      </c>
      <c r="M499" s="56" t="str">
        <f t="shared" si="31"/>
        <v/>
      </c>
    </row>
    <row r="500" spans="1:13" ht="13" x14ac:dyDescent="0.25">
      <c r="A500" s="163">
        <v>496</v>
      </c>
      <c r="B500" s="66"/>
      <c r="C500" s="67"/>
      <c r="D500" s="48"/>
      <c r="E500" s="68"/>
      <c r="F500" s="49"/>
      <c r="G500" s="69"/>
      <c r="H500" s="50" t="str">
        <f>IF(E500="","",VLOOKUP(WEEKDAY(E500),List!A$15:B$21,2,FALSE))</f>
        <v/>
      </c>
      <c r="I500" s="90">
        <f>IF(G500="",0,VLOOKUP(G500,PHR!$B$4:$H$10000,7,FALSE))</f>
        <v>0</v>
      </c>
      <c r="J500" s="51" t="str">
        <f t="shared" si="33"/>
        <v/>
      </c>
      <c r="K500" s="52" t="str">
        <f t="shared" si="32"/>
        <v/>
      </c>
      <c r="L500" s="55" t="str">
        <f t="shared" si="30"/>
        <v/>
      </c>
      <c r="M500" s="56" t="str">
        <f t="shared" si="31"/>
        <v/>
      </c>
    </row>
    <row r="501" spans="1:13" ht="13" x14ac:dyDescent="0.25">
      <c r="A501" s="163">
        <v>497</v>
      </c>
      <c r="B501" s="66"/>
      <c r="C501" s="67"/>
      <c r="D501" s="48"/>
      <c r="E501" s="68"/>
      <c r="F501" s="49"/>
      <c r="G501" s="69"/>
      <c r="H501" s="50" t="str">
        <f>IF(E501="","",VLOOKUP(WEEKDAY(E501),List!A$15:B$21,2,FALSE))</f>
        <v/>
      </c>
      <c r="I501" s="90">
        <f>IF(G501="",0,VLOOKUP(G501,PHR!$B$4:$H$10000,7,FALSE))</f>
        <v>0</v>
      </c>
      <c r="J501" s="51" t="str">
        <f t="shared" si="33"/>
        <v/>
      </c>
      <c r="K501" s="52" t="str">
        <f t="shared" si="32"/>
        <v/>
      </c>
      <c r="L501" s="55" t="str">
        <f t="shared" si="30"/>
        <v/>
      </c>
      <c r="M501" s="56" t="str">
        <f t="shared" si="31"/>
        <v/>
      </c>
    </row>
    <row r="502" spans="1:13" ht="13" x14ac:dyDescent="0.25">
      <c r="A502" s="163">
        <v>498</v>
      </c>
      <c r="B502" s="66"/>
      <c r="C502" s="67"/>
      <c r="D502" s="48"/>
      <c r="E502" s="68"/>
      <c r="F502" s="49"/>
      <c r="G502" s="69"/>
      <c r="H502" s="50" t="str">
        <f>IF(E502="","",VLOOKUP(WEEKDAY(E502),List!A$15:B$21,2,FALSE))</f>
        <v/>
      </c>
      <c r="I502" s="90">
        <f>IF(G502="",0,VLOOKUP(G502,PHR!$B$4:$H$10000,7,FALSE))</f>
        <v>0</v>
      </c>
      <c r="J502" s="51" t="str">
        <f t="shared" si="33"/>
        <v/>
      </c>
      <c r="K502" s="52" t="str">
        <f t="shared" si="32"/>
        <v/>
      </c>
      <c r="L502" s="55" t="str">
        <f t="shared" si="30"/>
        <v/>
      </c>
      <c r="M502" s="56" t="str">
        <f t="shared" si="31"/>
        <v/>
      </c>
    </row>
    <row r="503" spans="1:13" ht="13" x14ac:dyDescent="0.25">
      <c r="A503" s="163">
        <v>499</v>
      </c>
      <c r="B503" s="66"/>
      <c r="C503" s="67"/>
      <c r="D503" s="48"/>
      <c r="E503" s="68"/>
      <c r="F503" s="49"/>
      <c r="G503" s="69"/>
      <c r="H503" s="50" t="str">
        <f>IF(E503="","",VLOOKUP(WEEKDAY(E503),List!A$15:B$21,2,FALSE))</f>
        <v/>
      </c>
      <c r="I503" s="90">
        <f>IF(G503="",0,VLOOKUP(G503,PHR!$B$4:$H$10000,7,FALSE))</f>
        <v>0</v>
      </c>
      <c r="J503" s="51" t="str">
        <f t="shared" si="33"/>
        <v/>
      </c>
      <c r="K503" s="52" t="str">
        <f t="shared" si="32"/>
        <v/>
      </c>
      <c r="L503" s="55" t="str">
        <f t="shared" si="30"/>
        <v/>
      </c>
      <c r="M503" s="56" t="str">
        <f t="shared" si="31"/>
        <v/>
      </c>
    </row>
    <row r="504" spans="1:13" ht="13" x14ac:dyDescent="0.25">
      <c r="A504" s="163">
        <v>500</v>
      </c>
      <c r="B504" s="66"/>
      <c r="C504" s="67"/>
      <c r="D504" s="48"/>
      <c r="E504" s="68"/>
      <c r="F504" s="49"/>
      <c r="G504" s="69"/>
      <c r="H504" s="50" t="str">
        <f>IF(E504="","",VLOOKUP(WEEKDAY(E504),List!A$15:B$21,2,FALSE))</f>
        <v/>
      </c>
      <c r="I504" s="90">
        <f>IF(G504="",0,VLOOKUP(G504,PHR!$B$4:$H$10000,7,FALSE))</f>
        <v>0</v>
      </c>
      <c r="J504" s="51" t="str">
        <f t="shared" si="33"/>
        <v/>
      </c>
      <c r="K504" s="52" t="str">
        <f t="shared" si="32"/>
        <v/>
      </c>
      <c r="L504" s="55" t="str">
        <f t="shared" si="30"/>
        <v/>
      </c>
      <c r="M504" s="56" t="str">
        <f t="shared" si="31"/>
        <v/>
      </c>
    </row>
    <row r="505" spans="1:13" ht="13" x14ac:dyDescent="0.25">
      <c r="A505" s="163">
        <v>501</v>
      </c>
      <c r="B505" s="66"/>
      <c r="C505" s="67"/>
      <c r="D505" s="48"/>
      <c r="E505" s="68"/>
      <c r="F505" s="49"/>
      <c r="G505" s="69"/>
      <c r="H505" s="50" t="str">
        <f>IF(E505="","",VLOOKUP(WEEKDAY(E505),List!A$15:B$21,2,FALSE))</f>
        <v/>
      </c>
      <c r="I505" s="90">
        <f>IF(G505="",0,VLOOKUP(G505,PHR!$B$4:$H$10000,7,FALSE))</f>
        <v>0</v>
      </c>
      <c r="J505" s="51" t="str">
        <f t="shared" si="33"/>
        <v/>
      </c>
      <c r="K505" s="52" t="str">
        <f t="shared" si="32"/>
        <v/>
      </c>
      <c r="L505" s="55" t="str">
        <f t="shared" si="30"/>
        <v/>
      </c>
      <c r="M505" s="56" t="str">
        <f t="shared" si="31"/>
        <v/>
      </c>
    </row>
    <row r="506" spans="1:13" ht="13" x14ac:dyDescent="0.25">
      <c r="A506" s="163">
        <v>502</v>
      </c>
      <c r="B506" s="66"/>
      <c r="C506" s="67"/>
      <c r="D506" s="48"/>
      <c r="E506" s="68"/>
      <c r="F506" s="49"/>
      <c r="G506" s="69"/>
      <c r="H506" s="50" t="str">
        <f>IF(E506="","",VLOOKUP(WEEKDAY(E506),List!A$15:B$21,2,FALSE))</f>
        <v/>
      </c>
      <c r="I506" s="90">
        <f>IF(G506="",0,VLOOKUP(G506,PHR!$B$4:$H$10000,7,FALSE))</f>
        <v>0</v>
      </c>
      <c r="J506" s="51" t="str">
        <f t="shared" si="33"/>
        <v/>
      </c>
      <c r="K506" s="52" t="str">
        <f t="shared" si="32"/>
        <v/>
      </c>
      <c r="L506" s="55" t="str">
        <f t="shared" si="30"/>
        <v/>
      </c>
      <c r="M506" s="56" t="str">
        <f t="shared" si="31"/>
        <v/>
      </c>
    </row>
    <row r="507" spans="1:13" ht="13" x14ac:dyDescent="0.25">
      <c r="A507" s="163">
        <v>503</v>
      </c>
      <c r="B507" s="66"/>
      <c r="C507" s="67"/>
      <c r="D507" s="48"/>
      <c r="E507" s="68"/>
      <c r="F507" s="49"/>
      <c r="G507" s="69"/>
      <c r="H507" s="50" t="str">
        <f>IF(E507="","",VLOOKUP(WEEKDAY(E507),List!A$15:B$21,2,FALSE))</f>
        <v/>
      </c>
      <c r="I507" s="90">
        <f>IF(G507="",0,VLOOKUP(G507,PHR!$B$4:$H$10000,7,FALSE))</f>
        <v>0</v>
      </c>
      <c r="J507" s="51" t="str">
        <f t="shared" si="33"/>
        <v/>
      </c>
      <c r="K507" s="52" t="str">
        <f t="shared" si="32"/>
        <v/>
      </c>
      <c r="L507" s="55" t="str">
        <f t="shared" si="30"/>
        <v/>
      </c>
      <c r="M507" s="56" t="str">
        <f t="shared" si="31"/>
        <v/>
      </c>
    </row>
    <row r="508" spans="1:13" ht="13" x14ac:dyDescent="0.25">
      <c r="A508" s="163">
        <v>504</v>
      </c>
      <c r="B508" s="66"/>
      <c r="C508" s="67"/>
      <c r="D508" s="48"/>
      <c r="E508" s="68"/>
      <c r="F508" s="49"/>
      <c r="G508" s="69"/>
      <c r="H508" s="50" t="str">
        <f>IF(E508="","",VLOOKUP(WEEKDAY(E508),List!A$15:B$21,2,FALSE))</f>
        <v/>
      </c>
      <c r="I508" s="90">
        <f>IF(G508="",0,VLOOKUP(G508,PHR!$B$4:$H$10000,7,FALSE))</f>
        <v>0</v>
      </c>
      <c r="J508" s="51" t="str">
        <f t="shared" si="33"/>
        <v/>
      </c>
      <c r="K508" s="52" t="str">
        <f t="shared" si="32"/>
        <v/>
      </c>
      <c r="L508" s="55" t="str">
        <f t="shared" si="30"/>
        <v/>
      </c>
      <c r="M508" s="56" t="str">
        <f t="shared" si="31"/>
        <v/>
      </c>
    </row>
    <row r="509" spans="1:13" ht="13" x14ac:dyDescent="0.25">
      <c r="A509" s="163">
        <v>505</v>
      </c>
      <c r="B509" s="66"/>
      <c r="C509" s="67"/>
      <c r="D509" s="48"/>
      <c r="E509" s="68"/>
      <c r="F509" s="49"/>
      <c r="G509" s="69"/>
      <c r="H509" s="50" t="str">
        <f>IF(E509="","",VLOOKUP(WEEKDAY(E509),List!A$15:B$21,2,FALSE))</f>
        <v/>
      </c>
      <c r="I509" s="90">
        <f>IF(G509="",0,VLOOKUP(G509,PHR!$B$4:$H$10000,7,FALSE))</f>
        <v>0</v>
      </c>
      <c r="J509" s="51" t="str">
        <f t="shared" si="33"/>
        <v/>
      </c>
      <c r="K509" s="52" t="str">
        <f t="shared" si="32"/>
        <v/>
      </c>
      <c r="L509" s="55" t="str">
        <f t="shared" si="30"/>
        <v/>
      </c>
      <c r="M509" s="56" t="str">
        <f t="shared" si="31"/>
        <v/>
      </c>
    </row>
    <row r="510" spans="1:13" ht="13" x14ac:dyDescent="0.25">
      <c r="A510" s="163">
        <v>506</v>
      </c>
      <c r="B510" s="66"/>
      <c r="C510" s="67"/>
      <c r="D510" s="48"/>
      <c r="E510" s="68"/>
      <c r="F510" s="49"/>
      <c r="G510" s="69"/>
      <c r="H510" s="50" t="str">
        <f>IF(E510="","",VLOOKUP(WEEKDAY(E510),List!A$15:B$21,2,FALSE))</f>
        <v/>
      </c>
      <c r="I510" s="90">
        <f>IF(G510="",0,VLOOKUP(G510,PHR!$B$4:$H$10000,7,FALSE))</f>
        <v>0</v>
      </c>
      <c r="J510" s="51" t="str">
        <f t="shared" si="33"/>
        <v/>
      </c>
      <c r="K510" s="52" t="str">
        <f t="shared" si="32"/>
        <v/>
      </c>
      <c r="L510" s="55" t="str">
        <f t="shared" si="30"/>
        <v/>
      </c>
      <c r="M510" s="56" t="str">
        <f t="shared" si="31"/>
        <v/>
      </c>
    </row>
    <row r="511" spans="1:13" ht="13" x14ac:dyDescent="0.25">
      <c r="A511" s="163">
        <v>507</v>
      </c>
      <c r="B511" s="66"/>
      <c r="C511" s="67"/>
      <c r="D511" s="48"/>
      <c r="E511" s="68"/>
      <c r="F511" s="49"/>
      <c r="G511" s="69"/>
      <c r="H511" s="50" t="str">
        <f>IF(E511="","",VLOOKUP(WEEKDAY(E511),List!A$15:B$21,2,FALSE))</f>
        <v/>
      </c>
      <c r="I511" s="90">
        <f>IF(G511="",0,VLOOKUP(G511,PHR!$B$4:$H$10000,7,FALSE))</f>
        <v>0</v>
      </c>
      <c r="J511" s="51" t="str">
        <f t="shared" si="33"/>
        <v/>
      </c>
      <c r="K511" s="52" t="str">
        <f t="shared" si="32"/>
        <v/>
      </c>
      <c r="L511" s="55" t="str">
        <f t="shared" si="30"/>
        <v/>
      </c>
      <c r="M511" s="56" t="str">
        <f t="shared" si="31"/>
        <v/>
      </c>
    </row>
    <row r="512" spans="1:13" ht="13" x14ac:dyDescent="0.25">
      <c r="A512" s="163">
        <v>508</v>
      </c>
      <c r="B512" s="66"/>
      <c r="C512" s="67"/>
      <c r="D512" s="48"/>
      <c r="E512" s="68"/>
      <c r="F512" s="49"/>
      <c r="G512" s="69"/>
      <c r="H512" s="50" t="str">
        <f>IF(E512="","",VLOOKUP(WEEKDAY(E512),List!A$15:B$21,2,FALSE))</f>
        <v/>
      </c>
      <c r="I512" s="90">
        <f>IF(G512="",0,VLOOKUP(G512,PHR!$B$4:$H$10000,7,FALSE))</f>
        <v>0</v>
      </c>
      <c r="J512" s="51" t="str">
        <f t="shared" si="33"/>
        <v/>
      </c>
      <c r="K512" s="52" t="str">
        <f t="shared" si="32"/>
        <v/>
      </c>
      <c r="L512" s="55" t="str">
        <f t="shared" si="30"/>
        <v/>
      </c>
      <c r="M512" s="56" t="str">
        <f t="shared" si="31"/>
        <v/>
      </c>
    </row>
    <row r="513" spans="1:13" ht="13" x14ac:dyDescent="0.25">
      <c r="A513" s="163">
        <v>509</v>
      </c>
      <c r="B513" s="66"/>
      <c r="C513" s="67"/>
      <c r="D513" s="48"/>
      <c r="E513" s="68"/>
      <c r="F513" s="49"/>
      <c r="G513" s="69"/>
      <c r="H513" s="50" t="str">
        <f>IF(E513="","",VLOOKUP(WEEKDAY(E513),List!A$15:B$21,2,FALSE))</f>
        <v/>
      </c>
      <c r="I513" s="90">
        <f>IF(G513="",0,VLOOKUP(G513,PHR!$B$4:$H$10000,7,FALSE))</f>
        <v>0</v>
      </c>
      <c r="J513" s="51" t="str">
        <f t="shared" si="33"/>
        <v/>
      </c>
      <c r="K513" s="52" t="str">
        <f t="shared" si="32"/>
        <v/>
      </c>
      <c r="L513" s="55" t="str">
        <f t="shared" si="30"/>
        <v/>
      </c>
      <c r="M513" s="56" t="str">
        <f t="shared" si="31"/>
        <v/>
      </c>
    </row>
    <row r="514" spans="1:13" ht="13" x14ac:dyDescent="0.25">
      <c r="A514" s="163">
        <v>510</v>
      </c>
      <c r="B514" s="66"/>
      <c r="C514" s="67"/>
      <c r="D514" s="48"/>
      <c r="E514" s="68"/>
      <c r="F514" s="49"/>
      <c r="G514" s="69"/>
      <c r="H514" s="50" t="str">
        <f>IF(E514="","",VLOOKUP(WEEKDAY(E514),List!A$15:B$21,2,FALSE))</f>
        <v/>
      </c>
      <c r="I514" s="90">
        <f>IF(G514="",0,VLOOKUP(G514,PHR!$B$4:$H$10000,7,FALSE))</f>
        <v>0</v>
      </c>
      <c r="J514" s="51" t="str">
        <f t="shared" si="33"/>
        <v/>
      </c>
      <c r="K514" s="52" t="str">
        <f t="shared" si="32"/>
        <v/>
      </c>
      <c r="L514" s="55" t="str">
        <f t="shared" si="30"/>
        <v/>
      </c>
      <c r="M514" s="56" t="str">
        <f t="shared" si="31"/>
        <v/>
      </c>
    </row>
    <row r="515" spans="1:13" ht="13" x14ac:dyDescent="0.25">
      <c r="A515" s="163">
        <v>511</v>
      </c>
      <c r="B515" s="66"/>
      <c r="C515" s="67"/>
      <c r="D515" s="48"/>
      <c r="E515" s="68"/>
      <c r="F515" s="49"/>
      <c r="G515" s="69"/>
      <c r="H515" s="50" t="str">
        <f>IF(E515="","",VLOOKUP(WEEKDAY(E515),List!A$15:B$21,2,FALSE))</f>
        <v/>
      </c>
      <c r="I515" s="90">
        <f>IF(G515="",0,VLOOKUP(G515,PHR!$B$4:$H$10000,7,FALSE))</f>
        <v>0</v>
      </c>
      <c r="J515" s="51" t="str">
        <f t="shared" si="33"/>
        <v/>
      </c>
      <c r="K515" s="52" t="str">
        <f t="shared" si="32"/>
        <v/>
      </c>
      <c r="L515" s="55" t="str">
        <f t="shared" si="30"/>
        <v/>
      </c>
      <c r="M515" s="56" t="str">
        <f t="shared" si="31"/>
        <v/>
      </c>
    </row>
    <row r="516" spans="1:13" ht="13" x14ac:dyDescent="0.25">
      <c r="A516" s="163">
        <v>512</v>
      </c>
      <c r="B516" s="66"/>
      <c r="C516" s="67"/>
      <c r="D516" s="48"/>
      <c r="E516" s="68"/>
      <c r="F516" s="49"/>
      <c r="G516" s="69"/>
      <c r="H516" s="50" t="str">
        <f>IF(E516="","",VLOOKUP(WEEKDAY(E516),List!A$15:B$21,2,FALSE))</f>
        <v/>
      </c>
      <c r="I516" s="90">
        <f>IF(G516="",0,VLOOKUP(G516,PHR!$B$4:$H$10000,7,FALSE))</f>
        <v>0</v>
      </c>
      <c r="J516" s="51" t="str">
        <f t="shared" si="33"/>
        <v/>
      </c>
      <c r="K516" s="52" t="str">
        <f t="shared" si="32"/>
        <v/>
      </c>
      <c r="L516" s="55" t="str">
        <f t="shared" si="30"/>
        <v/>
      </c>
      <c r="M516" s="56" t="str">
        <f t="shared" si="31"/>
        <v/>
      </c>
    </row>
    <row r="517" spans="1:13" ht="13" x14ac:dyDescent="0.25">
      <c r="A517" s="163">
        <v>513</v>
      </c>
      <c r="B517" s="66"/>
      <c r="C517" s="67"/>
      <c r="D517" s="48"/>
      <c r="E517" s="68"/>
      <c r="F517" s="49"/>
      <c r="G517" s="69"/>
      <c r="H517" s="50" t="str">
        <f>IF(E517="","",VLOOKUP(WEEKDAY(E517),List!A$15:B$21,2,FALSE))</f>
        <v/>
      </c>
      <c r="I517" s="90">
        <f>IF(G517="",0,VLOOKUP(G517,PHR!$B$4:$H$10000,7,FALSE))</f>
        <v>0</v>
      </c>
      <c r="J517" s="51" t="str">
        <f t="shared" si="33"/>
        <v/>
      </c>
      <c r="K517" s="52" t="str">
        <f t="shared" si="32"/>
        <v/>
      </c>
      <c r="L517" s="55" t="str">
        <f t="shared" ref="L517:L580" si="34">IF(D517="","",K517)</f>
        <v/>
      </c>
      <c r="M517" s="56" t="str">
        <f t="shared" ref="M517:M580" si="35">IF(D517="","",ROUND(L517*I517,2))</f>
        <v/>
      </c>
    </row>
    <row r="518" spans="1:13" ht="13" x14ac:dyDescent="0.25">
      <c r="A518" s="163">
        <v>514</v>
      </c>
      <c r="B518" s="66"/>
      <c r="C518" s="67"/>
      <c r="D518" s="48"/>
      <c r="E518" s="68"/>
      <c r="F518" s="49"/>
      <c r="G518" s="69"/>
      <c r="H518" s="50" t="str">
        <f>IF(E518="","",VLOOKUP(WEEKDAY(E518),List!A$15:B$21,2,FALSE))</f>
        <v/>
      </c>
      <c r="I518" s="90">
        <f>IF(G518="",0,VLOOKUP(G518,PHR!$B$4:$H$10000,7,FALSE))</f>
        <v>0</v>
      </c>
      <c r="J518" s="51" t="str">
        <f t="shared" si="33"/>
        <v/>
      </c>
      <c r="K518" s="52" t="str">
        <f t="shared" ref="K518:K581" si="36">IF(F518="","",IF(C518="",MIN(F518,$K$1),(MIN(F518,$K$1)*C518)))</f>
        <v/>
      </c>
      <c r="L518" s="55" t="str">
        <f t="shared" si="34"/>
        <v/>
      </c>
      <c r="M518" s="56" t="str">
        <f t="shared" si="35"/>
        <v/>
      </c>
    </row>
    <row r="519" spans="1:13" ht="13" x14ac:dyDescent="0.25">
      <c r="A519" s="163">
        <v>515</v>
      </c>
      <c r="B519" s="66"/>
      <c r="C519" s="67"/>
      <c r="D519" s="48"/>
      <c r="E519" s="68"/>
      <c r="F519" s="49"/>
      <c r="G519" s="69"/>
      <c r="H519" s="50" t="str">
        <f>IF(E519="","",VLOOKUP(WEEKDAY(E519),List!A$15:B$21,2,FALSE))</f>
        <v/>
      </c>
      <c r="I519" s="90">
        <f>IF(G519="",0,VLOOKUP(G519,PHR!$B$4:$H$10000,7,FALSE))</f>
        <v>0</v>
      </c>
      <c r="J519" s="51" t="str">
        <f t="shared" si="33"/>
        <v/>
      </c>
      <c r="K519" s="52" t="str">
        <f t="shared" si="36"/>
        <v/>
      </c>
      <c r="L519" s="55" t="str">
        <f t="shared" si="34"/>
        <v/>
      </c>
      <c r="M519" s="56" t="str">
        <f t="shared" si="35"/>
        <v/>
      </c>
    </row>
    <row r="520" spans="1:13" ht="13" x14ac:dyDescent="0.25">
      <c r="A520" s="163">
        <v>516</v>
      </c>
      <c r="B520" s="66"/>
      <c r="C520" s="67"/>
      <c r="D520" s="48"/>
      <c r="E520" s="68"/>
      <c r="F520" s="49"/>
      <c r="G520" s="69"/>
      <c r="H520" s="50" t="str">
        <f>IF(E520="","",VLOOKUP(WEEKDAY(E520),List!A$15:B$21,2,FALSE))</f>
        <v/>
      </c>
      <c r="I520" s="90">
        <f>IF(G520="",0,VLOOKUP(G520,PHR!$B$4:$H$10000,7,FALSE))</f>
        <v>0</v>
      </c>
      <c r="J520" s="51" t="str">
        <f t="shared" si="33"/>
        <v/>
      </c>
      <c r="K520" s="52" t="str">
        <f t="shared" si="36"/>
        <v/>
      </c>
      <c r="L520" s="55" t="str">
        <f t="shared" si="34"/>
        <v/>
      </c>
      <c r="M520" s="56" t="str">
        <f t="shared" si="35"/>
        <v/>
      </c>
    </row>
    <row r="521" spans="1:13" ht="13" x14ac:dyDescent="0.25">
      <c r="A521" s="163">
        <v>517</v>
      </c>
      <c r="B521" s="66"/>
      <c r="C521" s="67"/>
      <c r="D521" s="48"/>
      <c r="E521" s="68"/>
      <c r="F521" s="49"/>
      <c r="G521" s="69"/>
      <c r="H521" s="50" t="str">
        <f>IF(E521="","",VLOOKUP(WEEKDAY(E521),List!A$15:B$21,2,FALSE))</f>
        <v/>
      </c>
      <c r="I521" s="90">
        <f>IF(G521="",0,VLOOKUP(G521,PHR!$B$4:$H$10000,7,FALSE))</f>
        <v>0</v>
      </c>
      <c r="J521" s="51" t="str">
        <f t="shared" si="33"/>
        <v/>
      </c>
      <c r="K521" s="52" t="str">
        <f t="shared" si="36"/>
        <v/>
      </c>
      <c r="L521" s="55" t="str">
        <f t="shared" si="34"/>
        <v/>
      </c>
      <c r="M521" s="56" t="str">
        <f t="shared" si="35"/>
        <v/>
      </c>
    </row>
    <row r="522" spans="1:13" ht="13" x14ac:dyDescent="0.25">
      <c r="A522" s="163">
        <v>518</v>
      </c>
      <c r="B522" s="66"/>
      <c r="C522" s="67"/>
      <c r="D522" s="48"/>
      <c r="E522" s="68"/>
      <c r="F522" s="49"/>
      <c r="G522" s="69"/>
      <c r="H522" s="50" t="str">
        <f>IF(E522="","",VLOOKUP(WEEKDAY(E522),List!A$15:B$21,2,FALSE))</f>
        <v/>
      </c>
      <c r="I522" s="90">
        <f>IF(G522="",0,VLOOKUP(G522,PHR!$B$4:$H$10000,7,FALSE))</f>
        <v>0</v>
      </c>
      <c r="J522" s="51" t="str">
        <f t="shared" ref="J522:J585" si="37">IF(K522="","",ROUND(K522*I522,2))</f>
        <v/>
      </c>
      <c r="K522" s="52" t="str">
        <f t="shared" si="36"/>
        <v/>
      </c>
      <c r="L522" s="55" t="str">
        <f t="shared" si="34"/>
        <v/>
      </c>
      <c r="M522" s="56" t="str">
        <f t="shared" si="35"/>
        <v/>
      </c>
    </row>
    <row r="523" spans="1:13" ht="13" x14ac:dyDescent="0.25">
      <c r="A523" s="163">
        <v>519</v>
      </c>
      <c r="B523" s="66"/>
      <c r="C523" s="67"/>
      <c r="D523" s="48"/>
      <c r="E523" s="68"/>
      <c r="F523" s="49"/>
      <c r="G523" s="69"/>
      <c r="H523" s="50" t="str">
        <f>IF(E523="","",VLOOKUP(WEEKDAY(E523),List!A$15:B$21,2,FALSE))</f>
        <v/>
      </c>
      <c r="I523" s="90">
        <f>IF(G523="",0,VLOOKUP(G523,PHR!$B$4:$H$10000,7,FALSE))</f>
        <v>0</v>
      </c>
      <c r="J523" s="51" t="str">
        <f t="shared" si="37"/>
        <v/>
      </c>
      <c r="K523" s="52" t="str">
        <f t="shared" si="36"/>
        <v/>
      </c>
      <c r="L523" s="55" t="str">
        <f t="shared" si="34"/>
        <v/>
      </c>
      <c r="M523" s="56" t="str">
        <f t="shared" si="35"/>
        <v/>
      </c>
    </row>
    <row r="524" spans="1:13" ht="13" x14ac:dyDescent="0.25">
      <c r="A524" s="163">
        <v>520</v>
      </c>
      <c r="B524" s="66"/>
      <c r="C524" s="67"/>
      <c r="D524" s="48"/>
      <c r="E524" s="68"/>
      <c r="F524" s="49"/>
      <c r="G524" s="69"/>
      <c r="H524" s="50" t="str">
        <f>IF(E524="","",VLOOKUP(WEEKDAY(E524),List!A$15:B$21,2,FALSE))</f>
        <v/>
      </c>
      <c r="I524" s="90">
        <f>IF(G524="",0,VLOOKUP(G524,PHR!$B$4:$H$10000,7,FALSE))</f>
        <v>0</v>
      </c>
      <c r="J524" s="51" t="str">
        <f t="shared" si="37"/>
        <v/>
      </c>
      <c r="K524" s="52" t="str">
        <f t="shared" si="36"/>
        <v/>
      </c>
      <c r="L524" s="55" t="str">
        <f t="shared" si="34"/>
        <v/>
      </c>
      <c r="M524" s="56" t="str">
        <f t="shared" si="35"/>
        <v/>
      </c>
    </row>
    <row r="525" spans="1:13" ht="13" x14ac:dyDescent="0.25">
      <c r="A525" s="163">
        <v>521</v>
      </c>
      <c r="B525" s="66"/>
      <c r="C525" s="67"/>
      <c r="D525" s="48"/>
      <c r="E525" s="68"/>
      <c r="F525" s="49"/>
      <c r="G525" s="69"/>
      <c r="H525" s="50" t="str">
        <f>IF(E525="","",VLOOKUP(WEEKDAY(E525),List!A$15:B$21,2,FALSE))</f>
        <v/>
      </c>
      <c r="I525" s="90">
        <f>IF(G525="",0,VLOOKUP(G525,PHR!$B$4:$H$10000,7,FALSE))</f>
        <v>0</v>
      </c>
      <c r="J525" s="51" t="str">
        <f t="shared" si="37"/>
        <v/>
      </c>
      <c r="K525" s="52" t="str">
        <f t="shared" si="36"/>
        <v/>
      </c>
      <c r="L525" s="55" t="str">
        <f t="shared" si="34"/>
        <v/>
      </c>
      <c r="M525" s="56" t="str">
        <f t="shared" si="35"/>
        <v/>
      </c>
    </row>
    <row r="526" spans="1:13" ht="13" x14ac:dyDescent="0.25">
      <c r="A526" s="163">
        <v>522</v>
      </c>
      <c r="B526" s="66"/>
      <c r="C526" s="67"/>
      <c r="D526" s="48"/>
      <c r="E526" s="68"/>
      <c r="F526" s="49"/>
      <c r="G526" s="69"/>
      <c r="H526" s="50" t="str">
        <f>IF(E526="","",VLOOKUP(WEEKDAY(E526),List!A$15:B$21,2,FALSE))</f>
        <v/>
      </c>
      <c r="I526" s="90">
        <f>IF(G526="",0,VLOOKUP(G526,PHR!$B$4:$H$10000,7,FALSE))</f>
        <v>0</v>
      </c>
      <c r="J526" s="51" t="str">
        <f t="shared" si="37"/>
        <v/>
      </c>
      <c r="K526" s="52" t="str">
        <f t="shared" si="36"/>
        <v/>
      </c>
      <c r="L526" s="55" t="str">
        <f t="shared" si="34"/>
        <v/>
      </c>
      <c r="M526" s="56" t="str">
        <f t="shared" si="35"/>
        <v/>
      </c>
    </row>
    <row r="527" spans="1:13" ht="13" x14ac:dyDescent="0.25">
      <c r="A527" s="163">
        <v>523</v>
      </c>
      <c r="B527" s="66"/>
      <c r="C527" s="67"/>
      <c r="D527" s="48"/>
      <c r="E527" s="68"/>
      <c r="F527" s="49"/>
      <c r="G527" s="69"/>
      <c r="H527" s="50" t="str">
        <f>IF(E527="","",VLOOKUP(WEEKDAY(E527),List!A$15:B$21,2,FALSE))</f>
        <v/>
      </c>
      <c r="I527" s="90">
        <f>IF(G527="",0,VLOOKUP(G527,PHR!$B$4:$H$10000,7,FALSE))</f>
        <v>0</v>
      </c>
      <c r="J527" s="51" t="str">
        <f t="shared" si="37"/>
        <v/>
      </c>
      <c r="K527" s="52" t="str">
        <f t="shared" si="36"/>
        <v/>
      </c>
      <c r="L527" s="55" t="str">
        <f t="shared" si="34"/>
        <v/>
      </c>
      <c r="M527" s="56" t="str">
        <f t="shared" si="35"/>
        <v/>
      </c>
    </row>
    <row r="528" spans="1:13" ht="13" x14ac:dyDescent="0.25">
      <c r="A528" s="163">
        <v>524</v>
      </c>
      <c r="B528" s="66"/>
      <c r="C528" s="67"/>
      <c r="D528" s="48"/>
      <c r="E528" s="68"/>
      <c r="F528" s="49"/>
      <c r="G528" s="69"/>
      <c r="H528" s="50" t="str">
        <f>IF(E528="","",VLOOKUP(WEEKDAY(E528),List!A$15:B$21,2,FALSE))</f>
        <v/>
      </c>
      <c r="I528" s="90">
        <f>IF(G528="",0,VLOOKUP(G528,PHR!$B$4:$H$10000,7,FALSE))</f>
        <v>0</v>
      </c>
      <c r="J528" s="51" t="str">
        <f t="shared" si="37"/>
        <v/>
      </c>
      <c r="K528" s="52" t="str">
        <f t="shared" si="36"/>
        <v/>
      </c>
      <c r="L528" s="55" t="str">
        <f t="shared" si="34"/>
        <v/>
      </c>
      <c r="M528" s="56" t="str">
        <f t="shared" si="35"/>
        <v/>
      </c>
    </row>
    <row r="529" spans="1:13" ht="13" x14ac:dyDescent="0.25">
      <c r="A529" s="163">
        <v>525</v>
      </c>
      <c r="B529" s="66"/>
      <c r="C529" s="67"/>
      <c r="D529" s="48"/>
      <c r="E529" s="68"/>
      <c r="F529" s="49"/>
      <c r="G529" s="69"/>
      <c r="H529" s="50" t="str">
        <f>IF(E529="","",VLOOKUP(WEEKDAY(E529),List!A$15:B$21,2,FALSE))</f>
        <v/>
      </c>
      <c r="I529" s="90">
        <f>IF(G529="",0,VLOOKUP(G529,PHR!$B$4:$H$10000,7,FALSE))</f>
        <v>0</v>
      </c>
      <c r="J529" s="51" t="str">
        <f t="shared" si="37"/>
        <v/>
      </c>
      <c r="K529" s="52" t="str">
        <f t="shared" si="36"/>
        <v/>
      </c>
      <c r="L529" s="55" t="str">
        <f t="shared" si="34"/>
        <v/>
      </c>
      <c r="M529" s="56" t="str">
        <f t="shared" si="35"/>
        <v/>
      </c>
    </row>
    <row r="530" spans="1:13" ht="13" x14ac:dyDescent="0.25">
      <c r="A530" s="163">
        <v>526</v>
      </c>
      <c r="B530" s="66"/>
      <c r="C530" s="67"/>
      <c r="D530" s="48"/>
      <c r="E530" s="68"/>
      <c r="F530" s="49"/>
      <c r="G530" s="69"/>
      <c r="H530" s="50" t="str">
        <f>IF(E530="","",VLOOKUP(WEEKDAY(E530),List!A$15:B$21,2,FALSE))</f>
        <v/>
      </c>
      <c r="I530" s="90">
        <f>IF(G530="",0,VLOOKUP(G530,PHR!$B$4:$H$10000,7,FALSE))</f>
        <v>0</v>
      </c>
      <c r="J530" s="51" t="str">
        <f t="shared" si="37"/>
        <v/>
      </c>
      <c r="K530" s="52" t="str">
        <f t="shared" si="36"/>
        <v/>
      </c>
      <c r="L530" s="55" t="str">
        <f t="shared" si="34"/>
        <v/>
      </c>
      <c r="M530" s="56" t="str">
        <f t="shared" si="35"/>
        <v/>
      </c>
    </row>
    <row r="531" spans="1:13" ht="13" x14ac:dyDescent="0.25">
      <c r="A531" s="163">
        <v>527</v>
      </c>
      <c r="B531" s="66"/>
      <c r="C531" s="67"/>
      <c r="D531" s="48"/>
      <c r="E531" s="68"/>
      <c r="F531" s="49"/>
      <c r="G531" s="69"/>
      <c r="H531" s="50" t="str">
        <f>IF(E531="","",VLOOKUP(WEEKDAY(E531),List!A$15:B$21,2,FALSE))</f>
        <v/>
      </c>
      <c r="I531" s="90">
        <f>IF(G531="",0,VLOOKUP(G531,PHR!$B$4:$H$10000,7,FALSE))</f>
        <v>0</v>
      </c>
      <c r="J531" s="51" t="str">
        <f t="shared" si="37"/>
        <v/>
      </c>
      <c r="K531" s="52" t="str">
        <f t="shared" si="36"/>
        <v/>
      </c>
      <c r="L531" s="55" t="str">
        <f t="shared" si="34"/>
        <v/>
      </c>
      <c r="M531" s="56" t="str">
        <f t="shared" si="35"/>
        <v/>
      </c>
    </row>
    <row r="532" spans="1:13" ht="13" x14ac:dyDescent="0.25">
      <c r="A532" s="163">
        <v>528</v>
      </c>
      <c r="B532" s="66"/>
      <c r="C532" s="67"/>
      <c r="D532" s="48"/>
      <c r="E532" s="68"/>
      <c r="F532" s="49"/>
      <c r="G532" s="69"/>
      <c r="H532" s="50" t="str">
        <f>IF(E532="","",VLOOKUP(WEEKDAY(E532),List!A$15:B$21,2,FALSE))</f>
        <v/>
      </c>
      <c r="I532" s="90">
        <f>IF(G532="",0,VLOOKUP(G532,PHR!$B$4:$H$10000,7,FALSE))</f>
        <v>0</v>
      </c>
      <c r="J532" s="51" t="str">
        <f t="shared" si="37"/>
        <v/>
      </c>
      <c r="K532" s="52" t="str">
        <f t="shared" si="36"/>
        <v/>
      </c>
      <c r="L532" s="55" t="str">
        <f t="shared" si="34"/>
        <v/>
      </c>
      <c r="M532" s="56" t="str">
        <f t="shared" si="35"/>
        <v/>
      </c>
    </row>
    <row r="533" spans="1:13" ht="13" x14ac:dyDescent="0.25">
      <c r="A533" s="163">
        <v>529</v>
      </c>
      <c r="B533" s="66"/>
      <c r="C533" s="67"/>
      <c r="D533" s="48"/>
      <c r="E533" s="68"/>
      <c r="F533" s="49"/>
      <c r="G533" s="69"/>
      <c r="H533" s="50" t="str">
        <f>IF(E533="","",VLOOKUP(WEEKDAY(E533),List!A$15:B$21,2,FALSE))</f>
        <v/>
      </c>
      <c r="I533" s="90">
        <f>IF(G533="",0,VLOOKUP(G533,PHR!$B$4:$H$10000,7,FALSE))</f>
        <v>0</v>
      </c>
      <c r="J533" s="51" t="str">
        <f t="shared" si="37"/>
        <v/>
      </c>
      <c r="K533" s="52" t="str">
        <f t="shared" si="36"/>
        <v/>
      </c>
      <c r="L533" s="55" t="str">
        <f t="shared" si="34"/>
        <v/>
      </c>
      <c r="M533" s="56" t="str">
        <f t="shared" si="35"/>
        <v/>
      </c>
    </row>
    <row r="534" spans="1:13" ht="13" x14ac:dyDescent="0.25">
      <c r="A534" s="163">
        <v>530</v>
      </c>
      <c r="B534" s="66"/>
      <c r="C534" s="67"/>
      <c r="D534" s="48"/>
      <c r="E534" s="68"/>
      <c r="F534" s="49"/>
      <c r="G534" s="69"/>
      <c r="H534" s="50" t="str">
        <f>IF(E534="","",VLOOKUP(WEEKDAY(E534),List!A$15:B$21,2,FALSE))</f>
        <v/>
      </c>
      <c r="I534" s="90">
        <f>IF(G534="",0,VLOOKUP(G534,PHR!$B$4:$H$10000,7,FALSE))</f>
        <v>0</v>
      </c>
      <c r="J534" s="51" t="str">
        <f t="shared" si="37"/>
        <v/>
      </c>
      <c r="K534" s="52" t="str">
        <f t="shared" si="36"/>
        <v/>
      </c>
      <c r="L534" s="55" t="str">
        <f t="shared" si="34"/>
        <v/>
      </c>
      <c r="M534" s="56" t="str">
        <f t="shared" si="35"/>
        <v/>
      </c>
    </row>
    <row r="535" spans="1:13" ht="13" x14ac:dyDescent="0.25">
      <c r="A535" s="163">
        <v>531</v>
      </c>
      <c r="B535" s="66"/>
      <c r="C535" s="67"/>
      <c r="D535" s="48"/>
      <c r="E535" s="68"/>
      <c r="F535" s="49"/>
      <c r="G535" s="69"/>
      <c r="H535" s="50" t="str">
        <f>IF(E535="","",VLOOKUP(WEEKDAY(E535),List!A$15:B$21,2,FALSE))</f>
        <v/>
      </c>
      <c r="I535" s="90">
        <f>IF(G535="",0,VLOOKUP(G535,PHR!$B$4:$H$10000,7,FALSE))</f>
        <v>0</v>
      </c>
      <c r="J535" s="51" t="str">
        <f t="shared" si="37"/>
        <v/>
      </c>
      <c r="K535" s="52" t="str">
        <f t="shared" si="36"/>
        <v/>
      </c>
      <c r="L535" s="55" t="str">
        <f t="shared" si="34"/>
        <v/>
      </c>
      <c r="M535" s="56" t="str">
        <f t="shared" si="35"/>
        <v/>
      </c>
    </row>
    <row r="536" spans="1:13" ht="13" x14ac:dyDescent="0.25">
      <c r="A536" s="163">
        <v>532</v>
      </c>
      <c r="B536" s="66"/>
      <c r="C536" s="67"/>
      <c r="D536" s="48"/>
      <c r="E536" s="68"/>
      <c r="F536" s="49"/>
      <c r="G536" s="69"/>
      <c r="H536" s="50" t="str">
        <f>IF(E536="","",VLOOKUP(WEEKDAY(E536),List!A$15:B$21,2,FALSE))</f>
        <v/>
      </c>
      <c r="I536" s="90">
        <f>IF(G536="",0,VLOOKUP(G536,PHR!$B$4:$H$10000,7,FALSE))</f>
        <v>0</v>
      </c>
      <c r="J536" s="51" t="str">
        <f t="shared" si="37"/>
        <v/>
      </c>
      <c r="K536" s="52" t="str">
        <f t="shared" si="36"/>
        <v/>
      </c>
      <c r="L536" s="55" t="str">
        <f t="shared" si="34"/>
        <v/>
      </c>
      <c r="M536" s="56" t="str">
        <f t="shared" si="35"/>
        <v/>
      </c>
    </row>
    <row r="537" spans="1:13" ht="13" x14ac:dyDescent="0.25">
      <c r="A537" s="163">
        <v>533</v>
      </c>
      <c r="B537" s="66"/>
      <c r="C537" s="67"/>
      <c r="D537" s="48"/>
      <c r="E537" s="68"/>
      <c r="F537" s="49"/>
      <c r="G537" s="69"/>
      <c r="H537" s="50" t="str">
        <f>IF(E537="","",VLOOKUP(WEEKDAY(E537),List!A$15:B$21,2,FALSE))</f>
        <v/>
      </c>
      <c r="I537" s="90">
        <f>IF(G537="",0,VLOOKUP(G537,PHR!$B$4:$H$10000,7,FALSE))</f>
        <v>0</v>
      </c>
      <c r="J537" s="51" t="str">
        <f t="shared" si="37"/>
        <v/>
      </c>
      <c r="K537" s="52" t="str">
        <f t="shared" si="36"/>
        <v/>
      </c>
      <c r="L537" s="55" t="str">
        <f t="shared" si="34"/>
        <v/>
      </c>
      <c r="M537" s="56" t="str">
        <f t="shared" si="35"/>
        <v/>
      </c>
    </row>
    <row r="538" spans="1:13" ht="13" x14ac:dyDescent="0.25">
      <c r="A538" s="163">
        <v>534</v>
      </c>
      <c r="B538" s="66"/>
      <c r="C538" s="67"/>
      <c r="D538" s="48"/>
      <c r="E538" s="68"/>
      <c r="F538" s="49"/>
      <c r="G538" s="69"/>
      <c r="H538" s="50" t="str">
        <f>IF(E538="","",VLOOKUP(WEEKDAY(E538),List!A$15:B$21,2,FALSE))</f>
        <v/>
      </c>
      <c r="I538" s="90">
        <f>IF(G538="",0,VLOOKUP(G538,PHR!$B$4:$H$10000,7,FALSE))</f>
        <v>0</v>
      </c>
      <c r="J538" s="51" t="str">
        <f t="shared" si="37"/>
        <v/>
      </c>
      <c r="K538" s="52" t="str">
        <f t="shared" si="36"/>
        <v/>
      </c>
      <c r="L538" s="55" t="str">
        <f t="shared" si="34"/>
        <v/>
      </c>
      <c r="M538" s="56" t="str">
        <f t="shared" si="35"/>
        <v/>
      </c>
    </row>
    <row r="539" spans="1:13" ht="13" x14ac:dyDescent="0.25">
      <c r="A539" s="163">
        <v>535</v>
      </c>
      <c r="B539" s="66"/>
      <c r="C539" s="67"/>
      <c r="D539" s="48"/>
      <c r="E539" s="68"/>
      <c r="F539" s="49"/>
      <c r="G539" s="69"/>
      <c r="H539" s="50" t="str">
        <f>IF(E539="","",VLOOKUP(WEEKDAY(E539),List!A$15:B$21,2,FALSE))</f>
        <v/>
      </c>
      <c r="I539" s="90">
        <f>IF(G539="",0,VLOOKUP(G539,PHR!$B$4:$H$10000,7,FALSE))</f>
        <v>0</v>
      </c>
      <c r="J539" s="51" t="str">
        <f t="shared" si="37"/>
        <v/>
      </c>
      <c r="K539" s="52" t="str">
        <f t="shared" si="36"/>
        <v/>
      </c>
      <c r="L539" s="55" t="str">
        <f t="shared" si="34"/>
        <v/>
      </c>
      <c r="M539" s="56" t="str">
        <f t="shared" si="35"/>
        <v/>
      </c>
    </row>
    <row r="540" spans="1:13" ht="13" x14ac:dyDescent="0.25">
      <c r="A540" s="163">
        <v>536</v>
      </c>
      <c r="B540" s="66"/>
      <c r="C540" s="67"/>
      <c r="D540" s="48"/>
      <c r="E540" s="68"/>
      <c r="F540" s="49"/>
      <c r="G540" s="69"/>
      <c r="H540" s="50" t="str">
        <f>IF(E540="","",VLOOKUP(WEEKDAY(E540),List!A$15:B$21,2,FALSE))</f>
        <v/>
      </c>
      <c r="I540" s="90">
        <f>IF(G540="",0,VLOOKUP(G540,PHR!$B$4:$H$10000,7,FALSE))</f>
        <v>0</v>
      </c>
      <c r="J540" s="51" t="str">
        <f t="shared" si="37"/>
        <v/>
      </c>
      <c r="K540" s="52" t="str">
        <f t="shared" si="36"/>
        <v/>
      </c>
      <c r="L540" s="55" t="str">
        <f t="shared" si="34"/>
        <v/>
      </c>
      <c r="M540" s="56" t="str">
        <f t="shared" si="35"/>
        <v/>
      </c>
    </row>
    <row r="541" spans="1:13" ht="13" x14ac:dyDescent="0.25">
      <c r="A541" s="163">
        <v>537</v>
      </c>
      <c r="B541" s="66"/>
      <c r="C541" s="67"/>
      <c r="D541" s="48"/>
      <c r="E541" s="68"/>
      <c r="F541" s="49"/>
      <c r="G541" s="69"/>
      <c r="H541" s="50" t="str">
        <f>IF(E541="","",VLOOKUP(WEEKDAY(E541),List!A$15:B$21,2,FALSE))</f>
        <v/>
      </c>
      <c r="I541" s="90">
        <f>IF(G541="",0,VLOOKUP(G541,PHR!$B$4:$H$10000,7,FALSE))</f>
        <v>0</v>
      </c>
      <c r="J541" s="51" t="str">
        <f t="shared" si="37"/>
        <v/>
      </c>
      <c r="K541" s="52" t="str">
        <f t="shared" si="36"/>
        <v/>
      </c>
      <c r="L541" s="55" t="str">
        <f t="shared" si="34"/>
        <v/>
      </c>
      <c r="M541" s="56" t="str">
        <f t="shared" si="35"/>
        <v/>
      </c>
    </row>
    <row r="542" spans="1:13" ht="13" x14ac:dyDescent="0.25">
      <c r="A542" s="163">
        <v>538</v>
      </c>
      <c r="B542" s="66"/>
      <c r="C542" s="67"/>
      <c r="D542" s="48"/>
      <c r="E542" s="68"/>
      <c r="F542" s="49"/>
      <c r="G542" s="69"/>
      <c r="H542" s="50" t="str">
        <f>IF(E542="","",VLOOKUP(WEEKDAY(E542),List!A$15:B$21,2,FALSE))</f>
        <v/>
      </c>
      <c r="I542" s="90">
        <f>IF(G542="",0,VLOOKUP(G542,PHR!$B$4:$H$10000,7,FALSE))</f>
        <v>0</v>
      </c>
      <c r="J542" s="51" t="str">
        <f t="shared" si="37"/>
        <v/>
      </c>
      <c r="K542" s="52" t="str">
        <f t="shared" si="36"/>
        <v/>
      </c>
      <c r="L542" s="55" t="str">
        <f t="shared" si="34"/>
        <v/>
      </c>
      <c r="M542" s="56" t="str">
        <f t="shared" si="35"/>
        <v/>
      </c>
    </row>
    <row r="543" spans="1:13" ht="13" x14ac:dyDescent="0.25">
      <c r="A543" s="163">
        <v>539</v>
      </c>
      <c r="B543" s="66"/>
      <c r="C543" s="67"/>
      <c r="D543" s="48"/>
      <c r="E543" s="68"/>
      <c r="F543" s="49"/>
      <c r="G543" s="69"/>
      <c r="H543" s="50" t="str">
        <f>IF(E543="","",VLOOKUP(WEEKDAY(E543),List!A$15:B$21,2,FALSE))</f>
        <v/>
      </c>
      <c r="I543" s="90">
        <f>IF(G543="",0,VLOOKUP(G543,PHR!$B$4:$H$10000,7,FALSE))</f>
        <v>0</v>
      </c>
      <c r="J543" s="51" t="str">
        <f t="shared" si="37"/>
        <v/>
      </c>
      <c r="K543" s="52" t="str">
        <f t="shared" si="36"/>
        <v/>
      </c>
      <c r="L543" s="55" t="str">
        <f t="shared" si="34"/>
        <v/>
      </c>
      <c r="M543" s="56" t="str">
        <f t="shared" si="35"/>
        <v/>
      </c>
    </row>
    <row r="544" spans="1:13" ht="13" x14ac:dyDescent="0.25">
      <c r="A544" s="163">
        <v>540</v>
      </c>
      <c r="B544" s="66"/>
      <c r="C544" s="67"/>
      <c r="D544" s="48"/>
      <c r="E544" s="68"/>
      <c r="F544" s="49"/>
      <c r="G544" s="69"/>
      <c r="H544" s="50" t="str">
        <f>IF(E544="","",VLOOKUP(WEEKDAY(E544),List!A$15:B$21,2,FALSE))</f>
        <v/>
      </c>
      <c r="I544" s="90">
        <f>IF(G544="",0,VLOOKUP(G544,PHR!$B$4:$H$10000,7,FALSE))</f>
        <v>0</v>
      </c>
      <c r="J544" s="51" t="str">
        <f t="shared" si="37"/>
        <v/>
      </c>
      <c r="K544" s="52" t="str">
        <f t="shared" si="36"/>
        <v/>
      </c>
      <c r="L544" s="55" t="str">
        <f t="shared" si="34"/>
        <v/>
      </c>
      <c r="M544" s="56" t="str">
        <f t="shared" si="35"/>
        <v/>
      </c>
    </row>
    <row r="545" spans="1:13" ht="13" x14ac:dyDescent="0.25">
      <c r="A545" s="163">
        <v>541</v>
      </c>
      <c r="B545" s="66"/>
      <c r="C545" s="67"/>
      <c r="D545" s="48"/>
      <c r="E545" s="68"/>
      <c r="F545" s="49"/>
      <c r="G545" s="69"/>
      <c r="H545" s="50" t="str">
        <f>IF(E545="","",VLOOKUP(WEEKDAY(E545),List!A$15:B$21,2,FALSE))</f>
        <v/>
      </c>
      <c r="I545" s="90">
        <f>IF(G545="",0,VLOOKUP(G545,PHR!$B$4:$H$10000,7,FALSE))</f>
        <v>0</v>
      </c>
      <c r="J545" s="51" t="str">
        <f t="shared" si="37"/>
        <v/>
      </c>
      <c r="K545" s="52" t="str">
        <f t="shared" si="36"/>
        <v/>
      </c>
      <c r="L545" s="55" t="str">
        <f t="shared" si="34"/>
        <v/>
      </c>
      <c r="M545" s="56" t="str">
        <f t="shared" si="35"/>
        <v/>
      </c>
    </row>
    <row r="546" spans="1:13" ht="13" x14ac:dyDescent="0.25">
      <c r="A546" s="163">
        <v>542</v>
      </c>
      <c r="B546" s="66"/>
      <c r="C546" s="67"/>
      <c r="D546" s="48"/>
      <c r="E546" s="68"/>
      <c r="F546" s="49"/>
      <c r="G546" s="69"/>
      <c r="H546" s="50" t="str">
        <f>IF(E546="","",VLOOKUP(WEEKDAY(E546),List!A$15:B$21,2,FALSE))</f>
        <v/>
      </c>
      <c r="I546" s="90">
        <f>IF(G546="",0,VLOOKUP(G546,PHR!$B$4:$H$10000,7,FALSE))</f>
        <v>0</v>
      </c>
      <c r="J546" s="51" t="str">
        <f t="shared" si="37"/>
        <v/>
      </c>
      <c r="K546" s="52" t="str">
        <f t="shared" si="36"/>
        <v/>
      </c>
      <c r="L546" s="55" t="str">
        <f t="shared" si="34"/>
        <v/>
      </c>
      <c r="M546" s="56" t="str">
        <f t="shared" si="35"/>
        <v/>
      </c>
    </row>
    <row r="547" spans="1:13" ht="13" x14ac:dyDescent="0.25">
      <c r="A547" s="163">
        <v>543</v>
      </c>
      <c r="B547" s="66"/>
      <c r="C547" s="67"/>
      <c r="D547" s="48"/>
      <c r="E547" s="68"/>
      <c r="F547" s="49"/>
      <c r="G547" s="69"/>
      <c r="H547" s="50" t="str">
        <f>IF(E547="","",VLOOKUP(WEEKDAY(E547),List!A$15:B$21,2,FALSE))</f>
        <v/>
      </c>
      <c r="I547" s="90">
        <f>IF(G547="",0,VLOOKUP(G547,PHR!$B$4:$H$10000,7,FALSE))</f>
        <v>0</v>
      </c>
      <c r="J547" s="51" t="str">
        <f t="shared" si="37"/>
        <v/>
      </c>
      <c r="K547" s="52" t="str">
        <f t="shared" si="36"/>
        <v/>
      </c>
      <c r="L547" s="55" t="str">
        <f t="shared" si="34"/>
        <v/>
      </c>
      <c r="M547" s="56" t="str">
        <f t="shared" si="35"/>
        <v/>
      </c>
    </row>
    <row r="548" spans="1:13" ht="13" x14ac:dyDescent="0.25">
      <c r="A548" s="163">
        <v>544</v>
      </c>
      <c r="B548" s="66"/>
      <c r="C548" s="67"/>
      <c r="D548" s="48"/>
      <c r="E548" s="68"/>
      <c r="F548" s="49"/>
      <c r="G548" s="69"/>
      <c r="H548" s="50" t="str">
        <f>IF(E548="","",VLOOKUP(WEEKDAY(E548),List!A$15:B$21,2,FALSE))</f>
        <v/>
      </c>
      <c r="I548" s="90">
        <f>IF(G548="",0,VLOOKUP(G548,PHR!$B$4:$H$10000,7,FALSE))</f>
        <v>0</v>
      </c>
      <c r="J548" s="51" t="str">
        <f t="shared" si="37"/>
        <v/>
      </c>
      <c r="K548" s="52" t="str">
        <f t="shared" si="36"/>
        <v/>
      </c>
      <c r="L548" s="55" t="str">
        <f t="shared" si="34"/>
        <v/>
      </c>
      <c r="M548" s="56" t="str">
        <f t="shared" si="35"/>
        <v/>
      </c>
    </row>
    <row r="549" spans="1:13" ht="13" x14ac:dyDescent="0.25">
      <c r="A549" s="163">
        <v>545</v>
      </c>
      <c r="B549" s="66"/>
      <c r="C549" s="67"/>
      <c r="D549" s="48"/>
      <c r="E549" s="68"/>
      <c r="F549" s="49"/>
      <c r="G549" s="69"/>
      <c r="H549" s="50" t="str">
        <f>IF(E549="","",VLOOKUP(WEEKDAY(E549),List!A$15:B$21,2,FALSE))</f>
        <v/>
      </c>
      <c r="I549" s="90">
        <f>IF(G549="",0,VLOOKUP(G549,PHR!$B$4:$H$10000,7,FALSE))</f>
        <v>0</v>
      </c>
      <c r="J549" s="51" t="str">
        <f t="shared" si="37"/>
        <v/>
      </c>
      <c r="K549" s="52" t="str">
        <f t="shared" si="36"/>
        <v/>
      </c>
      <c r="L549" s="55" t="str">
        <f t="shared" si="34"/>
        <v/>
      </c>
      <c r="M549" s="56" t="str">
        <f t="shared" si="35"/>
        <v/>
      </c>
    </row>
    <row r="550" spans="1:13" ht="13" x14ac:dyDescent="0.25">
      <c r="A550" s="163">
        <v>546</v>
      </c>
      <c r="B550" s="66"/>
      <c r="C550" s="67"/>
      <c r="D550" s="48"/>
      <c r="E550" s="68"/>
      <c r="F550" s="49"/>
      <c r="G550" s="69"/>
      <c r="H550" s="50" t="str">
        <f>IF(E550="","",VLOOKUP(WEEKDAY(E550),List!A$15:B$21,2,FALSE))</f>
        <v/>
      </c>
      <c r="I550" s="90">
        <f>IF(G550="",0,VLOOKUP(G550,PHR!$B$4:$H$10000,7,FALSE))</f>
        <v>0</v>
      </c>
      <c r="J550" s="51" t="str">
        <f t="shared" si="37"/>
        <v/>
      </c>
      <c r="K550" s="52" t="str">
        <f t="shared" si="36"/>
        <v/>
      </c>
      <c r="L550" s="55" t="str">
        <f t="shared" si="34"/>
        <v/>
      </c>
      <c r="M550" s="56" t="str">
        <f t="shared" si="35"/>
        <v/>
      </c>
    </row>
    <row r="551" spans="1:13" ht="13" x14ac:dyDescent="0.25">
      <c r="A551" s="163">
        <v>547</v>
      </c>
      <c r="B551" s="66"/>
      <c r="C551" s="67"/>
      <c r="D551" s="48"/>
      <c r="E551" s="68"/>
      <c r="F551" s="49"/>
      <c r="G551" s="69"/>
      <c r="H551" s="50" t="str">
        <f>IF(E551="","",VLOOKUP(WEEKDAY(E551),List!A$15:B$21,2,FALSE))</f>
        <v/>
      </c>
      <c r="I551" s="90">
        <f>IF(G551="",0,VLOOKUP(G551,PHR!$B$4:$H$10000,7,FALSE))</f>
        <v>0</v>
      </c>
      <c r="J551" s="51" t="str">
        <f t="shared" si="37"/>
        <v/>
      </c>
      <c r="K551" s="52" t="str">
        <f t="shared" si="36"/>
        <v/>
      </c>
      <c r="L551" s="55" t="str">
        <f t="shared" si="34"/>
        <v/>
      </c>
      <c r="M551" s="56" t="str">
        <f t="shared" si="35"/>
        <v/>
      </c>
    </row>
    <row r="552" spans="1:13" ht="13" x14ac:dyDescent="0.25">
      <c r="A552" s="163">
        <v>548</v>
      </c>
      <c r="B552" s="66"/>
      <c r="C552" s="67"/>
      <c r="D552" s="48"/>
      <c r="E552" s="68"/>
      <c r="F552" s="49"/>
      <c r="G552" s="69"/>
      <c r="H552" s="50" t="str">
        <f>IF(E552="","",VLOOKUP(WEEKDAY(E552),List!A$15:B$21,2,FALSE))</f>
        <v/>
      </c>
      <c r="I552" s="90">
        <f>IF(G552="",0,VLOOKUP(G552,PHR!$B$4:$H$10000,7,FALSE))</f>
        <v>0</v>
      </c>
      <c r="J552" s="51" t="str">
        <f t="shared" si="37"/>
        <v/>
      </c>
      <c r="K552" s="52" t="str">
        <f t="shared" si="36"/>
        <v/>
      </c>
      <c r="L552" s="55" t="str">
        <f t="shared" si="34"/>
        <v/>
      </c>
      <c r="M552" s="56" t="str">
        <f t="shared" si="35"/>
        <v/>
      </c>
    </row>
    <row r="553" spans="1:13" ht="13" x14ac:dyDescent="0.25">
      <c r="A553" s="163">
        <v>549</v>
      </c>
      <c r="B553" s="66"/>
      <c r="C553" s="67"/>
      <c r="D553" s="48"/>
      <c r="E553" s="68"/>
      <c r="F553" s="49"/>
      <c r="G553" s="69"/>
      <c r="H553" s="50" t="str">
        <f>IF(E553="","",VLOOKUP(WEEKDAY(E553),List!A$15:B$21,2,FALSE))</f>
        <v/>
      </c>
      <c r="I553" s="90">
        <f>IF(G553="",0,VLOOKUP(G553,PHR!$B$4:$H$10000,7,FALSE))</f>
        <v>0</v>
      </c>
      <c r="J553" s="51" t="str">
        <f t="shared" si="37"/>
        <v/>
      </c>
      <c r="K553" s="52" t="str">
        <f t="shared" si="36"/>
        <v/>
      </c>
      <c r="L553" s="55" t="str">
        <f t="shared" si="34"/>
        <v/>
      </c>
      <c r="M553" s="56" t="str">
        <f t="shared" si="35"/>
        <v/>
      </c>
    </row>
    <row r="554" spans="1:13" ht="13" x14ac:dyDescent="0.25">
      <c r="A554" s="163">
        <v>550</v>
      </c>
      <c r="B554" s="66"/>
      <c r="C554" s="67"/>
      <c r="D554" s="48"/>
      <c r="E554" s="68"/>
      <c r="F554" s="49"/>
      <c r="G554" s="69"/>
      <c r="H554" s="50" t="str">
        <f>IF(E554="","",VLOOKUP(WEEKDAY(E554),List!A$15:B$21,2,FALSE))</f>
        <v/>
      </c>
      <c r="I554" s="90">
        <f>IF(G554="",0,VLOOKUP(G554,PHR!$B$4:$H$10000,7,FALSE))</f>
        <v>0</v>
      </c>
      <c r="J554" s="51" t="str">
        <f t="shared" si="37"/>
        <v/>
      </c>
      <c r="K554" s="52" t="str">
        <f t="shared" si="36"/>
        <v/>
      </c>
      <c r="L554" s="55" t="str">
        <f t="shared" si="34"/>
        <v/>
      </c>
      <c r="M554" s="56" t="str">
        <f t="shared" si="35"/>
        <v/>
      </c>
    </row>
    <row r="555" spans="1:13" ht="13" x14ac:dyDescent="0.25">
      <c r="A555" s="163">
        <v>551</v>
      </c>
      <c r="B555" s="66"/>
      <c r="C555" s="67"/>
      <c r="D555" s="48"/>
      <c r="E555" s="68"/>
      <c r="F555" s="49"/>
      <c r="G555" s="69"/>
      <c r="H555" s="50" t="str">
        <f>IF(E555="","",VLOOKUP(WEEKDAY(E555),List!A$15:B$21,2,FALSE))</f>
        <v/>
      </c>
      <c r="I555" s="90">
        <f>IF(G555="",0,VLOOKUP(G555,PHR!$B$4:$H$10000,7,FALSE))</f>
        <v>0</v>
      </c>
      <c r="J555" s="51" t="str">
        <f t="shared" si="37"/>
        <v/>
      </c>
      <c r="K555" s="52" t="str">
        <f t="shared" si="36"/>
        <v/>
      </c>
      <c r="L555" s="55" t="str">
        <f t="shared" si="34"/>
        <v/>
      </c>
      <c r="M555" s="56" t="str">
        <f t="shared" si="35"/>
        <v/>
      </c>
    </row>
    <row r="556" spans="1:13" ht="13" x14ac:dyDescent="0.25">
      <c r="A556" s="163">
        <v>552</v>
      </c>
      <c r="B556" s="66"/>
      <c r="C556" s="67"/>
      <c r="D556" s="48"/>
      <c r="E556" s="68"/>
      <c r="F556" s="49"/>
      <c r="G556" s="69"/>
      <c r="H556" s="50" t="str">
        <f>IF(E556="","",VLOOKUP(WEEKDAY(E556),List!A$15:B$21,2,FALSE))</f>
        <v/>
      </c>
      <c r="I556" s="90">
        <f>IF(G556="",0,VLOOKUP(G556,PHR!$B$4:$H$10000,7,FALSE))</f>
        <v>0</v>
      </c>
      <c r="J556" s="51" t="str">
        <f t="shared" si="37"/>
        <v/>
      </c>
      <c r="K556" s="52" t="str">
        <f t="shared" si="36"/>
        <v/>
      </c>
      <c r="L556" s="55" t="str">
        <f t="shared" si="34"/>
        <v/>
      </c>
      <c r="M556" s="56" t="str">
        <f t="shared" si="35"/>
        <v/>
      </c>
    </row>
    <row r="557" spans="1:13" ht="13" x14ac:dyDescent="0.25">
      <c r="A557" s="163">
        <v>553</v>
      </c>
      <c r="B557" s="66"/>
      <c r="C557" s="67"/>
      <c r="D557" s="48"/>
      <c r="E557" s="68"/>
      <c r="F557" s="49"/>
      <c r="G557" s="69"/>
      <c r="H557" s="50" t="str">
        <f>IF(E557="","",VLOOKUP(WEEKDAY(E557),List!A$15:B$21,2,FALSE))</f>
        <v/>
      </c>
      <c r="I557" s="90">
        <f>IF(G557="",0,VLOOKUP(G557,PHR!$B$4:$H$10000,7,FALSE))</f>
        <v>0</v>
      </c>
      <c r="J557" s="51" t="str">
        <f t="shared" si="37"/>
        <v/>
      </c>
      <c r="K557" s="52" t="str">
        <f t="shared" si="36"/>
        <v/>
      </c>
      <c r="L557" s="55" t="str">
        <f t="shared" si="34"/>
        <v/>
      </c>
      <c r="M557" s="56" t="str">
        <f t="shared" si="35"/>
        <v/>
      </c>
    </row>
    <row r="558" spans="1:13" ht="13" x14ac:dyDescent="0.25">
      <c r="A558" s="163">
        <v>554</v>
      </c>
      <c r="B558" s="66"/>
      <c r="C558" s="67"/>
      <c r="D558" s="48"/>
      <c r="E558" s="68"/>
      <c r="F558" s="49"/>
      <c r="G558" s="69"/>
      <c r="H558" s="50" t="str">
        <f>IF(E558="","",VLOOKUP(WEEKDAY(E558),List!A$15:B$21,2,FALSE))</f>
        <v/>
      </c>
      <c r="I558" s="90">
        <f>IF(G558="",0,VLOOKUP(G558,PHR!$B$4:$H$10000,7,FALSE))</f>
        <v>0</v>
      </c>
      <c r="J558" s="51" t="str">
        <f t="shared" si="37"/>
        <v/>
      </c>
      <c r="K558" s="52" t="str">
        <f t="shared" si="36"/>
        <v/>
      </c>
      <c r="L558" s="55" t="str">
        <f t="shared" si="34"/>
        <v/>
      </c>
      <c r="M558" s="56" t="str">
        <f t="shared" si="35"/>
        <v/>
      </c>
    </row>
    <row r="559" spans="1:13" ht="13" x14ac:dyDescent="0.25">
      <c r="A559" s="163">
        <v>555</v>
      </c>
      <c r="B559" s="66"/>
      <c r="C559" s="67"/>
      <c r="D559" s="48"/>
      <c r="E559" s="68"/>
      <c r="F559" s="49"/>
      <c r="G559" s="69"/>
      <c r="H559" s="50" t="str">
        <f>IF(E559="","",VLOOKUP(WEEKDAY(E559),List!A$15:B$21,2,FALSE))</f>
        <v/>
      </c>
      <c r="I559" s="90">
        <f>IF(G559="",0,VLOOKUP(G559,PHR!$B$4:$H$10000,7,FALSE))</f>
        <v>0</v>
      </c>
      <c r="J559" s="51" t="str">
        <f t="shared" si="37"/>
        <v/>
      </c>
      <c r="K559" s="52" t="str">
        <f t="shared" si="36"/>
        <v/>
      </c>
      <c r="L559" s="55" t="str">
        <f t="shared" si="34"/>
        <v/>
      </c>
      <c r="M559" s="56" t="str">
        <f t="shared" si="35"/>
        <v/>
      </c>
    </row>
    <row r="560" spans="1:13" ht="13" x14ac:dyDescent="0.25">
      <c r="A560" s="163">
        <v>556</v>
      </c>
      <c r="B560" s="66"/>
      <c r="C560" s="67"/>
      <c r="D560" s="48"/>
      <c r="E560" s="68"/>
      <c r="F560" s="49"/>
      <c r="G560" s="69"/>
      <c r="H560" s="50" t="str">
        <f>IF(E560="","",VLOOKUP(WEEKDAY(E560),List!A$15:B$21,2,FALSE))</f>
        <v/>
      </c>
      <c r="I560" s="90">
        <f>IF(G560="",0,VLOOKUP(G560,PHR!$B$4:$H$10000,7,FALSE))</f>
        <v>0</v>
      </c>
      <c r="J560" s="51" t="str">
        <f t="shared" si="37"/>
        <v/>
      </c>
      <c r="K560" s="52" t="str">
        <f t="shared" si="36"/>
        <v/>
      </c>
      <c r="L560" s="55" t="str">
        <f t="shared" si="34"/>
        <v/>
      </c>
      <c r="M560" s="56" t="str">
        <f t="shared" si="35"/>
        <v/>
      </c>
    </row>
    <row r="561" spans="1:13" ht="13" x14ac:dyDescent="0.25">
      <c r="A561" s="163">
        <v>557</v>
      </c>
      <c r="B561" s="66"/>
      <c r="C561" s="67"/>
      <c r="D561" s="48"/>
      <c r="E561" s="68"/>
      <c r="F561" s="49"/>
      <c r="G561" s="69"/>
      <c r="H561" s="50" t="str">
        <f>IF(E561="","",VLOOKUP(WEEKDAY(E561),List!A$15:B$21,2,FALSE))</f>
        <v/>
      </c>
      <c r="I561" s="90">
        <f>IF(G561="",0,VLOOKUP(G561,PHR!$B$4:$H$10000,7,FALSE))</f>
        <v>0</v>
      </c>
      <c r="J561" s="51" t="str">
        <f t="shared" si="37"/>
        <v/>
      </c>
      <c r="K561" s="52" t="str">
        <f t="shared" si="36"/>
        <v/>
      </c>
      <c r="L561" s="55" t="str">
        <f t="shared" si="34"/>
        <v/>
      </c>
      <c r="M561" s="56" t="str">
        <f t="shared" si="35"/>
        <v/>
      </c>
    </row>
    <row r="562" spans="1:13" ht="13" x14ac:dyDescent="0.25">
      <c r="A562" s="163">
        <v>558</v>
      </c>
      <c r="B562" s="66"/>
      <c r="C562" s="67"/>
      <c r="D562" s="48"/>
      <c r="E562" s="68"/>
      <c r="F562" s="49"/>
      <c r="G562" s="69"/>
      <c r="H562" s="50" t="str">
        <f>IF(E562="","",VLOOKUP(WEEKDAY(E562),List!A$15:B$21,2,FALSE))</f>
        <v/>
      </c>
      <c r="I562" s="90">
        <f>IF(G562="",0,VLOOKUP(G562,PHR!$B$4:$H$10000,7,FALSE))</f>
        <v>0</v>
      </c>
      <c r="J562" s="51" t="str">
        <f t="shared" si="37"/>
        <v/>
      </c>
      <c r="K562" s="52" t="str">
        <f t="shared" si="36"/>
        <v/>
      </c>
      <c r="L562" s="55" t="str">
        <f t="shared" si="34"/>
        <v/>
      </c>
      <c r="M562" s="56" t="str">
        <f t="shared" si="35"/>
        <v/>
      </c>
    </row>
    <row r="563" spans="1:13" ht="13" x14ac:dyDescent="0.25">
      <c r="A563" s="163">
        <v>559</v>
      </c>
      <c r="B563" s="66"/>
      <c r="C563" s="67"/>
      <c r="D563" s="48"/>
      <c r="E563" s="68"/>
      <c r="F563" s="49"/>
      <c r="G563" s="69"/>
      <c r="H563" s="50" t="str">
        <f>IF(E563="","",VLOOKUP(WEEKDAY(E563),List!A$15:B$21,2,FALSE))</f>
        <v/>
      </c>
      <c r="I563" s="90">
        <f>IF(G563="",0,VLOOKUP(G563,PHR!$B$4:$H$10000,7,FALSE))</f>
        <v>0</v>
      </c>
      <c r="J563" s="51" t="str">
        <f t="shared" si="37"/>
        <v/>
      </c>
      <c r="K563" s="52" t="str">
        <f t="shared" si="36"/>
        <v/>
      </c>
      <c r="L563" s="55" t="str">
        <f t="shared" si="34"/>
        <v/>
      </c>
      <c r="M563" s="56" t="str">
        <f t="shared" si="35"/>
        <v/>
      </c>
    </row>
    <row r="564" spans="1:13" ht="13" x14ac:dyDescent="0.25">
      <c r="A564" s="163">
        <v>560</v>
      </c>
      <c r="B564" s="66"/>
      <c r="C564" s="67"/>
      <c r="D564" s="48"/>
      <c r="E564" s="68"/>
      <c r="F564" s="49"/>
      <c r="G564" s="69"/>
      <c r="H564" s="50" t="str">
        <f>IF(E564="","",VLOOKUP(WEEKDAY(E564),List!A$15:B$21,2,FALSE))</f>
        <v/>
      </c>
      <c r="I564" s="90">
        <f>IF(G564="",0,VLOOKUP(G564,PHR!$B$4:$H$10000,7,FALSE))</f>
        <v>0</v>
      </c>
      <c r="J564" s="51" t="str">
        <f t="shared" si="37"/>
        <v/>
      </c>
      <c r="K564" s="52" t="str">
        <f t="shared" si="36"/>
        <v/>
      </c>
      <c r="L564" s="55" t="str">
        <f t="shared" si="34"/>
        <v/>
      </c>
      <c r="M564" s="56" t="str">
        <f t="shared" si="35"/>
        <v/>
      </c>
    </row>
    <row r="565" spans="1:13" ht="13" x14ac:dyDescent="0.25">
      <c r="A565" s="163">
        <v>561</v>
      </c>
      <c r="B565" s="66"/>
      <c r="C565" s="67"/>
      <c r="D565" s="48"/>
      <c r="E565" s="68"/>
      <c r="F565" s="49"/>
      <c r="G565" s="69"/>
      <c r="H565" s="50" t="str">
        <f>IF(E565="","",VLOOKUP(WEEKDAY(E565),List!A$15:B$21,2,FALSE))</f>
        <v/>
      </c>
      <c r="I565" s="90">
        <f>IF(G565="",0,VLOOKUP(G565,PHR!$B$4:$H$10000,7,FALSE))</f>
        <v>0</v>
      </c>
      <c r="J565" s="51" t="str">
        <f t="shared" si="37"/>
        <v/>
      </c>
      <c r="K565" s="52" t="str">
        <f t="shared" si="36"/>
        <v/>
      </c>
      <c r="L565" s="55" t="str">
        <f t="shared" si="34"/>
        <v/>
      </c>
      <c r="M565" s="56" t="str">
        <f t="shared" si="35"/>
        <v/>
      </c>
    </row>
    <row r="566" spans="1:13" ht="13" x14ac:dyDescent="0.25">
      <c r="A566" s="163">
        <v>562</v>
      </c>
      <c r="B566" s="66"/>
      <c r="C566" s="67"/>
      <c r="D566" s="48"/>
      <c r="E566" s="68"/>
      <c r="F566" s="49"/>
      <c r="G566" s="69"/>
      <c r="H566" s="50" t="str">
        <f>IF(E566="","",VLOOKUP(WEEKDAY(E566),List!A$15:B$21,2,FALSE))</f>
        <v/>
      </c>
      <c r="I566" s="90">
        <f>IF(G566="",0,VLOOKUP(G566,PHR!$B$4:$H$10000,7,FALSE))</f>
        <v>0</v>
      </c>
      <c r="J566" s="51" t="str">
        <f t="shared" si="37"/>
        <v/>
      </c>
      <c r="K566" s="52" t="str">
        <f t="shared" si="36"/>
        <v/>
      </c>
      <c r="L566" s="55" t="str">
        <f t="shared" si="34"/>
        <v/>
      </c>
      <c r="M566" s="56" t="str">
        <f t="shared" si="35"/>
        <v/>
      </c>
    </row>
    <row r="567" spans="1:13" ht="13" x14ac:dyDescent="0.25">
      <c r="A567" s="163">
        <v>563</v>
      </c>
      <c r="B567" s="66"/>
      <c r="C567" s="67"/>
      <c r="D567" s="48"/>
      <c r="E567" s="68"/>
      <c r="F567" s="49"/>
      <c r="G567" s="69"/>
      <c r="H567" s="50" t="str">
        <f>IF(E567="","",VLOOKUP(WEEKDAY(E567),List!A$15:B$21,2,FALSE))</f>
        <v/>
      </c>
      <c r="I567" s="90">
        <f>IF(G567="",0,VLOOKUP(G567,PHR!$B$4:$H$10000,7,FALSE))</f>
        <v>0</v>
      </c>
      <c r="J567" s="51" t="str">
        <f t="shared" si="37"/>
        <v/>
      </c>
      <c r="K567" s="52" t="str">
        <f t="shared" si="36"/>
        <v/>
      </c>
      <c r="L567" s="55" t="str">
        <f t="shared" si="34"/>
        <v/>
      </c>
      <c r="M567" s="56" t="str">
        <f t="shared" si="35"/>
        <v/>
      </c>
    </row>
    <row r="568" spans="1:13" ht="13" x14ac:dyDescent="0.25">
      <c r="A568" s="163">
        <v>564</v>
      </c>
      <c r="B568" s="66"/>
      <c r="C568" s="67"/>
      <c r="D568" s="48"/>
      <c r="E568" s="68"/>
      <c r="F568" s="49"/>
      <c r="G568" s="69"/>
      <c r="H568" s="50" t="str">
        <f>IF(E568="","",VLOOKUP(WEEKDAY(E568),List!A$15:B$21,2,FALSE))</f>
        <v/>
      </c>
      <c r="I568" s="90">
        <f>IF(G568="",0,VLOOKUP(G568,PHR!$B$4:$H$10000,7,FALSE))</f>
        <v>0</v>
      </c>
      <c r="J568" s="51" t="str">
        <f t="shared" si="37"/>
        <v/>
      </c>
      <c r="K568" s="52" t="str">
        <f t="shared" si="36"/>
        <v/>
      </c>
      <c r="L568" s="55" t="str">
        <f t="shared" si="34"/>
        <v/>
      </c>
      <c r="M568" s="56" t="str">
        <f t="shared" si="35"/>
        <v/>
      </c>
    </row>
    <row r="569" spans="1:13" ht="13" x14ac:dyDescent="0.25">
      <c r="A569" s="163">
        <v>565</v>
      </c>
      <c r="B569" s="66"/>
      <c r="C569" s="67"/>
      <c r="D569" s="48"/>
      <c r="E569" s="68"/>
      <c r="F569" s="49"/>
      <c r="G569" s="69"/>
      <c r="H569" s="50" t="str">
        <f>IF(E569="","",VLOOKUP(WEEKDAY(E569),List!A$15:B$21,2,FALSE))</f>
        <v/>
      </c>
      <c r="I569" s="90">
        <f>IF(G569="",0,VLOOKUP(G569,PHR!$B$4:$H$10000,7,FALSE))</f>
        <v>0</v>
      </c>
      <c r="J569" s="51" t="str">
        <f t="shared" si="37"/>
        <v/>
      </c>
      <c r="K569" s="52" t="str">
        <f t="shared" si="36"/>
        <v/>
      </c>
      <c r="L569" s="55" t="str">
        <f t="shared" si="34"/>
        <v/>
      </c>
      <c r="M569" s="56" t="str">
        <f t="shared" si="35"/>
        <v/>
      </c>
    </row>
    <row r="570" spans="1:13" ht="13" x14ac:dyDescent="0.25">
      <c r="A570" s="163">
        <v>566</v>
      </c>
      <c r="B570" s="66"/>
      <c r="C570" s="67"/>
      <c r="D570" s="48"/>
      <c r="E570" s="68"/>
      <c r="F570" s="49"/>
      <c r="G570" s="69"/>
      <c r="H570" s="50" t="str">
        <f>IF(E570="","",VLOOKUP(WEEKDAY(E570),List!A$15:B$21,2,FALSE))</f>
        <v/>
      </c>
      <c r="I570" s="90">
        <f>IF(G570="",0,VLOOKUP(G570,PHR!$B$4:$H$10000,7,FALSE))</f>
        <v>0</v>
      </c>
      <c r="J570" s="51" t="str">
        <f t="shared" si="37"/>
        <v/>
      </c>
      <c r="K570" s="52" t="str">
        <f t="shared" si="36"/>
        <v/>
      </c>
      <c r="L570" s="55" t="str">
        <f t="shared" si="34"/>
        <v/>
      </c>
      <c r="M570" s="56" t="str">
        <f t="shared" si="35"/>
        <v/>
      </c>
    </row>
    <row r="571" spans="1:13" ht="13" x14ac:dyDescent="0.25">
      <c r="A571" s="163">
        <v>567</v>
      </c>
      <c r="B571" s="66"/>
      <c r="C571" s="67"/>
      <c r="D571" s="48"/>
      <c r="E571" s="68"/>
      <c r="F571" s="49"/>
      <c r="G571" s="69"/>
      <c r="H571" s="50" t="str">
        <f>IF(E571="","",VLOOKUP(WEEKDAY(E571),List!A$15:B$21,2,FALSE))</f>
        <v/>
      </c>
      <c r="I571" s="90">
        <f>IF(G571="",0,VLOOKUP(G571,PHR!$B$4:$H$10000,7,FALSE))</f>
        <v>0</v>
      </c>
      <c r="J571" s="51" t="str">
        <f t="shared" si="37"/>
        <v/>
      </c>
      <c r="K571" s="52" t="str">
        <f t="shared" si="36"/>
        <v/>
      </c>
      <c r="L571" s="55" t="str">
        <f t="shared" si="34"/>
        <v/>
      </c>
      <c r="M571" s="56" t="str">
        <f t="shared" si="35"/>
        <v/>
      </c>
    </row>
    <row r="572" spans="1:13" ht="13" x14ac:dyDescent="0.25">
      <c r="A572" s="163">
        <v>568</v>
      </c>
      <c r="B572" s="66"/>
      <c r="C572" s="67"/>
      <c r="D572" s="48"/>
      <c r="E572" s="68"/>
      <c r="F572" s="49"/>
      <c r="G572" s="69"/>
      <c r="H572" s="50" t="str">
        <f>IF(E572="","",VLOOKUP(WEEKDAY(E572),List!A$15:B$21,2,FALSE))</f>
        <v/>
      </c>
      <c r="I572" s="90">
        <f>IF(G572="",0,VLOOKUP(G572,PHR!$B$4:$H$10000,7,FALSE))</f>
        <v>0</v>
      </c>
      <c r="J572" s="51" t="str">
        <f t="shared" si="37"/>
        <v/>
      </c>
      <c r="K572" s="52" t="str">
        <f t="shared" si="36"/>
        <v/>
      </c>
      <c r="L572" s="55" t="str">
        <f t="shared" si="34"/>
        <v/>
      </c>
      <c r="M572" s="56" t="str">
        <f t="shared" si="35"/>
        <v/>
      </c>
    </row>
    <row r="573" spans="1:13" ht="13" x14ac:dyDescent="0.25">
      <c r="A573" s="163">
        <v>569</v>
      </c>
      <c r="B573" s="66"/>
      <c r="C573" s="67"/>
      <c r="D573" s="48"/>
      <c r="E573" s="68"/>
      <c r="F573" s="49"/>
      <c r="G573" s="69"/>
      <c r="H573" s="50" t="str">
        <f>IF(E573="","",VLOOKUP(WEEKDAY(E573),List!A$15:B$21,2,FALSE))</f>
        <v/>
      </c>
      <c r="I573" s="90">
        <f>IF(G573="",0,VLOOKUP(G573,PHR!$B$4:$H$10000,7,FALSE))</f>
        <v>0</v>
      </c>
      <c r="J573" s="51" t="str">
        <f t="shared" si="37"/>
        <v/>
      </c>
      <c r="K573" s="52" t="str">
        <f t="shared" si="36"/>
        <v/>
      </c>
      <c r="L573" s="55" t="str">
        <f t="shared" si="34"/>
        <v/>
      </c>
      <c r="M573" s="56" t="str">
        <f t="shared" si="35"/>
        <v/>
      </c>
    </row>
    <row r="574" spans="1:13" ht="13" x14ac:dyDescent="0.25">
      <c r="A574" s="163">
        <v>570</v>
      </c>
      <c r="B574" s="66"/>
      <c r="C574" s="67"/>
      <c r="D574" s="48"/>
      <c r="E574" s="68"/>
      <c r="F574" s="49"/>
      <c r="G574" s="69"/>
      <c r="H574" s="50" t="str">
        <f>IF(E574="","",VLOOKUP(WEEKDAY(E574),List!A$15:B$21,2,FALSE))</f>
        <v/>
      </c>
      <c r="I574" s="90">
        <f>IF(G574="",0,VLOOKUP(G574,PHR!$B$4:$H$10000,7,FALSE))</f>
        <v>0</v>
      </c>
      <c r="J574" s="51" t="str">
        <f t="shared" si="37"/>
        <v/>
      </c>
      <c r="K574" s="52" t="str">
        <f t="shared" si="36"/>
        <v/>
      </c>
      <c r="L574" s="55" t="str">
        <f t="shared" si="34"/>
        <v/>
      </c>
      <c r="M574" s="56" t="str">
        <f t="shared" si="35"/>
        <v/>
      </c>
    </row>
    <row r="575" spans="1:13" ht="13" x14ac:dyDescent="0.25">
      <c r="A575" s="163">
        <v>571</v>
      </c>
      <c r="B575" s="66"/>
      <c r="C575" s="67"/>
      <c r="D575" s="48"/>
      <c r="E575" s="68"/>
      <c r="F575" s="49"/>
      <c r="G575" s="69"/>
      <c r="H575" s="50" t="str">
        <f>IF(E575="","",VLOOKUP(WEEKDAY(E575),List!A$15:B$21,2,FALSE))</f>
        <v/>
      </c>
      <c r="I575" s="90">
        <f>IF(G575="",0,VLOOKUP(G575,PHR!$B$4:$H$10000,7,FALSE))</f>
        <v>0</v>
      </c>
      <c r="J575" s="51" t="str">
        <f t="shared" si="37"/>
        <v/>
      </c>
      <c r="K575" s="52" t="str">
        <f t="shared" si="36"/>
        <v/>
      </c>
      <c r="L575" s="55" t="str">
        <f t="shared" si="34"/>
        <v/>
      </c>
      <c r="M575" s="56" t="str">
        <f t="shared" si="35"/>
        <v/>
      </c>
    </row>
    <row r="576" spans="1:13" ht="13" x14ac:dyDescent="0.25">
      <c r="A576" s="163">
        <v>572</v>
      </c>
      <c r="B576" s="66"/>
      <c r="C576" s="67"/>
      <c r="D576" s="48"/>
      <c r="E576" s="68"/>
      <c r="F576" s="49"/>
      <c r="G576" s="69"/>
      <c r="H576" s="50" t="str">
        <f>IF(E576="","",VLOOKUP(WEEKDAY(E576),List!A$15:B$21,2,FALSE))</f>
        <v/>
      </c>
      <c r="I576" s="90">
        <f>IF(G576="",0,VLOOKUP(G576,PHR!$B$4:$H$10000,7,FALSE))</f>
        <v>0</v>
      </c>
      <c r="J576" s="51" t="str">
        <f t="shared" si="37"/>
        <v/>
      </c>
      <c r="K576" s="52" t="str">
        <f t="shared" si="36"/>
        <v/>
      </c>
      <c r="L576" s="55" t="str">
        <f t="shared" si="34"/>
        <v/>
      </c>
      <c r="M576" s="56" t="str">
        <f t="shared" si="35"/>
        <v/>
      </c>
    </row>
    <row r="577" spans="1:13" ht="13" x14ac:dyDescent="0.25">
      <c r="A577" s="163">
        <v>573</v>
      </c>
      <c r="B577" s="66"/>
      <c r="C577" s="67"/>
      <c r="D577" s="48"/>
      <c r="E577" s="68"/>
      <c r="F577" s="49"/>
      <c r="G577" s="69"/>
      <c r="H577" s="50" t="str">
        <f>IF(E577="","",VLOOKUP(WEEKDAY(E577),List!A$15:B$21,2,FALSE))</f>
        <v/>
      </c>
      <c r="I577" s="90">
        <f>IF(G577="",0,VLOOKUP(G577,PHR!$B$4:$H$10000,7,FALSE))</f>
        <v>0</v>
      </c>
      <c r="J577" s="51" t="str">
        <f t="shared" si="37"/>
        <v/>
      </c>
      <c r="K577" s="52" t="str">
        <f t="shared" si="36"/>
        <v/>
      </c>
      <c r="L577" s="55" t="str">
        <f t="shared" si="34"/>
        <v/>
      </c>
      <c r="M577" s="56" t="str">
        <f t="shared" si="35"/>
        <v/>
      </c>
    </row>
    <row r="578" spans="1:13" ht="13" x14ac:dyDescent="0.25">
      <c r="A578" s="163">
        <v>574</v>
      </c>
      <c r="B578" s="66"/>
      <c r="C578" s="67"/>
      <c r="D578" s="48"/>
      <c r="E578" s="68"/>
      <c r="F578" s="49"/>
      <c r="G578" s="69"/>
      <c r="H578" s="50" t="str">
        <f>IF(E578="","",VLOOKUP(WEEKDAY(E578),List!A$15:B$21,2,FALSE))</f>
        <v/>
      </c>
      <c r="I578" s="90">
        <f>IF(G578="",0,VLOOKUP(G578,PHR!$B$4:$H$10000,7,FALSE))</f>
        <v>0</v>
      </c>
      <c r="J578" s="51" t="str">
        <f t="shared" si="37"/>
        <v/>
      </c>
      <c r="K578" s="52" t="str">
        <f t="shared" si="36"/>
        <v/>
      </c>
      <c r="L578" s="55" t="str">
        <f t="shared" si="34"/>
        <v/>
      </c>
      <c r="M578" s="56" t="str">
        <f t="shared" si="35"/>
        <v/>
      </c>
    </row>
    <row r="579" spans="1:13" ht="13" x14ac:dyDescent="0.25">
      <c r="A579" s="163">
        <v>575</v>
      </c>
      <c r="B579" s="66"/>
      <c r="C579" s="67"/>
      <c r="D579" s="48"/>
      <c r="E579" s="68"/>
      <c r="F579" s="49"/>
      <c r="G579" s="69"/>
      <c r="H579" s="50" t="str">
        <f>IF(E579="","",VLOOKUP(WEEKDAY(E579),List!A$15:B$21,2,FALSE))</f>
        <v/>
      </c>
      <c r="I579" s="90">
        <f>IF(G579="",0,VLOOKUP(G579,PHR!$B$4:$H$10000,7,FALSE))</f>
        <v>0</v>
      </c>
      <c r="J579" s="51" t="str">
        <f t="shared" si="37"/>
        <v/>
      </c>
      <c r="K579" s="52" t="str">
        <f t="shared" si="36"/>
        <v/>
      </c>
      <c r="L579" s="55" t="str">
        <f t="shared" si="34"/>
        <v/>
      </c>
      <c r="M579" s="56" t="str">
        <f t="shared" si="35"/>
        <v/>
      </c>
    </row>
    <row r="580" spans="1:13" ht="13" x14ac:dyDescent="0.25">
      <c r="A580" s="163">
        <v>576</v>
      </c>
      <c r="B580" s="66"/>
      <c r="C580" s="67"/>
      <c r="D580" s="48"/>
      <c r="E580" s="68"/>
      <c r="F580" s="49"/>
      <c r="G580" s="69"/>
      <c r="H580" s="50" t="str">
        <f>IF(E580="","",VLOOKUP(WEEKDAY(E580),List!A$15:B$21,2,FALSE))</f>
        <v/>
      </c>
      <c r="I580" s="90">
        <f>IF(G580="",0,VLOOKUP(G580,PHR!$B$4:$H$10000,7,FALSE))</f>
        <v>0</v>
      </c>
      <c r="J580" s="51" t="str">
        <f t="shared" si="37"/>
        <v/>
      </c>
      <c r="K580" s="52" t="str">
        <f t="shared" si="36"/>
        <v/>
      </c>
      <c r="L580" s="55" t="str">
        <f t="shared" si="34"/>
        <v/>
      </c>
      <c r="M580" s="56" t="str">
        <f t="shared" si="35"/>
        <v/>
      </c>
    </row>
    <row r="581" spans="1:13" ht="13" x14ac:dyDescent="0.25">
      <c r="A581" s="163">
        <v>577</v>
      </c>
      <c r="B581" s="66"/>
      <c r="C581" s="67"/>
      <c r="D581" s="48"/>
      <c r="E581" s="68"/>
      <c r="F581" s="49"/>
      <c r="G581" s="69"/>
      <c r="H581" s="50" t="str">
        <f>IF(E581="","",VLOOKUP(WEEKDAY(E581),List!A$15:B$21,2,FALSE))</f>
        <v/>
      </c>
      <c r="I581" s="90">
        <f>IF(G581="",0,VLOOKUP(G581,PHR!$B$4:$H$10000,7,FALSE))</f>
        <v>0</v>
      </c>
      <c r="J581" s="51" t="str">
        <f t="shared" si="37"/>
        <v/>
      </c>
      <c r="K581" s="52" t="str">
        <f t="shared" si="36"/>
        <v/>
      </c>
      <c r="L581" s="55" t="str">
        <f t="shared" ref="L581:L644" si="38">IF(D581="","",K581)</f>
        <v/>
      </c>
      <c r="M581" s="56" t="str">
        <f t="shared" ref="M581:M644" si="39">IF(D581="","",ROUND(L581*I581,2))</f>
        <v/>
      </c>
    </row>
    <row r="582" spans="1:13" ht="13" x14ac:dyDescent="0.25">
      <c r="A582" s="163">
        <v>578</v>
      </c>
      <c r="B582" s="66"/>
      <c r="C582" s="67"/>
      <c r="D582" s="48"/>
      <c r="E582" s="68"/>
      <c r="F582" s="49"/>
      <c r="G582" s="69"/>
      <c r="H582" s="50" t="str">
        <f>IF(E582="","",VLOOKUP(WEEKDAY(E582),List!A$15:B$21,2,FALSE))</f>
        <v/>
      </c>
      <c r="I582" s="90">
        <f>IF(G582="",0,VLOOKUP(G582,PHR!$B$4:$H$10000,7,FALSE))</f>
        <v>0</v>
      </c>
      <c r="J582" s="51" t="str">
        <f t="shared" si="37"/>
        <v/>
      </c>
      <c r="K582" s="52" t="str">
        <f t="shared" ref="K582:K645" si="40">IF(F582="","",IF(C582="",MIN(F582,$K$1),(MIN(F582,$K$1)*C582)))</f>
        <v/>
      </c>
      <c r="L582" s="55" t="str">
        <f t="shared" si="38"/>
        <v/>
      </c>
      <c r="M582" s="56" t="str">
        <f t="shared" si="39"/>
        <v/>
      </c>
    </row>
    <row r="583" spans="1:13" ht="13" x14ac:dyDescent="0.25">
      <c r="A583" s="163">
        <v>579</v>
      </c>
      <c r="B583" s="66"/>
      <c r="C583" s="67"/>
      <c r="D583" s="48"/>
      <c r="E583" s="68"/>
      <c r="F583" s="49"/>
      <c r="G583" s="69"/>
      <c r="H583" s="50" t="str">
        <f>IF(E583="","",VLOOKUP(WEEKDAY(E583),List!A$15:B$21,2,FALSE))</f>
        <v/>
      </c>
      <c r="I583" s="90">
        <f>IF(G583="",0,VLOOKUP(G583,PHR!$B$4:$H$10000,7,FALSE))</f>
        <v>0</v>
      </c>
      <c r="J583" s="51" t="str">
        <f t="shared" si="37"/>
        <v/>
      </c>
      <c r="K583" s="52" t="str">
        <f t="shared" si="40"/>
        <v/>
      </c>
      <c r="L583" s="55" t="str">
        <f t="shared" si="38"/>
        <v/>
      </c>
      <c r="M583" s="56" t="str">
        <f t="shared" si="39"/>
        <v/>
      </c>
    </row>
    <row r="584" spans="1:13" ht="13" x14ac:dyDescent="0.25">
      <c r="A584" s="163">
        <v>580</v>
      </c>
      <c r="B584" s="66"/>
      <c r="C584" s="67"/>
      <c r="D584" s="48"/>
      <c r="E584" s="68"/>
      <c r="F584" s="49"/>
      <c r="G584" s="69"/>
      <c r="H584" s="50" t="str">
        <f>IF(E584="","",VLOOKUP(WEEKDAY(E584),List!A$15:B$21,2,FALSE))</f>
        <v/>
      </c>
      <c r="I584" s="90">
        <f>IF(G584="",0,VLOOKUP(G584,PHR!$B$4:$H$10000,7,FALSE))</f>
        <v>0</v>
      </c>
      <c r="J584" s="51" t="str">
        <f t="shared" si="37"/>
        <v/>
      </c>
      <c r="K584" s="52" t="str">
        <f t="shared" si="40"/>
        <v/>
      </c>
      <c r="L584" s="55" t="str">
        <f t="shared" si="38"/>
        <v/>
      </c>
      <c r="M584" s="56" t="str">
        <f t="shared" si="39"/>
        <v/>
      </c>
    </row>
    <row r="585" spans="1:13" ht="13" x14ac:dyDescent="0.25">
      <c r="A585" s="163">
        <v>581</v>
      </c>
      <c r="B585" s="66"/>
      <c r="C585" s="67"/>
      <c r="D585" s="48"/>
      <c r="E585" s="68"/>
      <c r="F585" s="49"/>
      <c r="G585" s="69"/>
      <c r="H585" s="50" t="str">
        <f>IF(E585="","",VLOOKUP(WEEKDAY(E585),List!A$15:B$21,2,FALSE))</f>
        <v/>
      </c>
      <c r="I585" s="90">
        <f>IF(G585="",0,VLOOKUP(G585,PHR!$B$4:$H$10000,7,FALSE))</f>
        <v>0</v>
      </c>
      <c r="J585" s="51" t="str">
        <f t="shared" si="37"/>
        <v/>
      </c>
      <c r="K585" s="52" t="str">
        <f t="shared" si="40"/>
        <v/>
      </c>
      <c r="L585" s="55" t="str">
        <f t="shared" si="38"/>
        <v/>
      </c>
      <c r="M585" s="56" t="str">
        <f t="shared" si="39"/>
        <v/>
      </c>
    </row>
    <row r="586" spans="1:13" ht="13" x14ac:dyDescent="0.25">
      <c r="A586" s="163">
        <v>582</v>
      </c>
      <c r="B586" s="66"/>
      <c r="C586" s="67"/>
      <c r="D586" s="48"/>
      <c r="E586" s="68"/>
      <c r="F586" s="49"/>
      <c r="G586" s="69"/>
      <c r="H586" s="50" t="str">
        <f>IF(E586="","",VLOOKUP(WEEKDAY(E586),List!A$15:B$21,2,FALSE))</f>
        <v/>
      </c>
      <c r="I586" s="90">
        <f>IF(G586="",0,VLOOKUP(G586,PHR!$B$4:$H$10000,7,FALSE))</f>
        <v>0</v>
      </c>
      <c r="J586" s="51" t="str">
        <f t="shared" ref="J586:J649" si="41">IF(K586="","",ROUND(K586*I586,2))</f>
        <v/>
      </c>
      <c r="K586" s="52" t="str">
        <f t="shared" si="40"/>
        <v/>
      </c>
      <c r="L586" s="55" t="str">
        <f t="shared" si="38"/>
        <v/>
      </c>
      <c r="M586" s="56" t="str">
        <f t="shared" si="39"/>
        <v/>
      </c>
    </row>
    <row r="587" spans="1:13" ht="13" x14ac:dyDescent="0.25">
      <c r="A587" s="163">
        <v>583</v>
      </c>
      <c r="B587" s="66"/>
      <c r="C587" s="67"/>
      <c r="D587" s="48"/>
      <c r="E587" s="68"/>
      <c r="F587" s="49"/>
      <c r="G587" s="69"/>
      <c r="H587" s="50" t="str">
        <f>IF(E587="","",VLOOKUP(WEEKDAY(E587),List!A$15:B$21,2,FALSE))</f>
        <v/>
      </c>
      <c r="I587" s="90">
        <f>IF(G587="",0,VLOOKUP(G587,PHR!$B$4:$H$10000,7,FALSE))</f>
        <v>0</v>
      </c>
      <c r="J587" s="51" t="str">
        <f t="shared" si="41"/>
        <v/>
      </c>
      <c r="K587" s="52" t="str">
        <f t="shared" si="40"/>
        <v/>
      </c>
      <c r="L587" s="55" t="str">
        <f t="shared" si="38"/>
        <v/>
      </c>
      <c r="M587" s="56" t="str">
        <f t="shared" si="39"/>
        <v/>
      </c>
    </row>
    <row r="588" spans="1:13" ht="13" x14ac:dyDescent="0.25">
      <c r="A588" s="163">
        <v>584</v>
      </c>
      <c r="B588" s="66"/>
      <c r="C588" s="67"/>
      <c r="D588" s="48"/>
      <c r="E588" s="68"/>
      <c r="F588" s="49"/>
      <c r="G588" s="69"/>
      <c r="H588" s="50" t="str">
        <f>IF(E588="","",VLOOKUP(WEEKDAY(E588),List!A$15:B$21,2,FALSE))</f>
        <v/>
      </c>
      <c r="I588" s="90">
        <f>IF(G588="",0,VLOOKUP(G588,PHR!$B$4:$H$10000,7,FALSE))</f>
        <v>0</v>
      </c>
      <c r="J588" s="51" t="str">
        <f t="shared" si="41"/>
        <v/>
      </c>
      <c r="K588" s="52" t="str">
        <f t="shared" si="40"/>
        <v/>
      </c>
      <c r="L588" s="55" t="str">
        <f t="shared" si="38"/>
        <v/>
      </c>
      <c r="M588" s="56" t="str">
        <f t="shared" si="39"/>
        <v/>
      </c>
    </row>
    <row r="589" spans="1:13" ht="13" x14ac:dyDescent="0.25">
      <c r="A589" s="163">
        <v>585</v>
      </c>
      <c r="B589" s="66"/>
      <c r="C589" s="67"/>
      <c r="D589" s="48"/>
      <c r="E589" s="68"/>
      <c r="F589" s="49"/>
      <c r="G589" s="69"/>
      <c r="H589" s="50" t="str">
        <f>IF(E589="","",VLOOKUP(WEEKDAY(E589),List!A$15:B$21,2,FALSE))</f>
        <v/>
      </c>
      <c r="I589" s="90">
        <f>IF(G589="",0,VLOOKUP(G589,PHR!$B$4:$H$10000,7,FALSE))</f>
        <v>0</v>
      </c>
      <c r="J589" s="51" t="str">
        <f t="shared" si="41"/>
        <v/>
      </c>
      <c r="K589" s="52" t="str">
        <f t="shared" si="40"/>
        <v/>
      </c>
      <c r="L589" s="55" t="str">
        <f t="shared" si="38"/>
        <v/>
      </c>
      <c r="M589" s="56" t="str">
        <f t="shared" si="39"/>
        <v/>
      </c>
    </row>
    <row r="590" spans="1:13" ht="13" x14ac:dyDescent="0.25">
      <c r="A590" s="163">
        <v>586</v>
      </c>
      <c r="B590" s="66"/>
      <c r="C590" s="67"/>
      <c r="D590" s="48"/>
      <c r="E590" s="68"/>
      <c r="F590" s="49"/>
      <c r="G590" s="69"/>
      <c r="H590" s="50" t="str">
        <f>IF(E590="","",VLOOKUP(WEEKDAY(E590),List!A$15:B$21,2,FALSE))</f>
        <v/>
      </c>
      <c r="I590" s="90">
        <f>IF(G590="",0,VLOOKUP(G590,PHR!$B$4:$H$10000,7,FALSE))</f>
        <v>0</v>
      </c>
      <c r="J590" s="51" t="str">
        <f t="shared" si="41"/>
        <v/>
      </c>
      <c r="K590" s="52" t="str">
        <f t="shared" si="40"/>
        <v/>
      </c>
      <c r="L590" s="55" t="str">
        <f t="shared" si="38"/>
        <v/>
      </c>
      <c r="M590" s="56" t="str">
        <f t="shared" si="39"/>
        <v/>
      </c>
    </row>
    <row r="591" spans="1:13" ht="13" x14ac:dyDescent="0.25">
      <c r="A591" s="163">
        <v>587</v>
      </c>
      <c r="B591" s="66"/>
      <c r="C591" s="67"/>
      <c r="D591" s="48"/>
      <c r="E591" s="68"/>
      <c r="F591" s="49"/>
      <c r="G591" s="69"/>
      <c r="H591" s="50" t="str">
        <f>IF(E591="","",VLOOKUP(WEEKDAY(E591),List!A$15:B$21,2,FALSE))</f>
        <v/>
      </c>
      <c r="I591" s="90">
        <f>IF(G591="",0,VLOOKUP(G591,PHR!$B$4:$H$10000,7,FALSE))</f>
        <v>0</v>
      </c>
      <c r="J591" s="51" t="str">
        <f t="shared" si="41"/>
        <v/>
      </c>
      <c r="K591" s="52" t="str">
        <f t="shared" si="40"/>
        <v/>
      </c>
      <c r="L591" s="55" t="str">
        <f t="shared" si="38"/>
        <v/>
      </c>
      <c r="M591" s="56" t="str">
        <f t="shared" si="39"/>
        <v/>
      </c>
    </row>
    <row r="592" spans="1:13" ht="13" x14ac:dyDescent="0.25">
      <c r="A592" s="163">
        <v>588</v>
      </c>
      <c r="B592" s="66"/>
      <c r="C592" s="67"/>
      <c r="D592" s="48"/>
      <c r="E592" s="68"/>
      <c r="F592" s="49"/>
      <c r="G592" s="69"/>
      <c r="H592" s="50" t="str">
        <f>IF(E592="","",VLOOKUP(WEEKDAY(E592),List!A$15:B$21,2,FALSE))</f>
        <v/>
      </c>
      <c r="I592" s="90">
        <f>IF(G592="",0,VLOOKUP(G592,PHR!$B$4:$H$10000,7,FALSE))</f>
        <v>0</v>
      </c>
      <c r="J592" s="51" t="str">
        <f t="shared" si="41"/>
        <v/>
      </c>
      <c r="K592" s="52" t="str">
        <f t="shared" si="40"/>
        <v/>
      </c>
      <c r="L592" s="55" t="str">
        <f t="shared" si="38"/>
        <v/>
      </c>
      <c r="M592" s="56" t="str">
        <f t="shared" si="39"/>
        <v/>
      </c>
    </row>
    <row r="593" spans="1:13" ht="13" x14ac:dyDescent="0.25">
      <c r="A593" s="163">
        <v>589</v>
      </c>
      <c r="B593" s="66"/>
      <c r="C593" s="67"/>
      <c r="D593" s="48"/>
      <c r="E593" s="68"/>
      <c r="F593" s="49"/>
      <c r="G593" s="69"/>
      <c r="H593" s="50" t="str">
        <f>IF(E593="","",VLOOKUP(WEEKDAY(E593),List!A$15:B$21,2,FALSE))</f>
        <v/>
      </c>
      <c r="I593" s="90">
        <f>IF(G593="",0,VLOOKUP(G593,PHR!$B$4:$H$10000,7,FALSE))</f>
        <v>0</v>
      </c>
      <c r="J593" s="51" t="str">
        <f t="shared" si="41"/>
        <v/>
      </c>
      <c r="K593" s="52" t="str">
        <f t="shared" si="40"/>
        <v/>
      </c>
      <c r="L593" s="55" t="str">
        <f t="shared" si="38"/>
        <v/>
      </c>
      <c r="M593" s="56" t="str">
        <f t="shared" si="39"/>
        <v/>
      </c>
    </row>
    <row r="594" spans="1:13" ht="13" x14ac:dyDescent="0.25">
      <c r="A594" s="163">
        <v>590</v>
      </c>
      <c r="B594" s="66"/>
      <c r="C594" s="67"/>
      <c r="D594" s="48"/>
      <c r="E594" s="68"/>
      <c r="F594" s="49"/>
      <c r="G594" s="69"/>
      <c r="H594" s="50" t="str">
        <f>IF(E594="","",VLOOKUP(WEEKDAY(E594),List!A$15:B$21,2,FALSE))</f>
        <v/>
      </c>
      <c r="I594" s="90">
        <f>IF(G594="",0,VLOOKUP(G594,PHR!$B$4:$H$10000,7,FALSE))</f>
        <v>0</v>
      </c>
      <c r="J594" s="51" t="str">
        <f t="shared" si="41"/>
        <v/>
      </c>
      <c r="K594" s="52" t="str">
        <f t="shared" si="40"/>
        <v/>
      </c>
      <c r="L594" s="55" t="str">
        <f t="shared" si="38"/>
        <v/>
      </c>
      <c r="M594" s="56" t="str">
        <f t="shared" si="39"/>
        <v/>
      </c>
    </row>
    <row r="595" spans="1:13" ht="13" x14ac:dyDescent="0.25">
      <c r="A595" s="163">
        <v>591</v>
      </c>
      <c r="B595" s="66"/>
      <c r="C595" s="67"/>
      <c r="D595" s="48"/>
      <c r="E595" s="68"/>
      <c r="F595" s="49"/>
      <c r="G595" s="69"/>
      <c r="H595" s="50" t="str">
        <f>IF(E595="","",VLOOKUP(WEEKDAY(E595),List!A$15:B$21,2,FALSE))</f>
        <v/>
      </c>
      <c r="I595" s="90">
        <f>IF(G595="",0,VLOOKUP(G595,PHR!$B$4:$H$10000,7,FALSE))</f>
        <v>0</v>
      </c>
      <c r="J595" s="51" t="str">
        <f t="shared" si="41"/>
        <v/>
      </c>
      <c r="K595" s="52" t="str">
        <f t="shared" si="40"/>
        <v/>
      </c>
      <c r="L595" s="55" t="str">
        <f t="shared" si="38"/>
        <v/>
      </c>
      <c r="M595" s="56" t="str">
        <f t="shared" si="39"/>
        <v/>
      </c>
    </row>
    <row r="596" spans="1:13" ht="13" x14ac:dyDescent="0.25">
      <c r="A596" s="163">
        <v>592</v>
      </c>
      <c r="B596" s="66"/>
      <c r="C596" s="67"/>
      <c r="D596" s="48"/>
      <c r="E596" s="68"/>
      <c r="F596" s="49"/>
      <c r="G596" s="69"/>
      <c r="H596" s="50" t="str">
        <f>IF(E596="","",VLOOKUP(WEEKDAY(E596),List!A$15:B$21,2,FALSE))</f>
        <v/>
      </c>
      <c r="I596" s="90">
        <f>IF(G596="",0,VLOOKUP(G596,PHR!$B$4:$H$10000,7,FALSE))</f>
        <v>0</v>
      </c>
      <c r="J596" s="51" t="str">
        <f t="shared" si="41"/>
        <v/>
      </c>
      <c r="K596" s="52" t="str">
        <f t="shared" si="40"/>
        <v/>
      </c>
      <c r="L596" s="55" t="str">
        <f t="shared" si="38"/>
        <v/>
      </c>
      <c r="M596" s="56" t="str">
        <f t="shared" si="39"/>
        <v/>
      </c>
    </row>
    <row r="597" spans="1:13" ht="13" x14ac:dyDescent="0.25">
      <c r="A597" s="163">
        <v>593</v>
      </c>
      <c r="B597" s="66"/>
      <c r="C597" s="67"/>
      <c r="D597" s="48"/>
      <c r="E597" s="68"/>
      <c r="F597" s="49"/>
      <c r="G597" s="69"/>
      <c r="H597" s="50" t="str">
        <f>IF(E597="","",VLOOKUP(WEEKDAY(E597),List!A$15:B$21,2,FALSE))</f>
        <v/>
      </c>
      <c r="I597" s="90">
        <f>IF(G597="",0,VLOOKUP(G597,PHR!$B$4:$H$10000,7,FALSE))</f>
        <v>0</v>
      </c>
      <c r="J597" s="51" t="str">
        <f t="shared" si="41"/>
        <v/>
      </c>
      <c r="K597" s="52" t="str">
        <f t="shared" si="40"/>
        <v/>
      </c>
      <c r="L597" s="55" t="str">
        <f t="shared" si="38"/>
        <v/>
      </c>
      <c r="M597" s="56" t="str">
        <f t="shared" si="39"/>
        <v/>
      </c>
    </row>
    <row r="598" spans="1:13" ht="13" x14ac:dyDescent="0.25">
      <c r="A598" s="163">
        <v>594</v>
      </c>
      <c r="B598" s="66"/>
      <c r="C598" s="67"/>
      <c r="D598" s="48"/>
      <c r="E598" s="68"/>
      <c r="F598" s="49"/>
      <c r="G598" s="69"/>
      <c r="H598" s="50" t="str">
        <f>IF(E598="","",VLOOKUP(WEEKDAY(E598),List!A$15:B$21,2,FALSE))</f>
        <v/>
      </c>
      <c r="I598" s="90">
        <f>IF(G598="",0,VLOOKUP(G598,PHR!$B$4:$H$10000,7,FALSE))</f>
        <v>0</v>
      </c>
      <c r="J598" s="51" t="str">
        <f t="shared" si="41"/>
        <v/>
      </c>
      <c r="K598" s="52" t="str">
        <f t="shared" si="40"/>
        <v/>
      </c>
      <c r="L598" s="55" t="str">
        <f t="shared" si="38"/>
        <v/>
      </c>
      <c r="M598" s="56" t="str">
        <f t="shared" si="39"/>
        <v/>
      </c>
    </row>
    <row r="599" spans="1:13" ht="13" x14ac:dyDescent="0.25">
      <c r="A599" s="163">
        <v>595</v>
      </c>
      <c r="B599" s="66"/>
      <c r="C599" s="67"/>
      <c r="D599" s="48"/>
      <c r="E599" s="68"/>
      <c r="F599" s="49"/>
      <c r="G599" s="69"/>
      <c r="H599" s="50" t="str">
        <f>IF(E599="","",VLOOKUP(WEEKDAY(E599),List!A$15:B$21,2,FALSE))</f>
        <v/>
      </c>
      <c r="I599" s="90">
        <f>IF(G599="",0,VLOOKUP(G599,PHR!$B$4:$H$10000,7,FALSE))</f>
        <v>0</v>
      </c>
      <c r="J599" s="51" t="str">
        <f t="shared" si="41"/>
        <v/>
      </c>
      <c r="K599" s="52" t="str">
        <f t="shared" si="40"/>
        <v/>
      </c>
      <c r="L599" s="55" t="str">
        <f t="shared" si="38"/>
        <v/>
      </c>
      <c r="M599" s="56" t="str">
        <f t="shared" si="39"/>
        <v/>
      </c>
    </row>
    <row r="600" spans="1:13" ht="13" x14ac:dyDescent="0.25">
      <c r="A600" s="163">
        <v>596</v>
      </c>
      <c r="B600" s="66"/>
      <c r="C600" s="67"/>
      <c r="D600" s="48"/>
      <c r="E600" s="68"/>
      <c r="F600" s="49"/>
      <c r="G600" s="69"/>
      <c r="H600" s="50" t="str">
        <f>IF(E600="","",VLOOKUP(WEEKDAY(E600),List!A$15:B$21,2,FALSE))</f>
        <v/>
      </c>
      <c r="I600" s="90">
        <f>IF(G600="",0,VLOOKUP(G600,PHR!$B$4:$H$10000,7,FALSE))</f>
        <v>0</v>
      </c>
      <c r="J600" s="51" t="str">
        <f t="shared" si="41"/>
        <v/>
      </c>
      <c r="K600" s="52" t="str">
        <f t="shared" si="40"/>
        <v/>
      </c>
      <c r="L600" s="55" t="str">
        <f t="shared" si="38"/>
        <v/>
      </c>
      <c r="M600" s="56" t="str">
        <f t="shared" si="39"/>
        <v/>
      </c>
    </row>
    <row r="601" spans="1:13" ht="13" x14ac:dyDescent="0.25">
      <c r="A601" s="163">
        <v>597</v>
      </c>
      <c r="B601" s="66"/>
      <c r="C601" s="67"/>
      <c r="D601" s="48"/>
      <c r="E601" s="68"/>
      <c r="F601" s="49"/>
      <c r="G601" s="69"/>
      <c r="H601" s="50" t="str">
        <f>IF(E601="","",VLOOKUP(WEEKDAY(E601),List!A$15:B$21,2,FALSE))</f>
        <v/>
      </c>
      <c r="I601" s="90">
        <f>IF(G601="",0,VLOOKUP(G601,PHR!$B$4:$H$10000,7,FALSE))</f>
        <v>0</v>
      </c>
      <c r="J601" s="51" t="str">
        <f t="shared" si="41"/>
        <v/>
      </c>
      <c r="K601" s="52" t="str">
        <f t="shared" si="40"/>
        <v/>
      </c>
      <c r="L601" s="55" t="str">
        <f t="shared" si="38"/>
        <v/>
      </c>
      <c r="M601" s="56" t="str">
        <f t="shared" si="39"/>
        <v/>
      </c>
    </row>
    <row r="602" spans="1:13" ht="13" x14ac:dyDescent="0.25">
      <c r="A602" s="163">
        <v>598</v>
      </c>
      <c r="B602" s="66"/>
      <c r="C602" s="67"/>
      <c r="D602" s="48"/>
      <c r="E602" s="68"/>
      <c r="F602" s="49"/>
      <c r="G602" s="69"/>
      <c r="H602" s="50" t="str">
        <f>IF(E602="","",VLOOKUP(WEEKDAY(E602),List!A$15:B$21,2,FALSE))</f>
        <v/>
      </c>
      <c r="I602" s="90">
        <f>IF(G602="",0,VLOOKUP(G602,PHR!$B$4:$H$10000,7,FALSE))</f>
        <v>0</v>
      </c>
      <c r="J602" s="51" t="str">
        <f t="shared" si="41"/>
        <v/>
      </c>
      <c r="K602" s="52" t="str">
        <f t="shared" si="40"/>
        <v/>
      </c>
      <c r="L602" s="55" t="str">
        <f t="shared" si="38"/>
        <v/>
      </c>
      <c r="M602" s="56" t="str">
        <f t="shared" si="39"/>
        <v/>
      </c>
    </row>
    <row r="603" spans="1:13" ht="13" x14ac:dyDescent="0.25">
      <c r="A603" s="163">
        <v>599</v>
      </c>
      <c r="B603" s="66"/>
      <c r="C603" s="67"/>
      <c r="D603" s="48"/>
      <c r="E603" s="68"/>
      <c r="F603" s="49"/>
      <c r="G603" s="69"/>
      <c r="H603" s="50" t="str">
        <f>IF(E603="","",VLOOKUP(WEEKDAY(E603),List!A$15:B$21,2,FALSE))</f>
        <v/>
      </c>
      <c r="I603" s="90">
        <f>IF(G603="",0,VLOOKUP(G603,PHR!$B$4:$H$10000,7,FALSE))</f>
        <v>0</v>
      </c>
      <c r="J603" s="51" t="str">
        <f t="shared" si="41"/>
        <v/>
      </c>
      <c r="K603" s="52" t="str">
        <f t="shared" si="40"/>
        <v/>
      </c>
      <c r="L603" s="55" t="str">
        <f t="shared" si="38"/>
        <v/>
      </c>
      <c r="M603" s="56" t="str">
        <f t="shared" si="39"/>
        <v/>
      </c>
    </row>
    <row r="604" spans="1:13" ht="13" x14ac:dyDescent="0.25">
      <c r="A604" s="163">
        <v>600</v>
      </c>
      <c r="B604" s="66"/>
      <c r="C604" s="67"/>
      <c r="D604" s="48"/>
      <c r="E604" s="68"/>
      <c r="F604" s="49"/>
      <c r="G604" s="69"/>
      <c r="H604" s="50" t="str">
        <f>IF(E604="","",VLOOKUP(WEEKDAY(E604),List!A$15:B$21,2,FALSE))</f>
        <v/>
      </c>
      <c r="I604" s="90">
        <f>IF(G604="",0,VLOOKUP(G604,PHR!$B$4:$H$10000,7,FALSE))</f>
        <v>0</v>
      </c>
      <c r="J604" s="51" t="str">
        <f t="shared" si="41"/>
        <v/>
      </c>
      <c r="K604" s="52" t="str">
        <f t="shared" si="40"/>
        <v/>
      </c>
      <c r="L604" s="55" t="str">
        <f t="shared" si="38"/>
        <v/>
      </c>
      <c r="M604" s="56" t="str">
        <f t="shared" si="39"/>
        <v/>
      </c>
    </row>
    <row r="605" spans="1:13" ht="13" x14ac:dyDescent="0.25">
      <c r="A605" s="163">
        <v>601</v>
      </c>
      <c r="B605" s="66"/>
      <c r="C605" s="67"/>
      <c r="D605" s="48"/>
      <c r="E605" s="68"/>
      <c r="F605" s="49"/>
      <c r="G605" s="69"/>
      <c r="H605" s="50" t="str">
        <f>IF(E605="","",VLOOKUP(WEEKDAY(E605),List!A$15:B$21,2,FALSE))</f>
        <v/>
      </c>
      <c r="I605" s="90">
        <f>IF(G605="",0,VLOOKUP(G605,PHR!$B$4:$H$10000,7,FALSE))</f>
        <v>0</v>
      </c>
      <c r="J605" s="51" t="str">
        <f t="shared" si="41"/>
        <v/>
      </c>
      <c r="K605" s="52" t="str">
        <f t="shared" si="40"/>
        <v/>
      </c>
      <c r="L605" s="55" t="str">
        <f t="shared" si="38"/>
        <v/>
      </c>
      <c r="M605" s="56" t="str">
        <f t="shared" si="39"/>
        <v/>
      </c>
    </row>
    <row r="606" spans="1:13" ht="13" x14ac:dyDescent="0.25">
      <c r="A606" s="163">
        <v>602</v>
      </c>
      <c r="B606" s="66"/>
      <c r="C606" s="67"/>
      <c r="D606" s="48"/>
      <c r="E606" s="68"/>
      <c r="F606" s="49"/>
      <c r="G606" s="69"/>
      <c r="H606" s="50" t="str">
        <f>IF(E606="","",VLOOKUP(WEEKDAY(E606),List!A$15:B$21,2,FALSE))</f>
        <v/>
      </c>
      <c r="I606" s="90">
        <f>IF(G606="",0,VLOOKUP(G606,PHR!$B$4:$H$10000,7,FALSE))</f>
        <v>0</v>
      </c>
      <c r="J606" s="51" t="str">
        <f t="shared" si="41"/>
        <v/>
      </c>
      <c r="K606" s="52" t="str">
        <f t="shared" si="40"/>
        <v/>
      </c>
      <c r="L606" s="55" t="str">
        <f t="shared" si="38"/>
        <v/>
      </c>
      <c r="M606" s="56" t="str">
        <f t="shared" si="39"/>
        <v/>
      </c>
    </row>
    <row r="607" spans="1:13" ht="13" x14ac:dyDescent="0.25">
      <c r="A607" s="163">
        <v>603</v>
      </c>
      <c r="B607" s="66"/>
      <c r="C607" s="67"/>
      <c r="D607" s="48"/>
      <c r="E607" s="68"/>
      <c r="F607" s="49"/>
      <c r="G607" s="69"/>
      <c r="H607" s="50" t="str">
        <f>IF(E607="","",VLOOKUP(WEEKDAY(E607),List!A$15:B$21,2,FALSE))</f>
        <v/>
      </c>
      <c r="I607" s="90">
        <f>IF(G607="",0,VLOOKUP(G607,PHR!$B$4:$H$10000,7,FALSE))</f>
        <v>0</v>
      </c>
      <c r="J607" s="51" t="str">
        <f t="shared" si="41"/>
        <v/>
      </c>
      <c r="K607" s="52" t="str">
        <f t="shared" si="40"/>
        <v/>
      </c>
      <c r="L607" s="55" t="str">
        <f t="shared" si="38"/>
        <v/>
      </c>
      <c r="M607" s="56" t="str">
        <f t="shared" si="39"/>
        <v/>
      </c>
    </row>
    <row r="608" spans="1:13" ht="13" x14ac:dyDescent="0.25">
      <c r="A608" s="163">
        <v>604</v>
      </c>
      <c r="B608" s="66"/>
      <c r="C608" s="67"/>
      <c r="D608" s="48"/>
      <c r="E608" s="68"/>
      <c r="F608" s="49"/>
      <c r="G608" s="69"/>
      <c r="H608" s="50" t="str">
        <f>IF(E608="","",VLOOKUP(WEEKDAY(E608),List!A$15:B$21,2,FALSE))</f>
        <v/>
      </c>
      <c r="I608" s="90">
        <f>IF(G608="",0,VLOOKUP(G608,PHR!$B$4:$H$10000,7,FALSE))</f>
        <v>0</v>
      </c>
      <c r="J608" s="51" t="str">
        <f t="shared" si="41"/>
        <v/>
      </c>
      <c r="K608" s="52" t="str">
        <f t="shared" si="40"/>
        <v/>
      </c>
      <c r="L608" s="55" t="str">
        <f t="shared" si="38"/>
        <v/>
      </c>
      <c r="M608" s="56" t="str">
        <f t="shared" si="39"/>
        <v/>
      </c>
    </row>
    <row r="609" spans="1:13" ht="13" x14ac:dyDescent="0.25">
      <c r="A609" s="163">
        <v>605</v>
      </c>
      <c r="B609" s="66"/>
      <c r="C609" s="67"/>
      <c r="D609" s="48"/>
      <c r="E609" s="68"/>
      <c r="F609" s="49"/>
      <c r="G609" s="69"/>
      <c r="H609" s="50" t="str">
        <f>IF(E609="","",VLOOKUP(WEEKDAY(E609),List!A$15:B$21,2,FALSE))</f>
        <v/>
      </c>
      <c r="I609" s="90">
        <f>IF(G609="",0,VLOOKUP(G609,PHR!$B$4:$H$10000,7,FALSE))</f>
        <v>0</v>
      </c>
      <c r="J609" s="51" t="str">
        <f t="shared" si="41"/>
        <v/>
      </c>
      <c r="K609" s="52" t="str">
        <f t="shared" si="40"/>
        <v/>
      </c>
      <c r="L609" s="55" t="str">
        <f t="shared" si="38"/>
        <v/>
      </c>
      <c r="M609" s="56" t="str">
        <f t="shared" si="39"/>
        <v/>
      </c>
    </row>
    <row r="610" spans="1:13" ht="13" x14ac:dyDescent="0.25">
      <c r="A610" s="163">
        <v>606</v>
      </c>
      <c r="B610" s="66"/>
      <c r="C610" s="67"/>
      <c r="D610" s="48"/>
      <c r="E610" s="68"/>
      <c r="F610" s="49"/>
      <c r="G610" s="69"/>
      <c r="H610" s="50" t="str">
        <f>IF(E610="","",VLOOKUP(WEEKDAY(E610),List!A$15:B$21,2,FALSE))</f>
        <v/>
      </c>
      <c r="I610" s="90">
        <f>IF(G610="",0,VLOOKUP(G610,PHR!$B$4:$H$10000,7,FALSE))</f>
        <v>0</v>
      </c>
      <c r="J610" s="51" t="str">
        <f t="shared" si="41"/>
        <v/>
      </c>
      <c r="K610" s="52" t="str">
        <f t="shared" si="40"/>
        <v/>
      </c>
      <c r="L610" s="55" t="str">
        <f t="shared" si="38"/>
        <v/>
      </c>
      <c r="M610" s="56" t="str">
        <f t="shared" si="39"/>
        <v/>
      </c>
    </row>
    <row r="611" spans="1:13" ht="13" x14ac:dyDescent="0.25">
      <c r="A611" s="163">
        <v>607</v>
      </c>
      <c r="B611" s="66"/>
      <c r="C611" s="67"/>
      <c r="D611" s="48"/>
      <c r="E611" s="68"/>
      <c r="F611" s="49"/>
      <c r="G611" s="69"/>
      <c r="H611" s="50" t="str">
        <f>IF(E611="","",VLOOKUP(WEEKDAY(E611),List!A$15:B$21,2,FALSE))</f>
        <v/>
      </c>
      <c r="I611" s="90">
        <f>IF(G611="",0,VLOOKUP(G611,PHR!$B$4:$H$10000,7,FALSE))</f>
        <v>0</v>
      </c>
      <c r="J611" s="51" t="str">
        <f t="shared" si="41"/>
        <v/>
      </c>
      <c r="K611" s="52" t="str">
        <f t="shared" si="40"/>
        <v/>
      </c>
      <c r="L611" s="55" t="str">
        <f t="shared" si="38"/>
        <v/>
      </c>
      <c r="M611" s="56" t="str">
        <f t="shared" si="39"/>
        <v/>
      </c>
    </row>
    <row r="612" spans="1:13" ht="13" x14ac:dyDescent="0.25">
      <c r="A612" s="163">
        <v>608</v>
      </c>
      <c r="B612" s="66"/>
      <c r="C612" s="67"/>
      <c r="D612" s="48"/>
      <c r="E612" s="68"/>
      <c r="F612" s="49"/>
      <c r="G612" s="69"/>
      <c r="H612" s="50" t="str">
        <f>IF(E612="","",VLOOKUP(WEEKDAY(E612),List!A$15:B$21,2,FALSE))</f>
        <v/>
      </c>
      <c r="I612" s="90">
        <f>IF(G612="",0,VLOOKUP(G612,PHR!$B$4:$H$10000,7,FALSE))</f>
        <v>0</v>
      </c>
      <c r="J612" s="51" t="str">
        <f t="shared" si="41"/>
        <v/>
      </c>
      <c r="K612" s="52" t="str">
        <f t="shared" si="40"/>
        <v/>
      </c>
      <c r="L612" s="55" t="str">
        <f t="shared" si="38"/>
        <v/>
      </c>
      <c r="M612" s="56" t="str">
        <f t="shared" si="39"/>
        <v/>
      </c>
    </row>
    <row r="613" spans="1:13" ht="13" x14ac:dyDescent="0.25">
      <c r="A613" s="163">
        <v>609</v>
      </c>
      <c r="B613" s="66"/>
      <c r="C613" s="67"/>
      <c r="D613" s="48"/>
      <c r="E613" s="68"/>
      <c r="F613" s="49"/>
      <c r="G613" s="69"/>
      <c r="H613" s="50" t="str">
        <f>IF(E613="","",VLOOKUP(WEEKDAY(E613),List!A$15:B$21,2,FALSE))</f>
        <v/>
      </c>
      <c r="I613" s="90">
        <f>IF(G613="",0,VLOOKUP(G613,PHR!$B$4:$H$10000,7,FALSE))</f>
        <v>0</v>
      </c>
      <c r="J613" s="51" t="str">
        <f t="shared" si="41"/>
        <v/>
      </c>
      <c r="K613" s="52" t="str">
        <f t="shared" si="40"/>
        <v/>
      </c>
      <c r="L613" s="55" t="str">
        <f t="shared" si="38"/>
        <v/>
      </c>
      <c r="M613" s="56" t="str">
        <f t="shared" si="39"/>
        <v/>
      </c>
    </row>
    <row r="614" spans="1:13" ht="13" x14ac:dyDescent="0.25">
      <c r="A614" s="163">
        <v>610</v>
      </c>
      <c r="B614" s="66"/>
      <c r="C614" s="67"/>
      <c r="D614" s="48"/>
      <c r="E614" s="68"/>
      <c r="F614" s="49"/>
      <c r="G614" s="69"/>
      <c r="H614" s="50" t="str">
        <f>IF(E614="","",VLOOKUP(WEEKDAY(E614),List!A$15:B$21,2,FALSE))</f>
        <v/>
      </c>
      <c r="I614" s="90">
        <f>IF(G614="",0,VLOOKUP(G614,PHR!$B$4:$H$10000,7,FALSE))</f>
        <v>0</v>
      </c>
      <c r="J614" s="51" t="str">
        <f t="shared" si="41"/>
        <v/>
      </c>
      <c r="K614" s="52" t="str">
        <f t="shared" si="40"/>
        <v/>
      </c>
      <c r="L614" s="55" t="str">
        <f t="shared" si="38"/>
        <v/>
      </c>
      <c r="M614" s="56" t="str">
        <f t="shared" si="39"/>
        <v/>
      </c>
    </row>
    <row r="615" spans="1:13" ht="13" x14ac:dyDescent="0.25">
      <c r="A615" s="163">
        <v>611</v>
      </c>
      <c r="B615" s="66"/>
      <c r="C615" s="67"/>
      <c r="D615" s="48"/>
      <c r="E615" s="68"/>
      <c r="F615" s="49"/>
      <c r="G615" s="69"/>
      <c r="H615" s="50" t="str">
        <f>IF(E615="","",VLOOKUP(WEEKDAY(E615),List!A$15:B$21,2,FALSE))</f>
        <v/>
      </c>
      <c r="I615" s="90">
        <f>IF(G615="",0,VLOOKUP(G615,PHR!$B$4:$H$10000,7,FALSE))</f>
        <v>0</v>
      </c>
      <c r="J615" s="51" t="str">
        <f t="shared" si="41"/>
        <v/>
      </c>
      <c r="K615" s="52" t="str">
        <f t="shared" si="40"/>
        <v/>
      </c>
      <c r="L615" s="55" t="str">
        <f t="shared" si="38"/>
        <v/>
      </c>
      <c r="M615" s="56" t="str">
        <f t="shared" si="39"/>
        <v/>
      </c>
    </row>
    <row r="616" spans="1:13" ht="13" x14ac:dyDescent="0.25">
      <c r="A616" s="163">
        <v>612</v>
      </c>
      <c r="B616" s="66"/>
      <c r="C616" s="67"/>
      <c r="D616" s="48"/>
      <c r="E616" s="68"/>
      <c r="F616" s="49"/>
      <c r="G616" s="69"/>
      <c r="H616" s="50" t="str">
        <f>IF(E616="","",VLOOKUP(WEEKDAY(E616),List!A$15:B$21,2,FALSE))</f>
        <v/>
      </c>
      <c r="I616" s="90">
        <f>IF(G616="",0,VLOOKUP(G616,PHR!$B$4:$H$10000,7,FALSE))</f>
        <v>0</v>
      </c>
      <c r="J616" s="51" t="str">
        <f t="shared" si="41"/>
        <v/>
      </c>
      <c r="K616" s="52" t="str">
        <f t="shared" si="40"/>
        <v/>
      </c>
      <c r="L616" s="55" t="str">
        <f t="shared" si="38"/>
        <v/>
      </c>
      <c r="M616" s="56" t="str">
        <f t="shared" si="39"/>
        <v/>
      </c>
    </row>
    <row r="617" spans="1:13" ht="13" x14ac:dyDescent="0.25">
      <c r="A617" s="163">
        <v>613</v>
      </c>
      <c r="B617" s="66"/>
      <c r="C617" s="67"/>
      <c r="D617" s="48"/>
      <c r="E617" s="68"/>
      <c r="F617" s="49"/>
      <c r="G617" s="69"/>
      <c r="H617" s="50" t="str">
        <f>IF(E617="","",VLOOKUP(WEEKDAY(E617),List!A$15:B$21,2,FALSE))</f>
        <v/>
      </c>
      <c r="I617" s="90">
        <f>IF(G617="",0,VLOOKUP(G617,PHR!$B$4:$H$10000,7,FALSE))</f>
        <v>0</v>
      </c>
      <c r="J617" s="51" t="str">
        <f t="shared" si="41"/>
        <v/>
      </c>
      <c r="K617" s="52" t="str">
        <f t="shared" si="40"/>
        <v/>
      </c>
      <c r="L617" s="55" t="str">
        <f t="shared" si="38"/>
        <v/>
      </c>
      <c r="M617" s="56" t="str">
        <f t="shared" si="39"/>
        <v/>
      </c>
    </row>
    <row r="618" spans="1:13" ht="13" x14ac:dyDescent="0.25">
      <c r="A618" s="163">
        <v>614</v>
      </c>
      <c r="B618" s="66"/>
      <c r="C618" s="67"/>
      <c r="D618" s="48"/>
      <c r="E618" s="68"/>
      <c r="F618" s="49"/>
      <c r="G618" s="69"/>
      <c r="H618" s="50" t="str">
        <f>IF(E618="","",VLOOKUP(WEEKDAY(E618),List!A$15:B$21,2,FALSE))</f>
        <v/>
      </c>
      <c r="I618" s="90">
        <f>IF(G618="",0,VLOOKUP(G618,PHR!$B$4:$H$10000,7,FALSE))</f>
        <v>0</v>
      </c>
      <c r="J618" s="51" t="str">
        <f t="shared" si="41"/>
        <v/>
      </c>
      <c r="K618" s="52" t="str">
        <f t="shared" si="40"/>
        <v/>
      </c>
      <c r="L618" s="55" t="str">
        <f t="shared" si="38"/>
        <v/>
      </c>
      <c r="M618" s="56" t="str">
        <f t="shared" si="39"/>
        <v/>
      </c>
    </row>
    <row r="619" spans="1:13" ht="13" x14ac:dyDescent="0.25">
      <c r="A619" s="163">
        <v>615</v>
      </c>
      <c r="B619" s="66"/>
      <c r="C619" s="67"/>
      <c r="D619" s="48"/>
      <c r="E619" s="68"/>
      <c r="F619" s="49"/>
      <c r="G619" s="69"/>
      <c r="H619" s="50" t="str">
        <f>IF(E619="","",VLOOKUP(WEEKDAY(E619),List!A$15:B$21,2,FALSE))</f>
        <v/>
      </c>
      <c r="I619" s="90">
        <f>IF(G619="",0,VLOOKUP(G619,PHR!$B$4:$H$10000,7,FALSE))</f>
        <v>0</v>
      </c>
      <c r="J619" s="51" t="str">
        <f t="shared" si="41"/>
        <v/>
      </c>
      <c r="K619" s="52" t="str">
        <f t="shared" si="40"/>
        <v/>
      </c>
      <c r="L619" s="55" t="str">
        <f t="shared" si="38"/>
        <v/>
      </c>
      <c r="M619" s="56" t="str">
        <f t="shared" si="39"/>
        <v/>
      </c>
    </row>
    <row r="620" spans="1:13" ht="13" x14ac:dyDescent="0.25">
      <c r="A620" s="163">
        <v>616</v>
      </c>
      <c r="B620" s="66"/>
      <c r="C620" s="67"/>
      <c r="D620" s="48"/>
      <c r="E620" s="68"/>
      <c r="F620" s="49"/>
      <c r="G620" s="69"/>
      <c r="H620" s="50" t="str">
        <f>IF(E620="","",VLOOKUP(WEEKDAY(E620),List!A$15:B$21,2,FALSE))</f>
        <v/>
      </c>
      <c r="I620" s="90">
        <f>IF(G620="",0,VLOOKUP(G620,PHR!$B$4:$H$10000,7,FALSE))</f>
        <v>0</v>
      </c>
      <c r="J620" s="51" t="str">
        <f t="shared" si="41"/>
        <v/>
      </c>
      <c r="K620" s="52" t="str">
        <f t="shared" si="40"/>
        <v/>
      </c>
      <c r="L620" s="55" t="str">
        <f t="shared" si="38"/>
        <v/>
      </c>
      <c r="M620" s="56" t="str">
        <f t="shared" si="39"/>
        <v/>
      </c>
    </row>
    <row r="621" spans="1:13" ht="13" x14ac:dyDescent="0.25">
      <c r="A621" s="163">
        <v>617</v>
      </c>
      <c r="B621" s="66"/>
      <c r="C621" s="67"/>
      <c r="D621" s="48"/>
      <c r="E621" s="68"/>
      <c r="F621" s="49"/>
      <c r="G621" s="69"/>
      <c r="H621" s="50" t="str">
        <f>IF(E621="","",VLOOKUP(WEEKDAY(E621),List!A$15:B$21,2,FALSE))</f>
        <v/>
      </c>
      <c r="I621" s="90">
        <f>IF(G621="",0,VLOOKUP(G621,PHR!$B$4:$H$10000,7,FALSE))</f>
        <v>0</v>
      </c>
      <c r="J621" s="51" t="str">
        <f t="shared" si="41"/>
        <v/>
      </c>
      <c r="K621" s="52" t="str">
        <f t="shared" si="40"/>
        <v/>
      </c>
      <c r="L621" s="55" t="str">
        <f t="shared" si="38"/>
        <v/>
      </c>
      <c r="M621" s="56" t="str">
        <f t="shared" si="39"/>
        <v/>
      </c>
    </row>
    <row r="622" spans="1:13" ht="13" x14ac:dyDescent="0.25">
      <c r="A622" s="163">
        <v>618</v>
      </c>
      <c r="B622" s="66"/>
      <c r="C622" s="67"/>
      <c r="D622" s="48"/>
      <c r="E622" s="68"/>
      <c r="F622" s="49"/>
      <c r="G622" s="69"/>
      <c r="H622" s="50" t="str">
        <f>IF(E622="","",VLOOKUP(WEEKDAY(E622),List!A$15:B$21,2,FALSE))</f>
        <v/>
      </c>
      <c r="I622" s="90">
        <f>IF(G622="",0,VLOOKUP(G622,PHR!$B$4:$H$10000,7,FALSE))</f>
        <v>0</v>
      </c>
      <c r="J622" s="51" t="str">
        <f t="shared" si="41"/>
        <v/>
      </c>
      <c r="K622" s="52" t="str">
        <f t="shared" si="40"/>
        <v/>
      </c>
      <c r="L622" s="55" t="str">
        <f t="shared" si="38"/>
        <v/>
      </c>
      <c r="M622" s="56" t="str">
        <f t="shared" si="39"/>
        <v/>
      </c>
    </row>
    <row r="623" spans="1:13" ht="13" x14ac:dyDescent="0.25">
      <c r="A623" s="163">
        <v>619</v>
      </c>
      <c r="B623" s="66"/>
      <c r="C623" s="67"/>
      <c r="D623" s="48"/>
      <c r="E623" s="68"/>
      <c r="F623" s="49"/>
      <c r="G623" s="69"/>
      <c r="H623" s="50" t="str">
        <f>IF(E623="","",VLOOKUP(WEEKDAY(E623),List!A$15:B$21,2,FALSE))</f>
        <v/>
      </c>
      <c r="I623" s="90">
        <f>IF(G623="",0,VLOOKUP(G623,PHR!$B$4:$H$10000,7,FALSE))</f>
        <v>0</v>
      </c>
      <c r="J623" s="51" t="str">
        <f t="shared" si="41"/>
        <v/>
      </c>
      <c r="K623" s="52" t="str">
        <f t="shared" si="40"/>
        <v/>
      </c>
      <c r="L623" s="55" t="str">
        <f t="shared" si="38"/>
        <v/>
      </c>
      <c r="M623" s="56" t="str">
        <f t="shared" si="39"/>
        <v/>
      </c>
    </row>
    <row r="624" spans="1:13" ht="13" x14ac:dyDescent="0.25">
      <c r="A624" s="163">
        <v>620</v>
      </c>
      <c r="B624" s="66"/>
      <c r="C624" s="67"/>
      <c r="D624" s="48"/>
      <c r="E624" s="68"/>
      <c r="F624" s="49"/>
      <c r="G624" s="69"/>
      <c r="H624" s="50" t="str">
        <f>IF(E624="","",VLOOKUP(WEEKDAY(E624),List!A$15:B$21,2,FALSE))</f>
        <v/>
      </c>
      <c r="I624" s="90">
        <f>IF(G624="",0,VLOOKUP(G624,PHR!$B$4:$H$10000,7,FALSE))</f>
        <v>0</v>
      </c>
      <c r="J624" s="51" t="str">
        <f t="shared" si="41"/>
        <v/>
      </c>
      <c r="K624" s="52" t="str">
        <f t="shared" si="40"/>
        <v/>
      </c>
      <c r="L624" s="55" t="str">
        <f t="shared" si="38"/>
        <v/>
      </c>
      <c r="M624" s="56" t="str">
        <f t="shared" si="39"/>
        <v/>
      </c>
    </row>
    <row r="625" spans="1:13" ht="13" x14ac:dyDescent="0.25">
      <c r="A625" s="163">
        <v>621</v>
      </c>
      <c r="B625" s="66"/>
      <c r="C625" s="67"/>
      <c r="D625" s="48"/>
      <c r="E625" s="68"/>
      <c r="F625" s="49"/>
      <c r="G625" s="69"/>
      <c r="H625" s="50" t="str">
        <f>IF(E625="","",VLOOKUP(WEEKDAY(E625),List!A$15:B$21,2,FALSE))</f>
        <v/>
      </c>
      <c r="I625" s="90">
        <f>IF(G625="",0,VLOOKUP(G625,PHR!$B$4:$H$10000,7,FALSE))</f>
        <v>0</v>
      </c>
      <c r="J625" s="51" t="str">
        <f t="shared" si="41"/>
        <v/>
      </c>
      <c r="K625" s="52" t="str">
        <f t="shared" si="40"/>
        <v/>
      </c>
      <c r="L625" s="55" t="str">
        <f t="shared" si="38"/>
        <v/>
      </c>
      <c r="M625" s="56" t="str">
        <f t="shared" si="39"/>
        <v/>
      </c>
    </row>
    <row r="626" spans="1:13" ht="13" x14ac:dyDescent="0.25">
      <c r="A626" s="163">
        <v>622</v>
      </c>
      <c r="B626" s="66"/>
      <c r="C626" s="67"/>
      <c r="D626" s="48"/>
      <c r="E626" s="68"/>
      <c r="F626" s="49"/>
      <c r="G626" s="69"/>
      <c r="H626" s="50" t="str">
        <f>IF(E626="","",VLOOKUP(WEEKDAY(E626),List!A$15:B$21,2,FALSE))</f>
        <v/>
      </c>
      <c r="I626" s="90">
        <f>IF(G626="",0,VLOOKUP(G626,PHR!$B$4:$H$10000,7,FALSE))</f>
        <v>0</v>
      </c>
      <c r="J626" s="51" t="str">
        <f t="shared" si="41"/>
        <v/>
      </c>
      <c r="K626" s="52" t="str">
        <f t="shared" si="40"/>
        <v/>
      </c>
      <c r="L626" s="55" t="str">
        <f t="shared" si="38"/>
        <v/>
      </c>
      <c r="M626" s="56" t="str">
        <f t="shared" si="39"/>
        <v/>
      </c>
    </row>
    <row r="627" spans="1:13" ht="13" x14ac:dyDescent="0.25">
      <c r="A627" s="163">
        <v>623</v>
      </c>
      <c r="B627" s="66"/>
      <c r="C627" s="67"/>
      <c r="D627" s="48"/>
      <c r="E627" s="68"/>
      <c r="F627" s="49"/>
      <c r="G627" s="69"/>
      <c r="H627" s="50" t="str">
        <f>IF(E627="","",VLOOKUP(WEEKDAY(E627),List!A$15:B$21,2,FALSE))</f>
        <v/>
      </c>
      <c r="I627" s="90">
        <f>IF(G627="",0,VLOOKUP(G627,PHR!$B$4:$H$10000,7,FALSE))</f>
        <v>0</v>
      </c>
      <c r="J627" s="51" t="str">
        <f t="shared" si="41"/>
        <v/>
      </c>
      <c r="K627" s="52" t="str">
        <f t="shared" si="40"/>
        <v/>
      </c>
      <c r="L627" s="55" t="str">
        <f t="shared" si="38"/>
        <v/>
      </c>
      <c r="M627" s="56" t="str">
        <f t="shared" si="39"/>
        <v/>
      </c>
    </row>
    <row r="628" spans="1:13" ht="13" x14ac:dyDescent="0.25">
      <c r="A628" s="163">
        <v>624</v>
      </c>
      <c r="B628" s="66"/>
      <c r="C628" s="67"/>
      <c r="D628" s="48"/>
      <c r="E628" s="68"/>
      <c r="F628" s="49"/>
      <c r="G628" s="69"/>
      <c r="H628" s="50" t="str">
        <f>IF(E628="","",VLOOKUP(WEEKDAY(E628),List!A$15:B$21,2,FALSE))</f>
        <v/>
      </c>
      <c r="I628" s="90">
        <f>IF(G628="",0,VLOOKUP(G628,PHR!$B$4:$H$10000,7,FALSE))</f>
        <v>0</v>
      </c>
      <c r="J628" s="51" t="str">
        <f t="shared" si="41"/>
        <v/>
      </c>
      <c r="K628" s="52" t="str">
        <f t="shared" si="40"/>
        <v/>
      </c>
      <c r="L628" s="55" t="str">
        <f t="shared" si="38"/>
        <v/>
      </c>
      <c r="M628" s="56" t="str">
        <f t="shared" si="39"/>
        <v/>
      </c>
    </row>
    <row r="629" spans="1:13" ht="13" x14ac:dyDescent="0.25">
      <c r="A629" s="163">
        <v>625</v>
      </c>
      <c r="B629" s="66"/>
      <c r="C629" s="67"/>
      <c r="D629" s="48"/>
      <c r="E629" s="68"/>
      <c r="F629" s="49"/>
      <c r="G629" s="69"/>
      <c r="H629" s="50" t="str">
        <f>IF(E629="","",VLOOKUP(WEEKDAY(E629),List!A$15:B$21,2,FALSE))</f>
        <v/>
      </c>
      <c r="I629" s="90">
        <f>IF(G629="",0,VLOOKUP(G629,PHR!$B$4:$H$10000,7,FALSE))</f>
        <v>0</v>
      </c>
      <c r="J629" s="51" t="str">
        <f t="shared" si="41"/>
        <v/>
      </c>
      <c r="K629" s="52" t="str">
        <f t="shared" si="40"/>
        <v/>
      </c>
      <c r="L629" s="55" t="str">
        <f t="shared" si="38"/>
        <v/>
      </c>
      <c r="M629" s="56" t="str">
        <f t="shared" si="39"/>
        <v/>
      </c>
    </row>
    <row r="630" spans="1:13" ht="13" x14ac:dyDescent="0.25">
      <c r="A630" s="163">
        <v>626</v>
      </c>
      <c r="B630" s="66"/>
      <c r="C630" s="67"/>
      <c r="D630" s="48"/>
      <c r="E630" s="68"/>
      <c r="F630" s="49"/>
      <c r="G630" s="69"/>
      <c r="H630" s="50" t="str">
        <f>IF(E630="","",VLOOKUP(WEEKDAY(E630),List!A$15:B$21,2,FALSE))</f>
        <v/>
      </c>
      <c r="I630" s="90">
        <f>IF(G630="",0,VLOOKUP(G630,PHR!$B$4:$H$10000,7,FALSE))</f>
        <v>0</v>
      </c>
      <c r="J630" s="51" t="str">
        <f t="shared" si="41"/>
        <v/>
      </c>
      <c r="K630" s="52" t="str">
        <f t="shared" si="40"/>
        <v/>
      </c>
      <c r="L630" s="55" t="str">
        <f t="shared" si="38"/>
        <v/>
      </c>
      <c r="M630" s="56" t="str">
        <f t="shared" si="39"/>
        <v/>
      </c>
    </row>
    <row r="631" spans="1:13" ht="13" x14ac:dyDescent="0.25">
      <c r="A631" s="163">
        <v>627</v>
      </c>
      <c r="B631" s="66"/>
      <c r="C631" s="67"/>
      <c r="D631" s="48"/>
      <c r="E631" s="68"/>
      <c r="F631" s="49"/>
      <c r="G631" s="69"/>
      <c r="H631" s="50" t="str">
        <f>IF(E631="","",VLOOKUP(WEEKDAY(E631),List!A$15:B$21,2,FALSE))</f>
        <v/>
      </c>
      <c r="I631" s="90">
        <f>IF(G631="",0,VLOOKUP(G631,PHR!$B$4:$H$10000,7,FALSE))</f>
        <v>0</v>
      </c>
      <c r="J631" s="51" t="str">
        <f t="shared" si="41"/>
        <v/>
      </c>
      <c r="K631" s="52" t="str">
        <f t="shared" si="40"/>
        <v/>
      </c>
      <c r="L631" s="55" t="str">
        <f t="shared" si="38"/>
        <v/>
      </c>
      <c r="M631" s="56" t="str">
        <f t="shared" si="39"/>
        <v/>
      </c>
    </row>
    <row r="632" spans="1:13" ht="13" x14ac:dyDescent="0.25">
      <c r="A632" s="163">
        <v>628</v>
      </c>
      <c r="B632" s="66"/>
      <c r="C632" s="67"/>
      <c r="D632" s="48"/>
      <c r="E632" s="68"/>
      <c r="F632" s="49"/>
      <c r="G632" s="69"/>
      <c r="H632" s="50" t="str">
        <f>IF(E632="","",VLOOKUP(WEEKDAY(E632),List!A$15:B$21,2,FALSE))</f>
        <v/>
      </c>
      <c r="I632" s="90">
        <f>IF(G632="",0,VLOOKUP(G632,PHR!$B$4:$H$10000,7,FALSE))</f>
        <v>0</v>
      </c>
      <c r="J632" s="51" t="str">
        <f t="shared" si="41"/>
        <v/>
      </c>
      <c r="K632" s="52" t="str">
        <f t="shared" si="40"/>
        <v/>
      </c>
      <c r="L632" s="55" t="str">
        <f t="shared" si="38"/>
        <v/>
      </c>
      <c r="M632" s="56" t="str">
        <f t="shared" si="39"/>
        <v/>
      </c>
    </row>
    <row r="633" spans="1:13" ht="13" x14ac:dyDescent="0.25">
      <c r="A633" s="163">
        <v>629</v>
      </c>
      <c r="B633" s="66"/>
      <c r="C633" s="67"/>
      <c r="D633" s="48"/>
      <c r="E633" s="68"/>
      <c r="F633" s="49"/>
      <c r="G633" s="69"/>
      <c r="H633" s="50" t="str">
        <f>IF(E633="","",VLOOKUP(WEEKDAY(E633),List!A$15:B$21,2,FALSE))</f>
        <v/>
      </c>
      <c r="I633" s="90">
        <f>IF(G633="",0,VLOOKUP(G633,PHR!$B$4:$H$10000,7,FALSE))</f>
        <v>0</v>
      </c>
      <c r="J633" s="51" t="str">
        <f t="shared" si="41"/>
        <v/>
      </c>
      <c r="K633" s="52" t="str">
        <f t="shared" si="40"/>
        <v/>
      </c>
      <c r="L633" s="55" t="str">
        <f t="shared" si="38"/>
        <v/>
      </c>
      <c r="M633" s="56" t="str">
        <f t="shared" si="39"/>
        <v/>
      </c>
    </row>
    <row r="634" spans="1:13" ht="13" x14ac:dyDescent="0.25">
      <c r="A634" s="163">
        <v>630</v>
      </c>
      <c r="B634" s="66"/>
      <c r="C634" s="67"/>
      <c r="D634" s="48"/>
      <c r="E634" s="68"/>
      <c r="F634" s="49"/>
      <c r="G634" s="69"/>
      <c r="H634" s="50" t="str">
        <f>IF(E634="","",VLOOKUP(WEEKDAY(E634),List!A$15:B$21,2,FALSE))</f>
        <v/>
      </c>
      <c r="I634" s="90">
        <f>IF(G634="",0,VLOOKUP(G634,PHR!$B$4:$H$10000,7,FALSE))</f>
        <v>0</v>
      </c>
      <c r="J634" s="51" t="str">
        <f t="shared" si="41"/>
        <v/>
      </c>
      <c r="K634" s="52" t="str">
        <f t="shared" si="40"/>
        <v/>
      </c>
      <c r="L634" s="55" t="str">
        <f t="shared" si="38"/>
        <v/>
      </c>
      <c r="M634" s="56" t="str">
        <f t="shared" si="39"/>
        <v/>
      </c>
    </row>
    <row r="635" spans="1:13" ht="13" x14ac:dyDescent="0.25">
      <c r="A635" s="163">
        <v>631</v>
      </c>
      <c r="B635" s="66"/>
      <c r="C635" s="67"/>
      <c r="D635" s="48"/>
      <c r="E635" s="68"/>
      <c r="F635" s="49"/>
      <c r="G635" s="69"/>
      <c r="H635" s="50" t="str">
        <f>IF(E635="","",VLOOKUP(WEEKDAY(E635),List!A$15:B$21,2,FALSE))</f>
        <v/>
      </c>
      <c r="I635" s="90">
        <f>IF(G635="",0,VLOOKUP(G635,PHR!$B$4:$H$10000,7,FALSE))</f>
        <v>0</v>
      </c>
      <c r="J635" s="51" t="str">
        <f t="shared" si="41"/>
        <v/>
      </c>
      <c r="K635" s="52" t="str">
        <f t="shared" si="40"/>
        <v/>
      </c>
      <c r="L635" s="55" t="str">
        <f t="shared" si="38"/>
        <v/>
      </c>
      <c r="M635" s="56" t="str">
        <f t="shared" si="39"/>
        <v/>
      </c>
    </row>
    <row r="636" spans="1:13" ht="13" x14ac:dyDescent="0.25">
      <c r="A636" s="163">
        <v>632</v>
      </c>
      <c r="B636" s="66"/>
      <c r="C636" s="67"/>
      <c r="D636" s="48"/>
      <c r="E636" s="68"/>
      <c r="F636" s="49"/>
      <c r="G636" s="69"/>
      <c r="H636" s="50" t="str">
        <f>IF(E636="","",VLOOKUP(WEEKDAY(E636),List!A$15:B$21,2,FALSE))</f>
        <v/>
      </c>
      <c r="I636" s="90">
        <f>IF(G636="",0,VLOOKUP(G636,PHR!$B$4:$H$10000,7,FALSE))</f>
        <v>0</v>
      </c>
      <c r="J636" s="51" t="str">
        <f t="shared" si="41"/>
        <v/>
      </c>
      <c r="K636" s="52" t="str">
        <f t="shared" si="40"/>
        <v/>
      </c>
      <c r="L636" s="55" t="str">
        <f t="shared" si="38"/>
        <v/>
      </c>
      <c r="M636" s="56" t="str">
        <f t="shared" si="39"/>
        <v/>
      </c>
    </row>
    <row r="637" spans="1:13" ht="13" x14ac:dyDescent="0.25">
      <c r="A637" s="163">
        <v>633</v>
      </c>
      <c r="B637" s="66"/>
      <c r="C637" s="67"/>
      <c r="D637" s="48"/>
      <c r="E637" s="68"/>
      <c r="F637" s="49"/>
      <c r="G637" s="69"/>
      <c r="H637" s="50" t="str">
        <f>IF(E637="","",VLOOKUP(WEEKDAY(E637),List!A$15:B$21,2,FALSE))</f>
        <v/>
      </c>
      <c r="I637" s="90">
        <f>IF(G637="",0,VLOOKUP(G637,PHR!$B$4:$H$10000,7,FALSE))</f>
        <v>0</v>
      </c>
      <c r="J637" s="51" t="str">
        <f t="shared" si="41"/>
        <v/>
      </c>
      <c r="K637" s="52" t="str">
        <f t="shared" si="40"/>
        <v/>
      </c>
      <c r="L637" s="55" t="str">
        <f t="shared" si="38"/>
        <v/>
      </c>
      <c r="M637" s="56" t="str">
        <f t="shared" si="39"/>
        <v/>
      </c>
    </row>
    <row r="638" spans="1:13" ht="13" x14ac:dyDescent="0.25">
      <c r="A638" s="163">
        <v>634</v>
      </c>
      <c r="B638" s="66"/>
      <c r="C638" s="67"/>
      <c r="D638" s="48"/>
      <c r="E638" s="68"/>
      <c r="F638" s="49"/>
      <c r="G638" s="69"/>
      <c r="H638" s="50" t="str">
        <f>IF(E638="","",VLOOKUP(WEEKDAY(E638),List!A$15:B$21,2,FALSE))</f>
        <v/>
      </c>
      <c r="I638" s="90">
        <f>IF(G638="",0,VLOOKUP(G638,PHR!$B$4:$H$10000,7,FALSE))</f>
        <v>0</v>
      </c>
      <c r="J638" s="51" t="str">
        <f t="shared" si="41"/>
        <v/>
      </c>
      <c r="K638" s="52" t="str">
        <f t="shared" si="40"/>
        <v/>
      </c>
      <c r="L638" s="55" t="str">
        <f t="shared" si="38"/>
        <v/>
      </c>
      <c r="M638" s="56" t="str">
        <f t="shared" si="39"/>
        <v/>
      </c>
    </row>
    <row r="639" spans="1:13" ht="13" x14ac:dyDescent="0.25">
      <c r="A639" s="163">
        <v>635</v>
      </c>
      <c r="B639" s="66"/>
      <c r="C639" s="67"/>
      <c r="D639" s="48"/>
      <c r="E639" s="68"/>
      <c r="F639" s="49"/>
      <c r="G639" s="69"/>
      <c r="H639" s="50" t="str">
        <f>IF(E639="","",VLOOKUP(WEEKDAY(E639),List!A$15:B$21,2,FALSE))</f>
        <v/>
      </c>
      <c r="I639" s="90">
        <f>IF(G639="",0,VLOOKUP(G639,PHR!$B$4:$H$10000,7,FALSE))</f>
        <v>0</v>
      </c>
      <c r="J639" s="51" t="str">
        <f t="shared" si="41"/>
        <v/>
      </c>
      <c r="K639" s="52" t="str">
        <f t="shared" si="40"/>
        <v/>
      </c>
      <c r="L639" s="55" t="str">
        <f t="shared" si="38"/>
        <v/>
      </c>
      <c r="M639" s="56" t="str">
        <f t="shared" si="39"/>
        <v/>
      </c>
    </row>
    <row r="640" spans="1:13" ht="13" x14ac:dyDescent="0.25">
      <c r="A640" s="163">
        <v>636</v>
      </c>
      <c r="B640" s="66"/>
      <c r="C640" s="67"/>
      <c r="D640" s="48"/>
      <c r="E640" s="68"/>
      <c r="F640" s="49"/>
      <c r="G640" s="69"/>
      <c r="H640" s="50" t="str">
        <f>IF(E640="","",VLOOKUP(WEEKDAY(E640),List!A$15:B$21,2,FALSE))</f>
        <v/>
      </c>
      <c r="I640" s="90">
        <f>IF(G640="",0,VLOOKUP(G640,PHR!$B$4:$H$10000,7,FALSE))</f>
        <v>0</v>
      </c>
      <c r="J640" s="51" t="str">
        <f t="shared" si="41"/>
        <v/>
      </c>
      <c r="K640" s="52" t="str">
        <f t="shared" si="40"/>
        <v/>
      </c>
      <c r="L640" s="55" t="str">
        <f t="shared" si="38"/>
        <v/>
      </c>
      <c r="M640" s="56" t="str">
        <f t="shared" si="39"/>
        <v/>
      </c>
    </row>
    <row r="641" spans="1:13" ht="13" x14ac:dyDescent="0.25">
      <c r="A641" s="163">
        <v>637</v>
      </c>
      <c r="B641" s="66"/>
      <c r="C641" s="67"/>
      <c r="D641" s="48"/>
      <c r="E641" s="68"/>
      <c r="F641" s="49"/>
      <c r="G641" s="69"/>
      <c r="H641" s="50" t="str">
        <f>IF(E641="","",VLOOKUP(WEEKDAY(E641),List!A$15:B$21,2,FALSE))</f>
        <v/>
      </c>
      <c r="I641" s="90">
        <f>IF(G641="",0,VLOOKUP(G641,PHR!$B$4:$H$10000,7,FALSE))</f>
        <v>0</v>
      </c>
      <c r="J641" s="51" t="str">
        <f t="shared" si="41"/>
        <v/>
      </c>
      <c r="K641" s="52" t="str">
        <f t="shared" si="40"/>
        <v/>
      </c>
      <c r="L641" s="55" t="str">
        <f t="shared" si="38"/>
        <v/>
      </c>
      <c r="M641" s="56" t="str">
        <f t="shared" si="39"/>
        <v/>
      </c>
    </row>
    <row r="642" spans="1:13" ht="13" x14ac:dyDescent="0.25">
      <c r="A642" s="163">
        <v>638</v>
      </c>
      <c r="B642" s="66"/>
      <c r="C642" s="67"/>
      <c r="D642" s="48"/>
      <c r="E642" s="68"/>
      <c r="F642" s="49"/>
      <c r="G642" s="69"/>
      <c r="H642" s="50" t="str">
        <f>IF(E642="","",VLOOKUP(WEEKDAY(E642),List!A$15:B$21,2,FALSE))</f>
        <v/>
      </c>
      <c r="I642" s="90">
        <f>IF(G642="",0,VLOOKUP(G642,PHR!$B$4:$H$10000,7,FALSE))</f>
        <v>0</v>
      </c>
      <c r="J642" s="51" t="str">
        <f t="shared" si="41"/>
        <v/>
      </c>
      <c r="K642" s="52" t="str">
        <f t="shared" si="40"/>
        <v/>
      </c>
      <c r="L642" s="55" t="str">
        <f t="shared" si="38"/>
        <v/>
      </c>
      <c r="M642" s="56" t="str">
        <f t="shared" si="39"/>
        <v/>
      </c>
    </row>
    <row r="643" spans="1:13" ht="13" x14ac:dyDescent="0.25">
      <c r="A643" s="163">
        <v>639</v>
      </c>
      <c r="B643" s="66"/>
      <c r="C643" s="67"/>
      <c r="D643" s="48"/>
      <c r="E643" s="68"/>
      <c r="F643" s="49"/>
      <c r="G643" s="69"/>
      <c r="H643" s="50" t="str">
        <f>IF(E643="","",VLOOKUP(WEEKDAY(E643),List!A$15:B$21,2,FALSE))</f>
        <v/>
      </c>
      <c r="I643" s="90">
        <f>IF(G643="",0,VLOOKUP(G643,PHR!$B$4:$H$10000,7,FALSE))</f>
        <v>0</v>
      </c>
      <c r="J643" s="51" t="str">
        <f t="shared" si="41"/>
        <v/>
      </c>
      <c r="K643" s="52" t="str">
        <f t="shared" si="40"/>
        <v/>
      </c>
      <c r="L643" s="55" t="str">
        <f t="shared" si="38"/>
        <v/>
      </c>
      <c r="M643" s="56" t="str">
        <f t="shared" si="39"/>
        <v/>
      </c>
    </row>
    <row r="644" spans="1:13" ht="13" x14ac:dyDescent="0.25">
      <c r="A644" s="163">
        <v>640</v>
      </c>
      <c r="B644" s="66"/>
      <c r="C644" s="67"/>
      <c r="D644" s="48"/>
      <c r="E644" s="68"/>
      <c r="F644" s="49"/>
      <c r="G644" s="69"/>
      <c r="H644" s="50" t="str">
        <f>IF(E644="","",VLOOKUP(WEEKDAY(E644),List!A$15:B$21,2,FALSE))</f>
        <v/>
      </c>
      <c r="I644" s="90">
        <f>IF(G644="",0,VLOOKUP(G644,PHR!$B$4:$H$10000,7,FALSE))</f>
        <v>0</v>
      </c>
      <c r="J644" s="51" t="str">
        <f t="shared" si="41"/>
        <v/>
      </c>
      <c r="K644" s="52" t="str">
        <f t="shared" si="40"/>
        <v/>
      </c>
      <c r="L644" s="55" t="str">
        <f t="shared" si="38"/>
        <v/>
      </c>
      <c r="M644" s="56" t="str">
        <f t="shared" si="39"/>
        <v/>
      </c>
    </row>
    <row r="645" spans="1:13" ht="13" x14ac:dyDescent="0.25">
      <c r="A645" s="163">
        <v>641</v>
      </c>
      <c r="B645" s="66"/>
      <c r="C645" s="67"/>
      <c r="D645" s="48"/>
      <c r="E645" s="68"/>
      <c r="F645" s="49"/>
      <c r="G645" s="69"/>
      <c r="H645" s="50" t="str">
        <f>IF(E645="","",VLOOKUP(WEEKDAY(E645),List!A$15:B$21,2,FALSE))</f>
        <v/>
      </c>
      <c r="I645" s="90">
        <f>IF(G645="",0,VLOOKUP(G645,PHR!$B$4:$H$10000,7,FALSE))</f>
        <v>0</v>
      </c>
      <c r="J645" s="51" t="str">
        <f t="shared" si="41"/>
        <v/>
      </c>
      <c r="K645" s="52" t="str">
        <f t="shared" si="40"/>
        <v/>
      </c>
      <c r="L645" s="55" t="str">
        <f t="shared" ref="L645:L708" si="42">IF(D645="","",K645)</f>
        <v/>
      </c>
      <c r="M645" s="56" t="str">
        <f t="shared" ref="M645:M708" si="43">IF(D645="","",ROUND(L645*I645,2))</f>
        <v/>
      </c>
    </row>
    <row r="646" spans="1:13" ht="13" x14ac:dyDescent="0.25">
      <c r="A646" s="163">
        <v>642</v>
      </c>
      <c r="B646" s="66"/>
      <c r="C646" s="67"/>
      <c r="D646" s="48"/>
      <c r="E646" s="68"/>
      <c r="F646" s="49"/>
      <c r="G646" s="69"/>
      <c r="H646" s="50" t="str">
        <f>IF(E646="","",VLOOKUP(WEEKDAY(E646),List!A$15:B$21,2,FALSE))</f>
        <v/>
      </c>
      <c r="I646" s="90">
        <f>IF(G646="",0,VLOOKUP(G646,PHR!$B$4:$H$10000,7,FALSE))</f>
        <v>0</v>
      </c>
      <c r="J646" s="51" t="str">
        <f t="shared" si="41"/>
        <v/>
      </c>
      <c r="K646" s="52" t="str">
        <f t="shared" ref="K646:K709" si="44">IF(F646="","",IF(C646="",MIN(F646,$K$1),(MIN(F646,$K$1)*C646)))</f>
        <v/>
      </c>
      <c r="L646" s="55" t="str">
        <f t="shared" si="42"/>
        <v/>
      </c>
      <c r="M646" s="56" t="str">
        <f t="shared" si="43"/>
        <v/>
      </c>
    </row>
    <row r="647" spans="1:13" ht="13" x14ac:dyDescent="0.25">
      <c r="A647" s="163">
        <v>643</v>
      </c>
      <c r="B647" s="66"/>
      <c r="C647" s="67"/>
      <c r="D647" s="48"/>
      <c r="E647" s="68"/>
      <c r="F647" s="49"/>
      <c r="G647" s="69"/>
      <c r="H647" s="50" t="str">
        <f>IF(E647="","",VLOOKUP(WEEKDAY(E647),List!A$15:B$21,2,FALSE))</f>
        <v/>
      </c>
      <c r="I647" s="90">
        <f>IF(G647="",0,VLOOKUP(G647,PHR!$B$4:$H$10000,7,FALSE))</f>
        <v>0</v>
      </c>
      <c r="J647" s="51" t="str">
        <f t="shared" si="41"/>
        <v/>
      </c>
      <c r="K647" s="52" t="str">
        <f t="shared" si="44"/>
        <v/>
      </c>
      <c r="L647" s="55" t="str">
        <f t="shared" si="42"/>
        <v/>
      </c>
      <c r="M647" s="56" t="str">
        <f t="shared" si="43"/>
        <v/>
      </c>
    </row>
    <row r="648" spans="1:13" ht="13" x14ac:dyDescent="0.25">
      <c r="A648" s="163">
        <v>644</v>
      </c>
      <c r="B648" s="66"/>
      <c r="C648" s="67"/>
      <c r="D648" s="48"/>
      <c r="E648" s="68"/>
      <c r="F648" s="49"/>
      <c r="G648" s="69"/>
      <c r="H648" s="50" t="str">
        <f>IF(E648="","",VLOOKUP(WEEKDAY(E648),List!A$15:B$21,2,FALSE))</f>
        <v/>
      </c>
      <c r="I648" s="90">
        <f>IF(G648="",0,VLOOKUP(G648,PHR!$B$4:$H$10000,7,FALSE))</f>
        <v>0</v>
      </c>
      <c r="J648" s="51" t="str">
        <f t="shared" si="41"/>
        <v/>
      </c>
      <c r="K648" s="52" t="str">
        <f t="shared" si="44"/>
        <v/>
      </c>
      <c r="L648" s="55" t="str">
        <f t="shared" si="42"/>
        <v/>
      </c>
      <c r="M648" s="56" t="str">
        <f t="shared" si="43"/>
        <v/>
      </c>
    </row>
    <row r="649" spans="1:13" ht="13" x14ac:dyDescent="0.25">
      <c r="A649" s="163">
        <v>645</v>
      </c>
      <c r="B649" s="66"/>
      <c r="C649" s="67"/>
      <c r="D649" s="48"/>
      <c r="E649" s="68"/>
      <c r="F649" s="49"/>
      <c r="G649" s="69"/>
      <c r="H649" s="50" t="str">
        <f>IF(E649="","",VLOOKUP(WEEKDAY(E649),List!A$15:B$21,2,FALSE))</f>
        <v/>
      </c>
      <c r="I649" s="90">
        <f>IF(G649="",0,VLOOKUP(G649,PHR!$B$4:$H$10000,7,FALSE))</f>
        <v>0</v>
      </c>
      <c r="J649" s="51" t="str">
        <f t="shared" si="41"/>
        <v/>
      </c>
      <c r="K649" s="52" t="str">
        <f t="shared" si="44"/>
        <v/>
      </c>
      <c r="L649" s="55" t="str">
        <f t="shared" si="42"/>
        <v/>
      </c>
      <c r="M649" s="56" t="str">
        <f t="shared" si="43"/>
        <v/>
      </c>
    </row>
    <row r="650" spans="1:13" ht="13" x14ac:dyDescent="0.25">
      <c r="A650" s="163">
        <v>646</v>
      </c>
      <c r="B650" s="66"/>
      <c r="C650" s="67"/>
      <c r="D650" s="48"/>
      <c r="E650" s="68"/>
      <c r="F650" s="49"/>
      <c r="G650" s="69"/>
      <c r="H650" s="50" t="str">
        <f>IF(E650="","",VLOOKUP(WEEKDAY(E650),List!A$15:B$21,2,FALSE))</f>
        <v/>
      </c>
      <c r="I650" s="90">
        <f>IF(G650="",0,VLOOKUP(G650,PHR!$B$4:$H$10000,7,FALSE))</f>
        <v>0</v>
      </c>
      <c r="J650" s="51" t="str">
        <f t="shared" ref="J650:J713" si="45">IF(K650="","",ROUND(K650*I650,2))</f>
        <v/>
      </c>
      <c r="K650" s="52" t="str">
        <f t="shared" si="44"/>
        <v/>
      </c>
      <c r="L650" s="55" t="str">
        <f t="shared" si="42"/>
        <v/>
      </c>
      <c r="M650" s="56" t="str">
        <f t="shared" si="43"/>
        <v/>
      </c>
    </row>
    <row r="651" spans="1:13" ht="13" x14ac:dyDescent="0.25">
      <c r="A651" s="163">
        <v>647</v>
      </c>
      <c r="B651" s="66"/>
      <c r="C651" s="67"/>
      <c r="D651" s="48"/>
      <c r="E651" s="68"/>
      <c r="F651" s="49"/>
      <c r="G651" s="69"/>
      <c r="H651" s="50" t="str">
        <f>IF(E651="","",VLOOKUP(WEEKDAY(E651),List!A$15:B$21,2,FALSE))</f>
        <v/>
      </c>
      <c r="I651" s="90">
        <f>IF(G651="",0,VLOOKUP(G651,PHR!$B$4:$H$10000,7,FALSE))</f>
        <v>0</v>
      </c>
      <c r="J651" s="51" t="str">
        <f t="shared" si="45"/>
        <v/>
      </c>
      <c r="K651" s="52" t="str">
        <f t="shared" si="44"/>
        <v/>
      </c>
      <c r="L651" s="55" t="str">
        <f t="shared" si="42"/>
        <v/>
      </c>
      <c r="M651" s="56" t="str">
        <f t="shared" si="43"/>
        <v/>
      </c>
    </row>
    <row r="652" spans="1:13" ht="13" x14ac:dyDescent="0.25">
      <c r="A652" s="163">
        <v>648</v>
      </c>
      <c r="B652" s="66"/>
      <c r="C652" s="67"/>
      <c r="D652" s="48"/>
      <c r="E652" s="68"/>
      <c r="F652" s="49"/>
      <c r="G652" s="69"/>
      <c r="H652" s="50" t="str">
        <f>IF(E652="","",VLOOKUP(WEEKDAY(E652),List!A$15:B$21,2,FALSE))</f>
        <v/>
      </c>
      <c r="I652" s="90">
        <f>IF(G652="",0,VLOOKUP(G652,PHR!$B$4:$H$10000,7,FALSE))</f>
        <v>0</v>
      </c>
      <c r="J652" s="51" t="str">
        <f t="shared" si="45"/>
        <v/>
      </c>
      <c r="K652" s="52" t="str">
        <f t="shared" si="44"/>
        <v/>
      </c>
      <c r="L652" s="55" t="str">
        <f t="shared" si="42"/>
        <v/>
      </c>
      <c r="M652" s="56" t="str">
        <f t="shared" si="43"/>
        <v/>
      </c>
    </row>
    <row r="653" spans="1:13" ht="13" x14ac:dyDescent="0.25">
      <c r="A653" s="163">
        <v>649</v>
      </c>
      <c r="B653" s="66"/>
      <c r="C653" s="67"/>
      <c r="D653" s="48"/>
      <c r="E653" s="68"/>
      <c r="F653" s="49"/>
      <c r="G653" s="69"/>
      <c r="H653" s="50" t="str">
        <f>IF(E653="","",VLOOKUP(WEEKDAY(E653),List!A$15:B$21,2,FALSE))</f>
        <v/>
      </c>
      <c r="I653" s="90">
        <f>IF(G653="",0,VLOOKUP(G653,PHR!$B$4:$H$10000,7,FALSE))</f>
        <v>0</v>
      </c>
      <c r="J653" s="51" t="str">
        <f t="shared" si="45"/>
        <v/>
      </c>
      <c r="K653" s="52" t="str">
        <f t="shared" si="44"/>
        <v/>
      </c>
      <c r="L653" s="55" t="str">
        <f t="shared" si="42"/>
        <v/>
      </c>
      <c r="M653" s="56" t="str">
        <f t="shared" si="43"/>
        <v/>
      </c>
    </row>
    <row r="654" spans="1:13" ht="13" x14ac:dyDescent="0.25">
      <c r="A654" s="163">
        <v>650</v>
      </c>
      <c r="B654" s="66"/>
      <c r="C654" s="67"/>
      <c r="D654" s="48"/>
      <c r="E654" s="68"/>
      <c r="F654" s="49"/>
      <c r="G654" s="69"/>
      <c r="H654" s="50" t="str">
        <f>IF(E654="","",VLOOKUP(WEEKDAY(E654),List!A$15:B$21,2,FALSE))</f>
        <v/>
      </c>
      <c r="I654" s="90">
        <f>IF(G654="",0,VLOOKUP(G654,PHR!$B$4:$H$10000,7,FALSE))</f>
        <v>0</v>
      </c>
      <c r="J654" s="51" t="str">
        <f t="shared" si="45"/>
        <v/>
      </c>
      <c r="K654" s="52" t="str">
        <f t="shared" si="44"/>
        <v/>
      </c>
      <c r="L654" s="55" t="str">
        <f t="shared" si="42"/>
        <v/>
      </c>
      <c r="M654" s="56" t="str">
        <f t="shared" si="43"/>
        <v/>
      </c>
    </row>
    <row r="655" spans="1:13" ht="13" x14ac:dyDescent="0.25">
      <c r="A655" s="163">
        <v>651</v>
      </c>
      <c r="B655" s="66"/>
      <c r="C655" s="67"/>
      <c r="D655" s="48"/>
      <c r="E655" s="68"/>
      <c r="F655" s="49"/>
      <c r="G655" s="69"/>
      <c r="H655" s="50" t="str">
        <f>IF(E655="","",VLOOKUP(WEEKDAY(E655),List!A$15:B$21,2,FALSE))</f>
        <v/>
      </c>
      <c r="I655" s="90">
        <f>IF(G655="",0,VLOOKUP(G655,PHR!$B$4:$H$10000,7,FALSE))</f>
        <v>0</v>
      </c>
      <c r="J655" s="51" t="str">
        <f t="shared" si="45"/>
        <v/>
      </c>
      <c r="K655" s="52" t="str">
        <f t="shared" si="44"/>
        <v/>
      </c>
      <c r="L655" s="55" t="str">
        <f t="shared" si="42"/>
        <v/>
      </c>
      <c r="M655" s="56" t="str">
        <f t="shared" si="43"/>
        <v/>
      </c>
    </row>
    <row r="656" spans="1:13" ht="13" x14ac:dyDescent="0.25">
      <c r="A656" s="163">
        <v>652</v>
      </c>
      <c r="B656" s="66"/>
      <c r="C656" s="67"/>
      <c r="D656" s="48"/>
      <c r="E656" s="68"/>
      <c r="F656" s="49"/>
      <c r="G656" s="69"/>
      <c r="H656" s="50" t="str">
        <f>IF(E656="","",VLOOKUP(WEEKDAY(E656),List!A$15:B$21,2,FALSE))</f>
        <v/>
      </c>
      <c r="I656" s="90">
        <f>IF(G656="",0,VLOOKUP(G656,PHR!$B$4:$H$10000,7,FALSE))</f>
        <v>0</v>
      </c>
      <c r="J656" s="51" t="str">
        <f t="shared" si="45"/>
        <v/>
      </c>
      <c r="K656" s="52" t="str">
        <f t="shared" si="44"/>
        <v/>
      </c>
      <c r="L656" s="55" t="str">
        <f t="shared" si="42"/>
        <v/>
      </c>
      <c r="M656" s="56" t="str">
        <f t="shared" si="43"/>
        <v/>
      </c>
    </row>
    <row r="657" spans="1:13" ht="13" x14ac:dyDescent="0.25">
      <c r="A657" s="163">
        <v>653</v>
      </c>
      <c r="B657" s="66"/>
      <c r="C657" s="67"/>
      <c r="D657" s="48"/>
      <c r="E657" s="68"/>
      <c r="F657" s="49"/>
      <c r="G657" s="69"/>
      <c r="H657" s="50" t="str">
        <f>IF(E657="","",VLOOKUP(WEEKDAY(E657),List!A$15:B$21,2,FALSE))</f>
        <v/>
      </c>
      <c r="I657" s="90">
        <f>IF(G657="",0,VLOOKUP(G657,PHR!$B$4:$H$10000,7,FALSE))</f>
        <v>0</v>
      </c>
      <c r="J657" s="51" t="str">
        <f t="shared" si="45"/>
        <v/>
      </c>
      <c r="K657" s="52" t="str">
        <f t="shared" si="44"/>
        <v/>
      </c>
      <c r="L657" s="55" t="str">
        <f t="shared" si="42"/>
        <v/>
      </c>
      <c r="M657" s="56" t="str">
        <f t="shared" si="43"/>
        <v/>
      </c>
    </row>
    <row r="658" spans="1:13" ht="13" x14ac:dyDescent="0.25">
      <c r="A658" s="163">
        <v>654</v>
      </c>
      <c r="B658" s="66"/>
      <c r="C658" s="67"/>
      <c r="D658" s="48"/>
      <c r="E658" s="68"/>
      <c r="F658" s="49"/>
      <c r="G658" s="69"/>
      <c r="H658" s="50" t="str">
        <f>IF(E658="","",VLOOKUP(WEEKDAY(E658),List!A$15:B$21,2,FALSE))</f>
        <v/>
      </c>
      <c r="I658" s="90">
        <f>IF(G658="",0,VLOOKUP(G658,PHR!$B$4:$H$10000,7,FALSE))</f>
        <v>0</v>
      </c>
      <c r="J658" s="51" t="str">
        <f t="shared" si="45"/>
        <v/>
      </c>
      <c r="K658" s="52" t="str">
        <f t="shared" si="44"/>
        <v/>
      </c>
      <c r="L658" s="55" t="str">
        <f t="shared" si="42"/>
        <v/>
      </c>
      <c r="M658" s="56" t="str">
        <f t="shared" si="43"/>
        <v/>
      </c>
    </row>
    <row r="659" spans="1:13" ht="13" x14ac:dyDescent="0.25">
      <c r="A659" s="163">
        <v>655</v>
      </c>
      <c r="B659" s="66"/>
      <c r="C659" s="67"/>
      <c r="D659" s="48"/>
      <c r="E659" s="68"/>
      <c r="F659" s="49"/>
      <c r="G659" s="69"/>
      <c r="H659" s="50" t="str">
        <f>IF(E659="","",VLOOKUP(WEEKDAY(E659),List!A$15:B$21,2,FALSE))</f>
        <v/>
      </c>
      <c r="I659" s="90">
        <f>IF(G659="",0,VLOOKUP(G659,PHR!$B$4:$H$10000,7,FALSE))</f>
        <v>0</v>
      </c>
      <c r="J659" s="51" t="str">
        <f t="shared" si="45"/>
        <v/>
      </c>
      <c r="K659" s="52" t="str">
        <f t="shared" si="44"/>
        <v/>
      </c>
      <c r="L659" s="55" t="str">
        <f t="shared" si="42"/>
        <v/>
      </c>
      <c r="M659" s="56" t="str">
        <f t="shared" si="43"/>
        <v/>
      </c>
    </row>
    <row r="660" spans="1:13" ht="13" x14ac:dyDescent="0.25">
      <c r="A660" s="163">
        <v>656</v>
      </c>
      <c r="B660" s="66"/>
      <c r="C660" s="67"/>
      <c r="D660" s="48"/>
      <c r="E660" s="68"/>
      <c r="F660" s="49"/>
      <c r="G660" s="69"/>
      <c r="H660" s="50" t="str">
        <f>IF(E660="","",VLOOKUP(WEEKDAY(E660),List!A$15:B$21,2,FALSE))</f>
        <v/>
      </c>
      <c r="I660" s="90">
        <f>IF(G660="",0,VLOOKUP(G660,PHR!$B$4:$H$10000,7,FALSE))</f>
        <v>0</v>
      </c>
      <c r="J660" s="51" t="str">
        <f t="shared" si="45"/>
        <v/>
      </c>
      <c r="K660" s="52" t="str">
        <f t="shared" si="44"/>
        <v/>
      </c>
      <c r="L660" s="55" t="str">
        <f t="shared" si="42"/>
        <v/>
      </c>
      <c r="M660" s="56" t="str">
        <f t="shared" si="43"/>
        <v/>
      </c>
    </row>
    <row r="661" spans="1:13" ht="13" x14ac:dyDescent="0.25">
      <c r="A661" s="163">
        <v>657</v>
      </c>
      <c r="B661" s="66"/>
      <c r="C661" s="67"/>
      <c r="D661" s="48"/>
      <c r="E661" s="68"/>
      <c r="F661" s="49"/>
      <c r="G661" s="69"/>
      <c r="H661" s="50" t="str">
        <f>IF(E661="","",VLOOKUP(WEEKDAY(E661),List!A$15:B$21,2,FALSE))</f>
        <v/>
      </c>
      <c r="I661" s="90">
        <f>IF(G661="",0,VLOOKUP(G661,PHR!$B$4:$H$10000,7,FALSE))</f>
        <v>0</v>
      </c>
      <c r="J661" s="51" t="str">
        <f t="shared" si="45"/>
        <v/>
      </c>
      <c r="K661" s="52" t="str">
        <f t="shared" si="44"/>
        <v/>
      </c>
      <c r="L661" s="55" t="str">
        <f t="shared" si="42"/>
        <v/>
      </c>
      <c r="M661" s="56" t="str">
        <f t="shared" si="43"/>
        <v/>
      </c>
    </row>
    <row r="662" spans="1:13" ht="13" x14ac:dyDescent="0.25">
      <c r="A662" s="163">
        <v>658</v>
      </c>
      <c r="B662" s="66"/>
      <c r="C662" s="67"/>
      <c r="D662" s="48"/>
      <c r="E662" s="68"/>
      <c r="F662" s="49"/>
      <c r="G662" s="69"/>
      <c r="H662" s="50" t="str">
        <f>IF(E662="","",VLOOKUP(WEEKDAY(E662),List!A$15:B$21,2,FALSE))</f>
        <v/>
      </c>
      <c r="I662" s="90">
        <f>IF(G662="",0,VLOOKUP(G662,PHR!$B$4:$H$10000,7,FALSE))</f>
        <v>0</v>
      </c>
      <c r="J662" s="51" t="str">
        <f t="shared" si="45"/>
        <v/>
      </c>
      <c r="K662" s="52" t="str">
        <f t="shared" si="44"/>
        <v/>
      </c>
      <c r="L662" s="55" t="str">
        <f t="shared" si="42"/>
        <v/>
      </c>
      <c r="M662" s="56" t="str">
        <f t="shared" si="43"/>
        <v/>
      </c>
    </row>
    <row r="663" spans="1:13" ht="13" x14ac:dyDescent="0.25">
      <c r="A663" s="163">
        <v>659</v>
      </c>
      <c r="B663" s="66"/>
      <c r="C663" s="67"/>
      <c r="D663" s="48"/>
      <c r="E663" s="68"/>
      <c r="F663" s="49"/>
      <c r="G663" s="69"/>
      <c r="H663" s="50" t="str">
        <f>IF(E663="","",VLOOKUP(WEEKDAY(E663),List!A$15:B$21,2,FALSE))</f>
        <v/>
      </c>
      <c r="I663" s="90">
        <f>IF(G663="",0,VLOOKUP(G663,PHR!$B$4:$H$10000,7,FALSE))</f>
        <v>0</v>
      </c>
      <c r="J663" s="51" t="str">
        <f t="shared" si="45"/>
        <v/>
      </c>
      <c r="K663" s="52" t="str">
        <f t="shared" si="44"/>
        <v/>
      </c>
      <c r="L663" s="55" t="str">
        <f t="shared" si="42"/>
        <v/>
      </c>
      <c r="M663" s="56" t="str">
        <f t="shared" si="43"/>
        <v/>
      </c>
    </row>
    <row r="664" spans="1:13" ht="13" x14ac:dyDescent="0.25">
      <c r="A664" s="163">
        <v>660</v>
      </c>
      <c r="B664" s="66"/>
      <c r="C664" s="67"/>
      <c r="D664" s="48"/>
      <c r="E664" s="68"/>
      <c r="F664" s="49"/>
      <c r="G664" s="69"/>
      <c r="H664" s="50" t="str">
        <f>IF(E664="","",VLOOKUP(WEEKDAY(E664),List!A$15:B$21,2,FALSE))</f>
        <v/>
      </c>
      <c r="I664" s="90">
        <f>IF(G664="",0,VLOOKUP(G664,PHR!$B$4:$H$10000,7,FALSE))</f>
        <v>0</v>
      </c>
      <c r="J664" s="51" t="str">
        <f t="shared" si="45"/>
        <v/>
      </c>
      <c r="K664" s="52" t="str">
        <f t="shared" si="44"/>
        <v/>
      </c>
      <c r="L664" s="55" t="str">
        <f t="shared" si="42"/>
        <v/>
      </c>
      <c r="M664" s="56" t="str">
        <f t="shared" si="43"/>
        <v/>
      </c>
    </row>
    <row r="665" spans="1:13" ht="13" x14ac:dyDescent="0.25">
      <c r="A665" s="163">
        <v>661</v>
      </c>
      <c r="B665" s="66"/>
      <c r="C665" s="67"/>
      <c r="D665" s="48"/>
      <c r="E665" s="68"/>
      <c r="F665" s="49"/>
      <c r="G665" s="69"/>
      <c r="H665" s="50" t="str">
        <f>IF(E665="","",VLOOKUP(WEEKDAY(E665),List!A$15:B$21,2,FALSE))</f>
        <v/>
      </c>
      <c r="I665" s="90">
        <f>IF(G665="",0,VLOOKUP(G665,PHR!$B$4:$H$10000,7,FALSE))</f>
        <v>0</v>
      </c>
      <c r="J665" s="51" t="str">
        <f t="shared" si="45"/>
        <v/>
      </c>
      <c r="K665" s="52" t="str">
        <f t="shared" si="44"/>
        <v/>
      </c>
      <c r="L665" s="55" t="str">
        <f t="shared" si="42"/>
        <v/>
      </c>
      <c r="M665" s="56" t="str">
        <f t="shared" si="43"/>
        <v/>
      </c>
    </row>
    <row r="666" spans="1:13" ht="13" x14ac:dyDescent="0.25">
      <c r="A666" s="163">
        <v>662</v>
      </c>
      <c r="B666" s="66"/>
      <c r="C666" s="67"/>
      <c r="D666" s="48"/>
      <c r="E666" s="68"/>
      <c r="F666" s="49"/>
      <c r="G666" s="69"/>
      <c r="H666" s="50" t="str">
        <f>IF(E666="","",VLOOKUP(WEEKDAY(E666),List!A$15:B$21,2,FALSE))</f>
        <v/>
      </c>
      <c r="I666" s="90">
        <f>IF(G666="",0,VLOOKUP(G666,PHR!$B$4:$H$10000,7,FALSE))</f>
        <v>0</v>
      </c>
      <c r="J666" s="51" t="str">
        <f t="shared" si="45"/>
        <v/>
      </c>
      <c r="K666" s="52" t="str">
        <f t="shared" si="44"/>
        <v/>
      </c>
      <c r="L666" s="55" t="str">
        <f t="shared" si="42"/>
        <v/>
      </c>
      <c r="M666" s="56" t="str">
        <f t="shared" si="43"/>
        <v/>
      </c>
    </row>
    <row r="667" spans="1:13" ht="13" x14ac:dyDescent="0.25">
      <c r="A667" s="163">
        <v>663</v>
      </c>
      <c r="B667" s="66"/>
      <c r="C667" s="67"/>
      <c r="D667" s="48"/>
      <c r="E667" s="68"/>
      <c r="F667" s="49"/>
      <c r="G667" s="69"/>
      <c r="H667" s="50" t="str">
        <f>IF(E667="","",VLOOKUP(WEEKDAY(E667),List!A$15:B$21,2,FALSE))</f>
        <v/>
      </c>
      <c r="I667" s="90">
        <f>IF(G667="",0,VLOOKUP(G667,PHR!$B$4:$H$10000,7,FALSE))</f>
        <v>0</v>
      </c>
      <c r="J667" s="51" t="str">
        <f t="shared" si="45"/>
        <v/>
      </c>
      <c r="K667" s="52" t="str">
        <f t="shared" si="44"/>
        <v/>
      </c>
      <c r="L667" s="55" t="str">
        <f t="shared" si="42"/>
        <v/>
      </c>
      <c r="M667" s="56" t="str">
        <f t="shared" si="43"/>
        <v/>
      </c>
    </row>
    <row r="668" spans="1:13" ht="13" x14ac:dyDescent="0.25">
      <c r="A668" s="163">
        <v>664</v>
      </c>
      <c r="B668" s="66"/>
      <c r="C668" s="67"/>
      <c r="D668" s="48"/>
      <c r="E668" s="68"/>
      <c r="F668" s="49"/>
      <c r="G668" s="69"/>
      <c r="H668" s="50" t="str">
        <f>IF(E668="","",VLOOKUP(WEEKDAY(E668),List!A$15:B$21,2,FALSE))</f>
        <v/>
      </c>
      <c r="I668" s="90">
        <f>IF(G668="",0,VLOOKUP(G668,PHR!$B$4:$H$10000,7,FALSE))</f>
        <v>0</v>
      </c>
      <c r="J668" s="51" t="str">
        <f t="shared" si="45"/>
        <v/>
      </c>
      <c r="K668" s="52" t="str">
        <f t="shared" si="44"/>
        <v/>
      </c>
      <c r="L668" s="55" t="str">
        <f t="shared" si="42"/>
        <v/>
      </c>
      <c r="M668" s="56" t="str">
        <f t="shared" si="43"/>
        <v/>
      </c>
    </row>
    <row r="669" spans="1:13" ht="13" x14ac:dyDescent="0.25">
      <c r="A669" s="163">
        <v>665</v>
      </c>
      <c r="B669" s="66"/>
      <c r="C669" s="67"/>
      <c r="D669" s="48"/>
      <c r="E669" s="68"/>
      <c r="F669" s="49"/>
      <c r="G669" s="69"/>
      <c r="H669" s="50" t="str">
        <f>IF(E669="","",VLOOKUP(WEEKDAY(E669),List!A$15:B$21,2,FALSE))</f>
        <v/>
      </c>
      <c r="I669" s="90">
        <f>IF(G669="",0,VLOOKUP(G669,PHR!$B$4:$H$10000,7,FALSE))</f>
        <v>0</v>
      </c>
      <c r="J669" s="51" t="str">
        <f t="shared" si="45"/>
        <v/>
      </c>
      <c r="K669" s="52" t="str">
        <f t="shared" si="44"/>
        <v/>
      </c>
      <c r="L669" s="55" t="str">
        <f t="shared" si="42"/>
        <v/>
      </c>
      <c r="M669" s="56" t="str">
        <f t="shared" si="43"/>
        <v/>
      </c>
    </row>
    <row r="670" spans="1:13" ht="13" x14ac:dyDescent="0.25">
      <c r="A670" s="163">
        <v>666</v>
      </c>
      <c r="B670" s="66"/>
      <c r="C670" s="67"/>
      <c r="D670" s="48"/>
      <c r="E670" s="68"/>
      <c r="F670" s="49"/>
      <c r="G670" s="69"/>
      <c r="H670" s="50" t="str">
        <f>IF(E670="","",VLOOKUP(WEEKDAY(E670),List!A$15:B$21,2,FALSE))</f>
        <v/>
      </c>
      <c r="I670" s="90">
        <f>IF(G670="",0,VLOOKUP(G670,PHR!$B$4:$H$10000,7,FALSE))</f>
        <v>0</v>
      </c>
      <c r="J670" s="51" t="str">
        <f t="shared" si="45"/>
        <v/>
      </c>
      <c r="K670" s="52" t="str">
        <f t="shared" si="44"/>
        <v/>
      </c>
      <c r="L670" s="55" t="str">
        <f t="shared" si="42"/>
        <v/>
      </c>
      <c r="M670" s="56" t="str">
        <f t="shared" si="43"/>
        <v/>
      </c>
    </row>
    <row r="671" spans="1:13" ht="13" x14ac:dyDescent="0.25">
      <c r="A671" s="163">
        <v>667</v>
      </c>
      <c r="B671" s="66"/>
      <c r="C671" s="67"/>
      <c r="D671" s="48"/>
      <c r="E671" s="68"/>
      <c r="F671" s="49"/>
      <c r="G671" s="69"/>
      <c r="H671" s="50" t="str">
        <f>IF(E671="","",VLOOKUP(WEEKDAY(E671),List!A$15:B$21,2,FALSE))</f>
        <v/>
      </c>
      <c r="I671" s="90">
        <f>IF(G671="",0,VLOOKUP(G671,PHR!$B$4:$H$10000,7,FALSE))</f>
        <v>0</v>
      </c>
      <c r="J671" s="51" t="str">
        <f t="shared" si="45"/>
        <v/>
      </c>
      <c r="K671" s="52" t="str">
        <f t="shared" si="44"/>
        <v/>
      </c>
      <c r="L671" s="55" t="str">
        <f t="shared" si="42"/>
        <v/>
      </c>
      <c r="M671" s="56" t="str">
        <f t="shared" si="43"/>
        <v/>
      </c>
    </row>
    <row r="672" spans="1:13" ht="13" x14ac:dyDescent="0.25">
      <c r="A672" s="163">
        <v>668</v>
      </c>
      <c r="B672" s="66"/>
      <c r="C672" s="67"/>
      <c r="D672" s="48"/>
      <c r="E672" s="68"/>
      <c r="F672" s="49"/>
      <c r="G672" s="69"/>
      <c r="H672" s="50" t="str">
        <f>IF(E672="","",VLOOKUP(WEEKDAY(E672),List!A$15:B$21,2,FALSE))</f>
        <v/>
      </c>
      <c r="I672" s="90">
        <f>IF(G672="",0,VLOOKUP(G672,PHR!$B$4:$H$10000,7,FALSE))</f>
        <v>0</v>
      </c>
      <c r="J672" s="51" t="str">
        <f t="shared" si="45"/>
        <v/>
      </c>
      <c r="K672" s="52" t="str">
        <f t="shared" si="44"/>
        <v/>
      </c>
      <c r="L672" s="55" t="str">
        <f t="shared" si="42"/>
        <v/>
      </c>
      <c r="M672" s="56" t="str">
        <f t="shared" si="43"/>
        <v/>
      </c>
    </row>
    <row r="673" spans="1:13" ht="13" x14ac:dyDescent="0.25">
      <c r="A673" s="163">
        <v>669</v>
      </c>
      <c r="B673" s="66"/>
      <c r="C673" s="67"/>
      <c r="D673" s="48"/>
      <c r="E673" s="68"/>
      <c r="F673" s="49"/>
      <c r="G673" s="69"/>
      <c r="H673" s="50" t="str">
        <f>IF(E673="","",VLOOKUP(WEEKDAY(E673),List!A$15:B$21,2,FALSE))</f>
        <v/>
      </c>
      <c r="I673" s="90">
        <f>IF(G673="",0,VLOOKUP(G673,PHR!$B$4:$H$10000,7,FALSE))</f>
        <v>0</v>
      </c>
      <c r="J673" s="51" t="str">
        <f t="shared" si="45"/>
        <v/>
      </c>
      <c r="K673" s="52" t="str">
        <f t="shared" si="44"/>
        <v/>
      </c>
      <c r="L673" s="55" t="str">
        <f t="shared" si="42"/>
        <v/>
      </c>
      <c r="M673" s="56" t="str">
        <f t="shared" si="43"/>
        <v/>
      </c>
    </row>
    <row r="674" spans="1:13" ht="13" x14ac:dyDescent="0.25">
      <c r="A674" s="163">
        <v>670</v>
      </c>
      <c r="B674" s="66"/>
      <c r="C674" s="67"/>
      <c r="D674" s="48"/>
      <c r="E674" s="68"/>
      <c r="F674" s="49"/>
      <c r="G674" s="69"/>
      <c r="H674" s="50" t="str">
        <f>IF(E674="","",VLOOKUP(WEEKDAY(E674),List!A$15:B$21,2,FALSE))</f>
        <v/>
      </c>
      <c r="I674" s="90">
        <f>IF(G674="",0,VLOOKUP(G674,PHR!$B$4:$H$10000,7,FALSE))</f>
        <v>0</v>
      </c>
      <c r="J674" s="51" t="str">
        <f t="shared" si="45"/>
        <v/>
      </c>
      <c r="K674" s="52" t="str">
        <f t="shared" si="44"/>
        <v/>
      </c>
      <c r="L674" s="55" t="str">
        <f t="shared" si="42"/>
        <v/>
      </c>
      <c r="M674" s="56" t="str">
        <f t="shared" si="43"/>
        <v/>
      </c>
    </row>
    <row r="675" spans="1:13" ht="13" x14ac:dyDescent="0.25">
      <c r="A675" s="163">
        <v>671</v>
      </c>
      <c r="B675" s="66"/>
      <c r="C675" s="67"/>
      <c r="D675" s="48"/>
      <c r="E675" s="68"/>
      <c r="F675" s="49"/>
      <c r="G675" s="69"/>
      <c r="H675" s="50" t="str">
        <f>IF(E675="","",VLOOKUP(WEEKDAY(E675),List!A$15:B$21,2,FALSE))</f>
        <v/>
      </c>
      <c r="I675" s="90">
        <f>IF(G675="",0,VLOOKUP(G675,PHR!$B$4:$H$10000,7,FALSE))</f>
        <v>0</v>
      </c>
      <c r="J675" s="51" t="str">
        <f t="shared" si="45"/>
        <v/>
      </c>
      <c r="K675" s="52" t="str">
        <f t="shared" si="44"/>
        <v/>
      </c>
      <c r="L675" s="55" t="str">
        <f t="shared" si="42"/>
        <v/>
      </c>
      <c r="M675" s="56" t="str">
        <f t="shared" si="43"/>
        <v/>
      </c>
    </row>
    <row r="676" spans="1:13" ht="13" x14ac:dyDescent="0.25">
      <c r="A676" s="163">
        <v>672</v>
      </c>
      <c r="B676" s="66"/>
      <c r="C676" s="67"/>
      <c r="D676" s="48"/>
      <c r="E676" s="68"/>
      <c r="F676" s="49"/>
      <c r="G676" s="69"/>
      <c r="H676" s="50" t="str">
        <f>IF(E676="","",VLOOKUP(WEEKDAY(E676),List!A$15:B$21,2,FALSE))</f>
        <v/>
      </c>
      <c r="I676" s="90">
        <f>IF(G676="",0,VLOOKUP(G676,PHR!$B$4:$H$10000,7,FALSE))</f>
        <v>0</v>
      </c>
      <c r="J676" s="51" t="str">
        <f t="shared" si="45"/>
        <v/>
      </c>
      <c r="K676" s="52" t="str">
        <f t="shared" si="44"/>
        <v/>
      </c>
      <c r="L676" s="55" t="str">
        <f t="shared" si="42"/>
        <v/>
      </c>
      <c r="M676" s="56" t="str">
        <f t="shared" si="43"/>
        <v/>
      </c>
    </row>
    <row r="677" spans="1:13" ht="13" x14ac:dyDescent="0.25">
      <c r="A677" s="163">
        <v>673</v>
      </c>
      <c r="B677" s="66"/>
      <c r="C677" s="67"/>
      <c r="D677" s="48"/>
      <c r="E677" s="68"/>
      <c r="F677" s="49"/>
      <c r="G677" s="69"/>
      <c r="H677" s="50" t="str">
        <f>IF(E677="","",VLOOKUP(WEEKDAY(E677),List!A$15:B$21,2,FALSE))</f>
        <v/>
      </c>
      <c r="I677" s="90">
        <f>IF(G677="",0,VLOOKUP(G677,PHR!$B$4:$H$10000,7,FALSE))</f>
        <v>0</v>
      </c>
      <c r="J677" s="51" t="str">
        <f t="shared" si="45"/>
        <v/>
      </c>
      <c r="K677" s="52" t="str">
        <f t="shared" si="44"/>
        <v/>
      </c>
      <c r="L677" s="55" t="str">
        <f t="shared" si="42"/>
        <v/>
      </c>
      <c r="M677" s="56" t="str">
        <f t="shared" si="43"/>
        <v/>
      </c>
    </row>
    <row r="678" spans="1:13" ht="13" x14ac:dyDescent="0.25">
      <c r="A678" s="163">
        <v>674</v>
      </c>
      <c r="B678" s="66"/>
      <c r="C678" s="67"/>
      <c r="D678" s="48"/>
      <c r="E678" s="68"/>
      <c r="F678" s="49"/>
      <c r="G678" s="69"/>
      <c r="H678" s="50" t="str">
        <f>IF(E678="","",VLOOKUP(WEEKDAY(E678),List!A$15:B$21,2,FALSE))</f>
        <v/>
      </c>
      <c r="I678" s="90">
        <f>IF(G678="",0,VLOOKUP(G678,PHR!$B$4:$H$10000,7,FALSE))</f>
        <v>0</v>
      </c>
      <c r="J678" s="51" t="str">
        <f t="shared" si="45"/>
        <v/>
      </c>
      <c r="K678" s="52" t="str">
        <f t="shared" si="44"/>
        <v/>
      </c>
      <c r="L678" s="55" t="str">
        <f t="shared" si="42"/>
        <v/>
      </c>
      <c r="M678" s="56" t="str">
        <f t="shared" si="43"/>
        <v/>
      </c>
    </row>
    <row r="679" spans="1:13" ht="13" x14ac:dyDescent="0.25">
      <c r="A679" s="163">
        <v>675</v>
      </c>
      <c r="B679" s="66"/>
      <c r="C679" s="67"/>
      <c r="D679" s="48"/>
      <c r="E679" s="68"/>
      <c r="F679" s="49"/>
      <c r="G679" s="69"/>
      <c r="H679" s="50" t="str">
        <f>IF(E679="","",VLOOKUP(WEEKDAY(E679),List!A$15:B$21,2,FALSE))</f>
        <v/>
      </c>
      <c r="I679" s="90">
        <f>IF(G679="",0,VLOOKUP(G679,PHR!$B$4:$H$10000,7,FALSE))</f>
        <v>0</v>
      </c>
      <c r="J679" s="51" t="str">
        <f t="shared" si="45"/>
        <v/>
      </c>
      <c r="K679" s="52" t="str">
        <f t="shared" si="44"/>
        <v/>
      </c>
      <c r="L679" s="55" t="str">
        <f t="shared" si="42"/>
        <v/>
      </c>
      <c r="M679" s="56" t="str">
        <f t="shared" si="43"/>
        <v/>
      </c>
    </row>
    <row r="680" spans="1:13" ht="13" x14ac:dyDescent="0.25">
      <c r="A680" s="163">
        <v>676</v>
      </c>
      <c r="B680" s="66"/>
      <c r="C680" s="67"/>
      <c r="D680" s="48"/>
      <c r="E680" s="68"/>
      <c r="F680" s="49"/>
      <c r="G680" s="69"/>
      <c r="H680" s="50" t="str">
        <f>IF(E680="","",VLOOKUP(WEEKDAY(E680),List!A$15:B$21,2,FALSE))</f>
        <v/>
      </c>
      <c r="I680" s="90">
        <f>IF(G680="",0,VLOOKUP(G680,PHR!$B$4:$H$10000,7,FALSE))</f>
        <v>0</v>
      </c>
      <c r="J680" s="51" t="str">
        <f t="shared" si="45"/>
        <v/>
      </c>
      <c r="K680" s="52" t="str">
        <f t="shared" si="44"/>
        <v/>
      </c>
      <c r="L680" s="55" t="str">
        <f t="shared" si="42"/>
        <v/>
      </c>
      <c r="M680" s="56" t="str">
        <f t="shared" si="43"/>
        <v/>
      </c>
    </row>
    <row r="681" spans="1:13" ht="13" x14ac:dyDescent="0.25">
      <c r="A681" s="163">
        <v>677</v>
      </c>
      <c r="B681" s="66"/>
      <c r="C681" s="67"/>
      <c r="D681" s="48"/>
      <c r="E681" s="68"/>
      <c r="F681" s="49"/>
      <c r="G681" s="69"/>
      <c r="H681" s="50" t="str">
        <f>IF(E681="","",VLOOKUP(WEEKDAY(E681),List!A$15:B$21,2,FALSE))</f>
        <v/>
      </c>
      <c r="I681" s="90">
        <f>IF(G681="",0,VLOOKUP(G681,PHR!$B$4:$H$10000,7,FALSE))</f>
        <v>0</v>
      </c>
      <c r="J681" s="51" t="str">
        <f t="shared" si="45"/>
        <v/>
      </c>
      <c r="K681" s="52" t="str">
        <f t="shared" si="44"/>
        <v/>
      </c>
      <c r="L681" s="55" t="str">
        <f t="shared" si="42"/>
        <v/>
      </c>
      <c r="M681" s="56" t="str">
        <f t="shared" si="43"/>
        <v/>
      </c>
    </row>
    <row r="682" spans="1:13" ht="13" x14ac:dyDescent="0.25">
      <c r="A682" s="163">
        <v>678</v>
      </c>
      <c r="B682" s="66"/>
      <c r="C682" s="67"/>
      <c r="D682" s="48"/>
      <c r="E682" s="68"/>
      <c r="F682" s="49"/>
      <c r="G682" s="69"/>
      <c r="H682" s="50" t="str">
        <f>IF(E682="","",VLOOKUP(WEEKDAY(E682),List!A$15:B$21,2,FALSE))</f>
        <v/>
      </c>
      <c r="I682" s="90">
        <f>IF(G682="",0,VLOOKUP(G682,PHR!$B$4:$H$10000,7,FALSE))</f>
        <v>0</v>
      </c>
      <c r="J682" s="51" t="str">
        <f t="shared" si="45"/>
        <v/>
      </c>
      <c r="K682" s="52" t="str">
        <f t="shared" si="44"/>
        <v/>
      </c>
      <c r="L682" s="55" t="str">
        <f t="shared" si="42"/>
        <v/>
      </c>
      <c r="M682" s="56" t="str">
        <f t="shared" si="43"/>
        <v/>
      </c>
    </row>
    <row r="683" spans="1:13" ht="13" x14ac:dyDescent="0.25">
      <c r="A683" s="163">
        <v>679</v>
      </c>
      <c r="B683" s="66"/>
      <c r="C683" s="67"/>
      <c r="D683" s="48"/>
      <c r="E683" s="68"/>
      <c r="F683" s="49"/>
      <c r="G683" s="69"/>
      <c r="H683" s="50" t="str">
        <f>IF(E683="","",VLOOKUP(WEEKDAY(E683),List!A$15:B$21,2,FALSE))</f>
        <v/>
      </c>
      <c r="I683" s="90">
        <f>IF(G683="",0,VLOOKUP(G683,PHR!$B$4:$H$10000,7,FALSE))</f>
        <v>0</v>
      </c>
      <c r="J683" s="51" t="str">
        <f t="shared" si="45"/>
        <v/>
      </c>
      <c r="K683" s="52" t="str">
        <f t="shared" si="44"/>
        <v/>
      </c>
      <c r="L683" s="55" t="str">
        <f t="shared" si="42"/>
        <v/>
      </c>
      <c r="M683" s="56" t="str">
        <f t="shared" si="43"/>
        <v/>
      </c>
    </row>
    <row r="684" spans="1:13" ht="13" x14ac:dyDescent="0.25">
      <c r="A684" s="163">
        <v>680</v>
      </c>
      <c r="B684" s="66"/>
      <c r="C684" s="67"/>
      <c r="D684" s="48"/>
      <c r="E684" s="68"/>
      <c r="F684" s="49"/>
      <c r="G684" s="69"/>
      <c r="H684" s="50" t="str">
        <f>IF(E684="","",VLOOKUP(WEEKDAY(E684),List!A$15:B$21,2,FALSE))</f>
        <v/>
      </c>
      <c r="I684" s="90">
        <f>IF(G684="",0,VLOOKUP(G684,PHR!$B$4:$H$10000,7,FALSE))</f>
        <v>0</v>
      </c>
      <c r="J684" s="51" t="str">
        <f t="shared" si="45"/>
        <v/>
      </c>
      <c r="K684" s="52" t="str">
        <f t="shared" si="44"/>
        <v/>
      </c>
      <c r="L684" s="55" t="str">
        <f t="shared" si="42"/>
        <v/>
      </c>
      <c r="M684" s="56" t="str">
        <f t="shared" si="43"/>
        <v/>
      </c>
    </row>
    <row r="685" spans="1:13" ht="13" x14ac:dyDescent="0.25">
      <c r="A685" s="163">
        <v>681</v>
      </c>
      <c r="B685" s="66"/>
      <c r="C685" s="67"/>
      <c r="D685" s="48"/>
      <c r="E685" s="68"/>
      <c r="F685" s="49"/>
      <c r="G685" s="69"/>
      <c r="H685" s="50" t="str">
        <f>IF(E685="","",VLOOKUP(WEEKDAY(E685),List!A$15:B$21,2,FALSE))</f>
        <v/>
      </c>
      <c r="I685" s="90">
        <f>IF(G685="",0,VLOOKUP(G685,PHR!$B$4:$H$10000,7,FALSE))</f>
        <v>0</v>
      </c>
      <c r="J685" s="51" t="str">
        <f t="shared" si="45"/>
        <v/>
      </c>
      <c r="K685" s="52" t="str">
        <f t="shared" si="44"/>
        <v/>
      </c>
      <c r="L685" s="55" t="str">
        <f t="shared" si="42"/>
        <v/>
      </c>
      <c r="M685" s="56" t="str">
        <f t="shared" si="43"/>
        <v/>
      </c>
    </row>
    <row r="686" spans="1:13" ht="13" x14ac:dyDescent="0.25">
      <c r="A686" s="163">
        <v>682</v>
      </c>
      <c r="B686" s="66"/>
      <c r="C686" s="67"/>
      <c r="D686" s="48"/>
      <c r="E686" s="68"/>
      <c r="F686" s="49"/>
      <c r="G686" s="69"/>
      <c r="H686" s="50" t="str">
        <f>IF(E686="","",VLOOKUP(WEEKDAY(E686),List!A$15:B$21,2,FALSE))</f>
        <v/>
      </c>
      <c r="I686" s="90">
        <f>IF(G686="",0,VLOOKUP(G686,PHR!$B$4:$H$10000,7,FALSE))</f>
        <v>0</v>
      </c>
      <c r="J686" s="51" t="str">
        <f t="shared" si="45"/>
        <v/>
      </c>
      <c r="K686" s="52" t="str">
        <f t="shared" si="44"/>
        <v/>
      </c>
      <c r="L686" s="55" t="str">
        <f t="shared" si="42"/>
        <v/>
      </c>
      <c r="M686" s="56" t="str">
        <f t="shared" si="43"/>
        <v/>
      </c>
    </row>
    <row r="687" spans="1:13" ht="13" x14ac:dyDescent="0.25">
      <c r="A687" s="163">
        <v>683</v>
      </c>
      <c r="B687" s="66"/>
      <c r="C687" s="67"/>
      <c r="D687" s="48"/>
      <c r="E687" s="68"/>
      <c r="F687" s="49"/>
      <c r="G687" s="69"/>
      <c r="H687" s="50" t="str">
        <f>IF(E687="","",VLOOKUP(WEEKDAY(E687),List!A$15:B$21,2,FALSE))</f>
        <v/>
      </c>
      <c r="I687" s="90">
        <f>IF(G687="",0,VLOOKUP(G687,PHR!$B$4:$H$10000,7,FALSE))</f>
        <v>0</v>
      </c>
      <c r="J687" s="51" t="str">
        <f t="shared" si="45"/>
        <v/>
      </c>
      <c r="K687" s="52" t="str">
        <f t="shared" si="44"/>
        <v/>
      </c>
      <c r="L687" s="55" t="str">
        <f t="shared" si="42"/>
        <v/>
      </c>
      <c r="M687" s="56" t="str">
        <f t="shared" si="43"/>
        <v/>
      </c>
    </row>
    <row r="688" spans="1:13" ht="13" x14ac:dyDescent="0.25">
      <c r="A688" s="163">
        <v>684</v>
      </c>
      <c r="B688" s="66"/>
      <c r="C688" s="67"/>
      <c r="D688" s="48"/>
      <c r="E688" s="68"/>
      <c r="F688" s="49"/>
      <c r="G688" s="69"/>
      <c r="H688" s="50" t="str">
        <f>IF(E688="","",VLOOKUP(WEEKDAY(E688),List!A$15:B$21,2,FALSE))</f>
        <v/>
      </c>
      <c r="I688" s="90">
        <f>IF(G688="",0,VLOOKUP(G688,PHR!$B$4:$H$10000,7,FALSE))</f>
        <v>0</v>
      </c>
      <c r="J688" s="51" t="str">
        <f t="shared" si="45"/>
        <v/>
      </c>
      <c r="K688" s="52" t="str">
        <f t="shared" si="44"/>
        <v/>
      </c>
      <c r="L688" s="55" t="str">
        <f t="shared" si="42"/>
        <v/>
      </c>
      <c r="M688" s="56" t="str">
        <f t="shared" si="43"/>
        <v/>
      </c>
    </row>
    <row r="689" spans="1:13" ht="13" x14ac:dyDescent="0.25">
      <c r="A689" s="163">
        <v>685</v>
      </c>
      <c r="B689" s="66"/>
      <c r="C689" s="67"/>
      <c r="D689" s="48"/>
      <c r="E689" s="68"/>
      <c r="F689" s="49"/>
      <c r="G689" s="69"/>
      <c r="H689" s="50" t="str">
        <f>IF(E689="","",VLOOKUP(WEEKDAY(E689),List!A$15:B$21,2,FALSE))</f>
        <v/>
      </c>
      <c r="I689" s="90">
        <f>IF(G689="",0,VLOOKUP(G689,PHR!$B$4:$H$10000,7,FALSE))</f>
        <v>0</v>
      </c>
      <c r="J689" s="51" t="str">
        <f t="shared" si="45"/>
        <v/>
      </c>
      <c r="K689" s="52" t="str">
        <f t="shared" si="44"/>
        <v/>
      </c>
      <c r="L689" s="55" t="str">
        <f t="shared" si="42"/>
        <v/>
      </c>
      <c r="M689" s="56" t="str">
        <f t="shared" si="43"/>
        <v/>
      </c>
    </row>
    <row r="690" spans="1:13" ht="13" x14ac:dyDescent="0.25">
      <c r="A690" s="163">
        <v>686</v>
      </c>
      <c r="B690" s="66"/>
      <c r="C690" s="67"/>
      <c r="D690" s="48"/>
      <c r="E690" s="68"/>
      <c r="F690" s="49"/>
      <c r="G690" s="69"/>
      <c r="H690" s="50" t="str">
        <f>IF(E690="","",VLOOKUP(WEEKDAY(E690),List!A$15:B$21,2,FALSE))</f>
        <v/>
      </c>
      <c r="I690" s="90">
        <f>IF(G690="",0,VLOOKUP(G690,PHR!$B$4:$H$10000,7,FALSE))</f>
        <v>0</v>
      </c>
      <c r="J690" s="51" t="str">
        <f t="shared" si="45"/>
        <v/>
      </c>
      <c r="K690" s="52" t="str">
        <f t="shared" si="44"/>
        <v/>
      </c>
      <c r="L690" s="55" t="str">
        <f t="shared" si="42"/>
        <v/>
      </c>
      <c r="M690" s="56" t="str">
        <f t="shared" si="43"/>
        <v/>
      </c>
    </row>
    <row r="691" spans="1:13" ht="13" x14ac:dyDescent="0.25">
      <c r="A691" s="163">
        <v>687</v>
      </c>
      <c r="B691" s="66"/>
      <c r="C691" s="67"/>
      <c r="D691" s="48"/>
      <c r="E691" s="68"/>
      <c r="F691" s="49"/>
      <c r="G691" s="69"/>
      <c r="H691" s="50" t="str">
        <f>IF(E691="","",VLOOKUP(WEEKDAY(E691),List!A$15:B$21,2,FALSE))</f>
        <v/>
      </c>
      <c r="I691" s="90">
        <f>IF(G691="",0,VLOOKUP(G691,PHR!$B$4:$H$10000,7,FALSE))</f>
        <v>0</v>
      </c>
      <c r="J691" s="51" t="str">
        <f t="shared" si="45"/>
        <v/>
      </c>
      <c r="K691" s="52" t="str">
        <f t="shared" si="44"/>
        <v/>
      </c>
      <c r="L691" s="55" t="str">
        <f t="shared" si="42"/>
        <v/>
      </c>
      <c r="M691" s="56" t="str">
        <f t="shared" si="43"/>
        <v/>
      </c>
    </row>
    <row r="692" spans="1:13" ht="13" x14ac:dyDescent="0.25">
      <c r="A692" s="163">
        <v>688</v>
      </c>
      <c r="B692" s="66"/>
      <c r="C692" s="67"/>
      <c r="D692" s="48"/>
      <c r="E692" s="68"/>
      <c r="F692" s="49"/>
      <c r="G692" s="69"/>
      <c r="H692" s="50" t="str">
        <f>IF(E692="","",VLOOKUP(WEEKDAY(E692),List!A$15:B$21,2,FALSE))</f>
        <v/>
      </c>
      <c r="I692" s="90">
        <f>IF(G692="",0,VLOOKUP(G692,PHR!$B$4:$H$10000,7,FALSE))</f>
        <v>0</v>
      </c>
      <c r="J692" s="51" t="str">
        <f t="shared" si="45"/>
        <v/>
      </c>
      <c r="K692" s="52" t="str">
        <f t="shared" si="44"/>
        <v/>
      </c>
      <c r="L692" s="55" t="str">
        <f t="shared" si="42"/>
        <v/>
      </c>
      <c r="M692" s="56" t="str">
        <f t="shared" si="43"/>
        <v/>
      </c>
    </row>
    <row r="693" spans="1:13" ht="13" x14ac:dyDescent="0.25">
      <c r="A693" s="163">
        <v>689</v>
      </c>
      <c r="B693" s="66"/>
      <c r="C693" s="67"/>
      <c r="D693" s="48"/>
      <c r="E693" s="68"/>
      <c r="F693" s="49"/>
      <c r="G693" s="69"/>
      <c r="H693" s="50" t="str">
        <f>IF(E693="","",VLOOKUP(WEEKDAY(E693),List!A$15:B$21,2,FALSE))</f>
        <v/>
      </c>
      <c r="I693" s="90">
        <f>IF(G693="",0,VLOOKUP(G693,PHR!$B$4:$H$10000,7,FALSE))</f>
        <v>0</v>
      </c>
      <c r="J693" s="51" t="str">
        <f t="shared" si="45"/>
        <v/>
      </c>
      <c r="K693" s="52" t="str">
        <f t="shared" si="44"/>
        <v/>
      </c>
      <c r="L693" s="55" t="str">
        <f t="shared" si="42"/>
        <v/>
      </c>
      <c r="M693" s="56" t="str">
        <f t="shared" si="43"/>
        <v/>
      </c>
    </row>
    <row r="694" spans="1:13" ht="13" x14ac:dyDescent="0.25">
      <c r="A694" s="163">
        <v>690</v>
      </c>
      <c r="B694" s="66"/>
      <c r="C694" s="67"/>
      <c r="D694" s="48"/>
      <c r="E694" s="68"/>
      <c r="F694" s="49"/>
      <c r="G694" s="69"/>
      <c r="H694" s="50" t="str">
        <f>IF(E694="","",VLOOKUP(WEEKDAY(E694),List!A$15:B$21,2,FALSE))</f>
        <v/>
      </c>
      <c r="I694" s="90">
        <f>IF(G694="",0,VLOOKUP(G694,PHR!$B$4:$H$10000,7,FALSE))</f>
        <v>0</v>
      </c>
      <c r="J694" s="51" t="str">
        <f t="shared" si="45"/>
        <v/>
      </c>
      <c r="K694" s="52" t="str">
        <f t="shared" si="44"/>
        <v/>
      </c>
      <c r="L694" s="55" t="str">
        <f t="shared" si="42"/>
        <v/>
      </c>
      <c r="M694" s="56" t="str">
        <f t="shared" si="43"/>
        <v/>
      </c>
    </row>
    <row r="695" spans="1:13" ht="13" x14ac:dyDescent="0.25">
      <c r="A695" s="163">
        <v>691</v>
      </c>
      <c r="B695" s="66"/>
      <c r="C695" s="67"/>
      <c r="D695" s="48"/>
      <c r="E695" s="68"/>
      <c r="F695" s="49"/>
      <c r="G695" s="69"/>
      <c r="H695" s="50" t="str">
        <f>IF(E695="","",VLOOKUP(WEEKDAY(E695),List!A$15:B$21,2,FALSE))</f>
        <v/>
      </c>
      <c r="I695" s="90">
        <f>IF(G695="",0,VLOOKUP(G695,PHR!$B$4:$H$10000,7,FALSE))</f>
        <v>0</v>
      </c>
      <c r="J695" s="51" t="str">
        <f t="shared" si="45"/>
        <v/>
      </c>
      <c r="K695" s="52" t="str">
        <f t="shared" si="44"/>
        <v/>
      </c>
      <c r="L695" s="55" t="str">
        <f t="shared" si="42"/>
        <v/>
      </c>
      <c r="M695" s="56" t="str">
        <f t="shared" si="43"/>
        <v/>
      </c>
    </row>
    <row r="696" spans="1:13" ht="13" x14ac:dyDescent="0.25">
      <c r="A696" s="163">
        <v>692</v>
      </c>
      <c r="B696" s="66"/>
      <c r="C696" s="67"/>
      <c r="D696" s="48"/>
      <c r="E696" s="68"/>
      <c r="F696" s="49"/>
      <c r="G696" s="69"/>
      <c r="H696" s="50" t="str">
        <f>IF(E696="","",VLOOKUP(WEEKDAY(E696),List!A$15:B$21,2,FALSE))</f>
        <v/>
      </c>
      <c r="I696" s="90">
        <f>IF(G696="",0,VLOOKUP(G696,PHR!$B$4:$H$10000,7,FALSE))</f>
        <v>0</v>
      </c>
      <c r="J696" s="51" t="str">
        <f t="shared" si="45"/>
        <v/>
      </c>
      <c r="K696" s="52" t="str">
        <f t="shared" si="44"/>
        <v/>
      </c>
      <c r="L696" s="55" t="str">
        <f t="shared" si="42"/>
        <v/>
      </c>
      <c r="M696" s="56" t="str">
        <f t="shared" si="43"/>
        <v/>
      </c>
    </row>
    <row r="697" spans="1:13" ht="13" x14ac:dyDescent="0.25">
      <c r="A697" s="163">
        <v>693</v>
      </c>
      <c r="B697" s="66"/>
      <c r="C697" s="67"/>
      <c r="D697" s="48"/>
      <c r="E697" s="68"/>
      <c r="F697" s="49"/>
      <c r="G697" s="69"/>
      <c r="H697" s="50" t="str">
        <f>IF(E697="","",VLOOKUP(WEEKDAY(E697),List!A$15:B$21,2,FALSE))</f>
        <v/>
      </c>
      <c r="I697" s="90">
        <f>IF(G697="",0,VLOOKUP(G697,PHR!$B$4:$H$10000,7,FALSE))</f>
        <v>0</v>
      </c>
      <c r="J697" s="51" t="str">
        <f t="shared" si="45"/>
        <v/>
      </c>
      <c r="K697" s="52" t="str">
        <f t="shared" si="44"/>
        <v/>
      </c>
      <c r="L697" s="55" t="str">
        <f t="shared" si="42"/>
        <v/>
      </c>
      <c r="M697" s="56" t="str">
        <f t="shared" si="43"/>
        <v/>
      </c>
    </row>
    <row r="698" spans="1:13" ht="13" x14ac:dyDescent="0.25">
      <c r="A698" s="163">
        <v>694</v>
      </c>
      <c r="B698" s="66"/>
      <c r="C698" s="67"/>
      <c r="D698" s="48"/>
      <c r="E698" s="68"/>
      <c r="F698" s="49"/>
      <c r="G698" s="69"/>
      <c r="H698" s="50" t="str">
        <f>IF(E698="","",VLOOKUP(WEEKDAY(E698),List!A$15:B$21,2,FALSE))</f>
        <v/>
      </c>
      <c r="I698" s="90">
        <f>IF(G698="",0,VLOOKUP(G698,PHR!$B$4:$H$10000,7,FALSE))</f>
        <v>0</v>
      </c>
      <c r="J698" s="51" t="str">
        <f t="shared" si="45"/>
        <v/>
      </c>
      <c r="K698" s="52" t="str">
        <f t="shared" si="44"/>
        <v/>
      </c>
      <c r="L698" s="55" t="str">
        <f t="shared" si="42"/>
        <v/>
      </c>
      <c r="M698" s="56" t="str">
        <f t="shared" si="43"/>
        <v/>
      </c>
    </row>
    <row r="699" spans="1:13" ht="13" x14ac:dyDescent="0.25">
      <c r="A699" s="163">
        <v>695</v>
      </c>
      <c r="B699" s="66"/>
      <c r="C699" s="67"/>
      <c r="D699" s="48"/>
      <c r="E699" s="68"/>
      <c r="F699" s="49"/>
      <c r="G699" s="69"/>
      <c r="H699" s="50" t="str">
        <f>IF(E699="","",VLOOKUP(WEEKDAY(E699),List!A$15:B$21,2,FALSE))</f>
        <v/>
      </c>
      <c r="I699" s="90">
        <f>IF(G699="",0,VLOOKUP(G699,PHR!$B$4:$H$10000,7,FALSE))</f>
        <v>0</v>
      </c>
      <c r="J699" s="51" t="str">
        <f t="shared" si="45"/>
        <v/>
      </c>
      <c r="K699" s="52" t="str">
        <f t="shared" si="44"/>
        <v/>
      </c>
      <c r="L699" s="55" t="str">
        <f t="shared" si="42"/>
        <v/>
      </c>
      <c r="M699" s="56" t="str">
        <f t="shared" si="43"/>
        <v/>
      </c>
    </row>
    <row r="700" spans="1:13" ht="13" x14ac:dyDescent="0.25">
      <c r="A700" s="163">
        <v>696</v>
      </c>
      <c r="B700" s="66"/>
      <c r="C700" s="67"/>
      <c r="D700" s="48"/>
      <c r="E700" s="68"/>
      <c r="F700" s="49"/>
      <c r="G700" s="69"/>
      <c r="H700" s="50" t="str">
        <f>IF(E700="","",VLOOKUP(WEEKDAY(E700),List!A$15:B$21,2,FALSE))</f>
        <v/>
      </c>
      <c r="I700" s="90">
        <f>IF(G700="",0,VLOOKUP(G700,PHR!$B$4:$H$10000,7,FALSE))</f>
        <v>0</v>
      </c>
      <c r="J700" s="51" t="str">
        <f t="shared" si="45"/>
        <v/>
      </c>
      <c r="K700" s="52" t="str">
        <f t="shared" si="44"/>
        <v/>
      </c>
      <c r="L700" s="55" t="str">
        <f t="shared" si="42"/>
        <v/>
      </c>
      <c r="M700" s="56" t="str">
        <f t="shared" si="43"/>
        <v/>
      </c>
    </row>
    <row r="701" spans="1:13" ht="13" x14ac:dyDescent="0.25">
      <c r="A701" s="163">
        <v>697</v>
      </c>
      <c r="B701" s="66"/>
      <c r="C701" s="67"/>
      <c r="D701" s="48"/>
      <c r="E701" s="68"/>
      <c r="F701" s="49"/>
      <c r="G701" s="69"/>
      <c r="H701" s="50" t="str">
        <f>IF(E701="","",VLOOKUP(WEEKDAY(E701),List!A$15:B$21,2,FALSE))</f>
        <v/>
      </c>
      <c r="I701" s="90">
        <f>IF(G701="",0,VLOOKUP(G701,PHR!$B$4:$H$10000,7,FALSE))</f>
        <v>0</v>
      </c>
      <c r="J701" s="51" t="str">
        <f t="shared" si="45"/>
        <v/>
      </c>
      <c r="K701" s="52" t="str">
        <f t="shared" si="44"/>
        <v/>
      </c>
      <c r="L701" s="55" t="str">
        <f t="shared" si="42"/>
        <v/>
      </c>
      <c r="M701" s="56" t="str">
        <f t="shared" si="43"/>
        <v/>
      </c>
    </row>
    <row r="702" spans="1:13" ht="13" x14ac:dyDescent="0.25">
      <c r="A702" s="163">
        <v>698</v>
      </c>
      <c r="B702" s="66"/>
      <c r="C702" s="67"/>
      <c r="D702" s="48"/>
      <c r="E702" s="68"/>
      <c r="F702" s="49"/>
      <c r="G702" s="69"/>
      <c r="H702" s="50" t="str">
        <f>IF(E702="","",VLOOKUP(WEEKDAY(E702),List!A$15:B$21,2,FALSE))</f>
        <v/>
      </c>
      <c r="I702" s="90">
        <f>IF(G702="",0,VLOOKUP(G702,PHR!$B$4:$H$10000,7,FALSE))</f>
        <v>0</v>
      </c>
      <c r="J702" s="51" t="str">
        <f t="shared" si="45"/>
        <v/>
      </c>
      <c r="K702" s="52" t="str">
        <f t="shared" si="44"/>
        <v/>
      </c>
      <c r="L702" s="55" t="str">
        <f t="shared" si="42"/>
        <v/>
      </c>
      <c r="M702" s="56" t="str">
        <f t="shared" si="43"/>
        <v/>
      </c>
    </row>
    <row r="703" spans="1:13" ht="13" x14ac:dyDescent="0.25">
      <c r="A703" s="163">
        <v>699</v>
      </c>
      <c r="B703" s="66"/>
      <c r="C703" s="67"/>
      <c r="D703" s="48"/>
      <c r="E703" s="68"/>
      <c r="F703" s="49"/>
      <c r="G703" s="69"/>
      <c r="H703" s="50" t="str">
        <f>IF(E703="","",VLOOKUP(WEEKDAY(E703),List!A$15:B$21,2,FALSE))</f>
        <v/>
      </c>
      <c r="I703" s="90">
        <f>IF(G703="",0,VLOOKUP(G703,PHR!$B$4:$H$10000,7,FALSE))</f>
        <v>0</v>
      </c>
      <c r="J703" s="51" t="str">
        <f t="shared" si="45"/>
        <v/>
      </c>
      <c r="K703" s="52" t="str">
        <f t="shared" si="44"/>
        <v/>
      </c>
      <c r="L703" s="55" t="str">
        <f t="shared" si="42"/>
        <v/>
      </c>
      <c r="M703" s="56" t="str">
        <f t="shared" si="43"/>
        <v/>
      </c>
    </row>
    <row r="704" spans="1:13" ht="13" x14ac:dyDescent="0.25">
      <c r="A704" s="163">
        <v>700</v>
      </c>
      <c r="B704" s="66"/>
      <c r="C704" s="67"/>
      <c r="D704" s="48"/>
      <c r="E704" s="68"/>
      <c r="F704" s="49"/>
      <c r="G704" s="69"/>
      <c r="H704" s="50" t="str">
        <f>IF(E704="","",VLOOKUP(WEEKDAY(E704),List!A$15:B$21,2,FALSE))</f>
        <v/>
      </c>
      <c r="I704" s="90">
        <f>IF(G704="",0,VLOOKUP(G704,PHR!$B$4:$H$10000,7,FALSE))</f>
        <v>0</v>
      </c>
      <c r="J704" s="51" t="str">
        <f t="shared" si="45"/>
        <v/>
      </c>
      <c r="K704" s="52" t="str">
        <f t="shared" si="44"/>
        <v/>
      </c>
      <c r="L704" s="55" t="str">
        <f t="shared" si="42"/>
        <v/>
      </c>
      <c r="M704" s="56" t="str">
        <f t="shared" si="43"/>
        <v/>
      </c>
    </row>
    <row r="705" spans="1:13" ht="13" x14ac:dyDescent="0.25">
      <c r="A705" s="163">
        <v>701</v>
      </c>
      <c r="B705" s="66"/>
      <c r="C705" s="67"/>
      <c r="D705" s="48"/>
      <c r="E705" s="68"/>
      <c r="F705" s="49"/>
      <c r="G705" s="69"/>
      <c r="H705" s="50" t="str">
        <f>IF(E705="","",VLOOKUP(WEEKDAY(E705),List!A$15:B$21,2,FALSE))</f>
        <v/>
      </c>
      <c r="I705" s="90">
        <f>IF(G705="",0,VLOOKUP(G705,PHR!$B$4:$H$10000,7,FALSE))</f>
        <v>0</v>
      </c>
      <c r="J705" s="51" t="str">
        <f t="shared" si="45"/>
        <v/>
      </c>
      <c r="K705" s="52" t="str">
        <f t="shared" si="44"/>
        <v/>
      </c>
      <c r="L705" s="55" t="str">
        <f t="shared" si="42"/>
        <v/>
      </c>
      <c r="M705" s="56" t="str">
        <f t="shared" si="43"/>
        <v/>
      </c>
    </row>
    <row r="706" spans="1:13" ht="13" x14ac:dyDescent="0.25">
      <c r="A706" s="163">
        <v>702</v>
      </c>
      <c r="B706" s="66"/>
      <c r="C706" s="67"/>
      <c r="D706" s="48"/>
      <c r="E706" s="68"/>
      <c r="F706" s="49"/>
      <c r="G706" s="69"/>
      <c r="H706" s="50" t="str">
        <f>IF(E706="","",VLOOKUP(WEEKDAY(E706),List!A$15:B$21,2,FALSE))</f>
        <v/>
      </c>
      <c r="I706" s="90">
        <f>IF(G706="",0,VLOOKUP(G706,PHR!$B$4:$H$10000,7,FALSE))</f>
        <v>0</v>
      </c>
      <c r="J706" s="51" t="str">
        <f t="shared" si="45"/>
        <v/>
      </c>
      <c r="K706" s="52" t="str">
        <f t="shared" si="44"/>
        <v/>
      </c>
      <c r="L706" s="55" t="str">
        <f t="shared" si="42"/>
        <v/>
      </c>
      <c r="M706" s="56" t="str">
        <f t="shared" si="43"/>
        <v/>
      </c>
    </row>
    <row r="707" spans="1:13" ht="13" x14ac:dyDescent="0.25">
      <c r="A707" s="163">
        <v>703</v>
      </c>
      <c r="B707" s="66"/>
      <c r="C707" s="67"/>
      <c r="D707" s="48"/>
      <c r="E707" s="68"/>
      <c r="F707" s="49"/>
      <c r="G707" s="69"/>
      <c r="H707" s="50" t="str">
        <f>IF(E707="","",VLOOKUP(WEEKDAY(E707),List!A$15:B$21,2,FALSE))</f>
        <v/>
      </c>
      <c r="I707" s="90">
        <f>IF(G707="",0,VLOOKUP(G707,PHR!$B$4:$H$10000,7,FALSE))</f>
        <v>0</v>
      </c>
      <c r="J707" s="51" t="str">
        <f t="shared" si="45"/>
        <v/>
      </c>
      <c r="K707" s="52" t="str">
        <f t="shared" si="44"/>
        <v/>
      </c>
      <c r="L707" s="55" t="str">
        <f t="shared" si="42"/>
        <v/>
      </c>
      <c r="M707" s="56" t="str">
        <f t="shared" si="43"/>
        <v/>
      </c>
    </row>
    <row r="708" spans="1:13" ht="13" x14ac:dyDescent="0.25">
      <c r="A708" s="163">
        <v>704</v>
      </c>
      <c r="B708" s="66"/>
      <c r="C708" s="67"/>
      <c r="D708" s="48"/>
      <c r="E708" s="68"/>
      <c r="F708" s="49"/>
      <c r="G708" s="69"/>
      <c r="H708" s="50" t="str">
        <f>IF(E708="","",VLOOKUP(WEEKDAY(E708),List!A$15:B$21,2,FALSE))</f>
        <v/>
      </c>
      <c r="I708" s="90">
        <f>IF(G708="",0,VLOOKUP(G708,PHR!$B$4:$H$10000,7,FALSE))</f>
        <v>0</v>
      </c>
      <c r="J708" s="51" t="str">
        <f t="shared" si="45"/>
        <v/>
      </c>
      <c r="K708" s="52" t="str">
        <f t="shared" si="44"/>
        <v/>
      </c>
      <c r="L708" s="55" t="str">
        <f t="shared" si="42"/>
        <v/>
      </c>
      <c r="M708" s="56" t="str">
        <f t="shared" si="43"/>
        <v/>
      </c>
    </row>
    <row r="709" spans="1:13" ht="13" x14ac:dyDescent="0.25">
      <c r="A709" s="163">
        <v>705</v>
      </c>
      <c r="B709" s="66"/>
      <c r="C709" s="67"/>
      <c r="D709" s="48"/>
      <c r="E709" s="68"/>
      <c r="F709" s="49"/>
      <c r="G709" s="69"/>
      <c r="H709" s="50" t="str">
        <f>IF(E709="","",VLOOKUP(WEEKDAY(E709),List!A$15:B$21,2,FALSE))</f>
        <v/>
      </c>
      <c r="I709" s="90">
        <f>IF(G709="",0,VLOOKUP(G709,PHR!$B$4:$H$10000,7,FALSE))</f>
        <v>0</v>
      </c>
      <c r="J709" s="51" t="str">
        <f t="shared" si="45"/>
        <v/>
      </c>
      <c r="K709" s="52" t="str">
        <f t="shared" si="44"/>
        <v/>
      </c>
      <c r="L709" s="55" t="str">
        <f t="shared" ref="L709:L772" si="46">IF(D709="","",K709)</f>
        <v/>
      </c>
      <c r="M709" s="56" t="str">
        <f t="shared" ref="M709:M772" si="47">IF(D709="","",ROUND(L709*I709,2))</f>
        <v/>
      </c>
    </row>
    <row r="710" spans="1:13" ht="13" x14ac:dyDescent="0.25">
      <c r="A710" s="163">
        <v>706</v>
      </c>
      <c r="B710" s="66"/>
      <c r="C710" s="67"/>
      <c r="D710" s="48"/>
      <c r="E710" s="68"/>
      <c r="F710" s="49"/>
      <c r="G710" s="69"/>
      <c r="H710" s="50" t="str">
        <f>IF(E710="","",VLOOKUP(WEEKDAY(E710),List!A$15:B$21,2,FALSE))</f>
        <v/>
      </c>
      <c r="I710" s="90">
        <f>IF(G710="",0,VLOOKUP(G710,PHR!$B$4:$H$10000,7,FALSE))</f>
        <v>0</v>
      </c>
      <c r="J710" s="51" t="str">
        <f t="shared" si="45"/>
        <v/>
      </c>
      <c r="K710" s="52" t="str">
        <f t="shared" ref="K710:K773" si="48">IF(F710="","",IF(C710="",MIN(F710,$K$1),(MIN(F710,$K$1)*C710)))</f>
        <v/>
      </c>
      <c r="L710" s="55" t="str">
        <f t="shared" si="46"/>
        <v/>
      </c>
      <c r="M710" s="56" t="str">
        <f t="shared" si="47"/>
        <v/>
      </c>
    </row>
    <row r="711" spans="1:13" ht="13" x14ac:dyDescent="0.25">
      <c r="A711" s="163">
        <v>707</v>
      </c>
      <c r="B711" s="66"/>
      <c r="C711" s="67"/>
      <c r="D711" s="48"/>
      <c r="E711" s="68"/>
      <c r="F711" s="49"/>
      <c r="G711" s="69"/>
      <c r="H711" s="50" t="str">
        <f>IF(E711="","",VLOOKUP(WEEKDAY(E711),List!A$15:B$21,2,FALSE))</f>
        <v/>
      </c>
      <c r="I711" s="90">
        <f>IF(G711="",0,VLOOKUP(G711,PHR!$B$4:$H$10000,7,FALSE))</f>
        <v>0</v>
      </c>
      <c r="J711" s="51" t="str">
        <f t="shared" si="45"/>
        <v/>
      </c>
      <c r="K711" s="52" t="str">
        <f t="shared" si="48"/>
        <v/>
      </c>
      <c r="L711" s="55" t="str">
        <f t="shared" si="46"/>
        <v/>
      </c>
      <c r="M711" s="56" t="str">
        <f t="shared" si="47"/>
        <v/>
      </c>
    </row>
    <row r="712" spans="1:13" ht="13" x14ac:dyDescent="0.25">
      <c r="A712" s="163">
        <v>708</v>
      </c>
      <c r="B712" s="66"/>
      <c r="C712" s="67"/>
      <c r="D712" s="48"/>
      <c r="E712" s="68"/>
      <c r="F712" s="49"/>
      <c r="G712" s="69"/>
      <c r="H712" s="50" t="str">
        <f>IF(E712="","",VLOOKUP(WEEKDAY(E712),List!A$15:B$21,2,FALSE))</f>
        <v/>
      </c>
      <c r="I712" s="90">
        <f>IF(G712="",0,VLOOKUP(G712,PHR!$B$4:$H$10000,7,FALSE))</f>
        <v>0</v>
      </c>
      <c r="J712" s="51" t="str">
        <f t="shared" si="45"/>
        <v/>
      </c>
      <c r="K712" s="52" t="str">
        <f t="shared" si="48"/>
        <v/>
      </c>
      <c r="L712" s="55" t="str">
        <f t="shared" si="46"/>
        <v/>
      </c>
      <c r="M712" s="56" t="str">
        <f t="shared" si="47"/>
        <v/>
      </c>
    </row>
    <row r="713" spans="1:13" ht="13" x14ac:dyDescent="0.25">
      <c r="A713" s="163">
        <v>709</v>
      </c>
      <c r="B713" s="66"/>
      <c r="C713" s="67"/>
      <c r="D713" s="48"/>
      <c r="E713" s="68"/>
      <c r="F713" s="49"/>
      <c r="G713" s="69"/>
      <c r="H713" s="50" t="str">
        <f>IF(E713="","",VLOOKUP(WEEKDAY(E713),List!A$15:B$21,2,FALSE))</f>
        <v/>
      </c>
      <c r="I713" s="90">
        <f>IF(G713="",0,VLOOKUP(G713,PHR!$B$4:$H$10000,7,FALSE))</f>
        <v>0</v>
      </c>
      <c r="J713" s="51" t="str">
        <f t="shared" si="45"/>
        <v/>
      </c>
      <c r="K713" s="52" t="str">
        <f t="shared" si="48"/>
        <v/>
      </c>
      <c r="L713" s="55" t="str">
        <f t="shared" si="46"/>
        <v/>
      </c>
      <c r="M713" s="56" t="str">
        <f t="shared" si="47"/>
        <v/>
      </c>
    </row>
    <row r="714" spans="1:13" ht="13" x14ac:dyDescent="0.25">
      <c r="A714" s="163">
        <v>710</v>
      </c>
      <c r="B714" s="66"/>
      <c r="C714" s="67"/>
      <c r="D714" s="48"/>
      <c r="E714" s="68"/>
      <c r="F714" s="49"/>
      <c r="G714" s="69"/>
      <c r="H714" s="50" t="str">
        <f>IF(E714="","",VLOOKUP(WEEKDAY(E714),List!A$15:B$21,2,FALSE))</f>
        <v/>
      </c>
      <c r="I714" s="90">
        <f>IF(G714="",0,VLOOKUP(G714,PHR!$B$4:$H$10000,7,FALSE))</f>
        <v>0</v>
      </c>
      <c r="J714" s="51" t="str">
        <f t="shared" ref="J714:J777" si="49">IF(K714="","",ROUND(K714*I714,2))</f>
        <v/>
      </c>
      <c r="K714" s="52" t="str">
        <f t="shared" si="48"/>
        <v/>
      </c>
      <c r="L714" s="55" t="str">
        <f t="shared" si="46"/>
        <v/>
      </c>
      <c r="M714" s="56" t="str">
        <f t="shared" si="47"/>
        <v/>
      </c>
    </row>
    <row r="715" spans="1:13" ht="13" x14ac:dyDescent="0.25">
      <c r="A715" s="163">
        <v>711</v>
      </c>
      <c r="B715" s="66"/>
      <c r="C715" s="67"/>
      <c r="D715" s="48"/>
      <c r="E715" s="68"/>
      <c r="F715" s="49"/>
      <c r="G715" s="69"/>
      <c r="H715" s="50" t="str">
        <f>IF(E715="","",VLOOKUP(WEEKDAY(E715),List!A$15:B$21,2,FALSE))</f>
        <v/>
      </c>
      <c r="I715" s="90">
        <f>IF(G715="",0,VLOOKUP(G715,PHR!$B$4:$H$10000,7,FALSE))</f>
        <v>0</v>
      </c>
      <c r="J715" s="51" t="str">
        <f t="shared" si="49"/>
        <v/>
      </c>
      <c r="K715" s="52" t="str">
        <f t="shared" si="48"/>
        <v/>
      </c>
      <c r="L715" s="55" t="str">
        <f t="shared" si="46"/>
        <v/>
      </c>
      <c r="M715" s="56" t="str">
        <f t="shared" si="47"/>
        <v/>
      </c>
    </row>
    <row r="716" spans="1:13" ht="13" x14ac:dyDescent="0.25">
      <c r="A716" s="163">
        <v>712</v>
      </c>
      <c r="B716" s="66"/>
      <c r="C716" s="67"/>
      <c r="D716" s="48"/>
      <c r="E716" s="68"/>
      <c r="F716" s="49"/>
      <c r="G716" s="69"/>
      <c r="H716" s="50" t="str">
        <f>IF(E716="","",VLOOKUP(WEEKDAY(E716),List!A$15:B$21,2,FALSE))</f>
        <v/>
      </c>
      <c r="I716" s="90">
        <f>IF(G716="",0,VLOOKUP(G716,PHR!$B$4:$H$10000,7,FALSE))</f>
        <v>0</v>
      </c>
      <c r="J716" s="51" t="str">
        <f t="shared" si="49"/>
        <v/>
      </c>
      <c r="K716" s="52" t="str">
        <f t="shared" si="48"/>
        <v/>
      </c>
      <c r="L716" s="55" t="str">
        <f t="shared" si="46"/>
        <v/>
      </c>
      <c r="M716" s="56" t="str">
        <f t="shared" si="47"/>
        <v/>
      </c>
    </row>
    <row r="717" spans="1:13" ht="13" x14ac:dyDescent="0.25">
      <c r="A717" s="163">
        <v>713</v>
      </c>
      <c r="B717" s="66"/>
      <c r="C717" s="67"/>
      <c r="D717" s="48"/>
      <c r="E717" s="68"/>
      <c r="F717" s="49"/>
      <c r="G717" s="69"/>
      <c r="H717" s="50" t="str">
        <f>IF(E717="","",VLOOKUP(WEEKDAY(E717),List!A$15:B$21,2,FALSE))</f>
        <v/>
      </c>
      <c r="I717" s="90">
        <f>IF(G717="",0,VLOOKUP(G717,PHR!$B$4:$H$10000,7,FALSE))</f>
        <v>0</v>
      </c>
      <c r="J717" s="51" t="str">
        <f t="shared" si="49"/>
        <v/>
      </c>
      <c r="K717" s="52" t="str">
        <f t="shared" si="48"/>
        <v/>
      </c>
      <c r="L717" s="55" t="str">
        <f t="shared" si="46"/>
        <v/>
      </c>
      <c r="M717" s="56" t="str">
        <f t="shared" si="47"/>
        <v/>
      </c>
    </row>
    <row r="718" spans="1:13" ht="13" x14ac:dyDescent="0.25">
      <c r="A718" s="163">
        <v>714</v>
      </c>
      <c r="B718" s="66"/>
      <c r="C718" s="67"/>
      <c r="D718" s="48"/>
      <c r="E718" s="68"/>
      <c r="F718" s="49"/>
      <c r="G718" s="69"/>
      <c r="H718" s="50" t="str">
        <f>IF(E718="","",VLOOKUP(WEEKDAY(E718),List!A$15:B$21,2,FALSE))</f>
        <v/>
      </c>
      <c r="I718" s="90">
        <f>IF(G718="",0,VLOOKUP(G718,PHR!$B$4:$H$10000,7,FALSE))</f>
        <v>0</v>
      </c>
      <c r="J718" s="51" t="str">
        <f t="shared" si="49"/>
        <v/>
      </c>
      <c r="K718" s="52" t="str">
        <f t="shared" si="48"/>
        <v/>
      </c>
      <c r="L718" s="55" t="str">
        <f t="shared" si="46"/>
        <v/>
      </c>
      <c r="M718" s="56" t="str">
        <f t="shared" si="47"/>
        <v/>
      </c>
    </row>
    <row r="719" spans="1:13" ht="13" x14ac:dyDescent="0.25">
      <c r="A719" s="163">
        <v>715</v>
      </c>
      <c r="B719" s="66"/>
      <c r="C719" s="67"/>
      <c r="D719" s="48"/>
      <c r="E719" s="68"/>
      <c r="F719" s="49"/>
      <c r="G719" s="69"/>
      <c r="H719" s="50" t="str">
        <f>IF(E719="","",VLOOKUP(WEEKDAY(E719),List!A$15:B$21,2,FALSE))</f>
        <v/>
      </c>
      <c r="I719" s="90">
        <f>IF(G719="",0,VLOOKUP(G719,PHR!$B$4:$H$10000,7,FALSE))</f>
        <v>0</v>
      </c>
      <c r="J719" s="51" t="str">
        <f t="shared" si="49"/>
        <v/>
      </c>
      <c r="K719" s="52" t="str">
        <f t="shared" si="48"/>
        <v/>
      </c>
      <c r="L719" s="55" t="str">
        <f t="shared" si="46"/>
        <v/>
      </c>
      <c r="M719" s="56" t="str">
        <f t="shared" si="47"/>
        <v/>
      </c>
    </row>
    <row r="720" spans="1:13" ht="13" x14ac:dyDescent="0.25">
      <c r="A720" s="163">
        <v>716</v>
      </c>
      <c r="B720" s="66"/>
      <c r="C720" s="67"/>
      <c r="D720" s="48"/>
      <c r="E720" s="68"/>
      <c r="F720" s="49"/>
      <c r="G720" s="69"/>
      <c r="H720" s="50" t="str">
        <f>IF(E720="","",VLOOKUP(WEEKDAY(E720),List!A$15:B$21,2,FALSE))</f>
        <v/>
      </c>
      <c r="I720" s="90">
        <f>IF(G720="",0,VLOOKUP(G720,PHR!$B$4:$H$10000,7,FALSE))</f>
        <v>0</v>
      </c>
      <c r="J720" s="51" t="str">
        <f t="shared" si="49"/>
        <v/>
      </c>
      <c r="K720" s="52" t="str">
        <f t="shared" si="48"/>
        <v/>
      </c>
      <c r="L720" s="55" t="str">
        <f t="shared" si="46"/>
        <v/>
      </c>
      <c r="M720" s="56" t="str">
        <f t="shared" si="47"/>
        <v/>
      </c>
    </row>
    <row r="721" spans="1:13" ht="13" x14ac:dyDescent="0.25">
      <c r="A721" s="163">
        <v>717</v>
      </c>
      <c r="B721" s="66"/>
      <c r="C721" s="67"/>
      <c r="D721" s="48"/>
      <c r="E721" s="68"/>
      <c r="F721" s="49"/>
      <c r="G721" s="69"/>
      <c r="H721" s="50" t="str">
        <f>IF(E721="","",VLOOKUP(WEEKDAY(E721),List!A$15:B$21,2,FALSE))</f>
        <v/>
      </c>
      <c r="I721" s="90">
        <f>IF(G721="",0,VLOOKUP(G721,PHR!$B$4:$H$10000,7,FALSE))</f>
        <v>0</v>
      </c>
      <c r="J721" s="51" t="str">
        <f t="shared" si="49"/>
        <v/>
      </c>
      <c r="K721" s="52" t="str">
        <f t="shared" si="48"/>
        <v/>
      </c>
      <c r="L721" s="55" t="str">
        <f t="shared" si="46"/>
        <v/>
      </c>
      <c r="M721" s="56" t="str">
        <f t="shared" si="47"/>
        <v/>
      </c>
    </row>
    <row r="722" spans="1:13" ht="13" x14ac:dyDescent="0.25">
      <c r="A722" s="163">
        <v>718</v>
      </c>
      <c r="B722" s="66"/>
      <c r="C722" s="67"/>
      <c r="D722" s="48"/>
      <c r="E722" s="68"/>
      <c r="F722" s="49"/>
      <c r="G722" s="69"/>
      <c r="H722" s="50" t="str">
        <f>IF(E722="","",VLOOKUP(WEEKDAY(E722),List!A$15:B$21,2,FALSE))</f>
        <v/>
      </c>
      <c r="I722" s="90">
        <f>IF(G722="",0,VLOOKUP(G722,PHR!$B$4:$H$10000,7,FALSE))</f>
        <v>0</v>
      </c>
      <c r="J722" s="51" t="str">
        <f t="shared" si="49"/>
        <v/>
      </c>
      <c r="K722" s="52" t="str">
        <f t="shared" si="48"/>
        <v/>
      </c>
      <c r="L722" s="55" t="str">
        <f t="shared" si="46"/>
        <v/>
      </c>
      <c r="M722" s="56" t="str">
        <f t="shared" si="47"/>
        <v/>
      </c>
    </row>
    <row r="723" spans="1:13" ht="13" x14ac:dyDescent="0.25">
      <c r="A723" s="163">
        <v>719</v>
      </c>
      <c r="B723" s="66"/>
      <c r="C723" s="67"/>
      <c r="D723" s="48"/>
      <c r="E723" s="68"/>
      <c r="F723" s="49"/>
      <c r="G723" s="69"/>
      <c r="H723" s="50" t="str">
        <f>IF(E723="","",VLOOKUP(WEEKDAY(E723),List!A$15:B$21,2,FALSE))</f>
        <v/>
      </c>
      <c r="I723" s="90">
        <f>IF(G723="",0,VLOOKUP(G723,PHR!$B$4:$H$10000,7,FALSE))</f>
        <v>0</v>
      </c>
      <c r="J723" s="51" t="str">
        <f t="shared" si="49"/>
        <v/>
      </c>
      <c r="K723" s="52" t="str">
        <f t="shared" si="48"/>
        <v/>
      </c>
      <c r="L723" s="55" t="str">
        <f t="shared" si="46"/>
        <v/>
      </c>
      <c r="M723" s="56" t="str">
        <f t="shared" si="47"/>
        <v/>
      </c>
    </row>
    <row r="724" spans="1:13" ht="13" x14ac:dyDescent="0.25">
      <c r="A724" s="163">
        <v>720</v>
      </c>
      <c r="B724" s="66"/>
      <c r="C724" s="67"/>
      <c r="D724" s="48"/>
      <c r="E724" s="68"/>
      <c r="F724" s="49"/>
      <c r="G724" s="69"/>
      <c r="H724" s="50" t="str">
        <f>IF(E724="","",VLOOKUP(WEEKDAY(E724),List!A$15:B$21,2,FALSE))</f>
        <v/>
      </c>
      <c r="I724" s="90">
        <f>IF(G724="",0,VLOOKUP(G724,PHR!$B$4:$H$10000,7,FALSE))</f>
        <v>0</v>
      </c>
      <c r="J724" s="51" t="str">
        <f t="shared" si="49"/>
        <v/>
      </c>
      <c r="K724" s="52" t="str">
        <f t="shared" si="48"/>
        <v/>
      </c>
      <c r="L724" s="55" t="str">
        <f t="shared" si="46"/>
        <v/>
      </c>
      <c r="M724" s="56" t="str">
        <f t="shared" si="47"/>
        <v/>
      </c>
    </row>
    <row r="725" spans="1:13" ht="13" x14ac:dyDescent="0.25">
      <c r="A725" s="163">
        <v>721</v>
      </c>
      <c r="B725" s="66"/>
      <c r="C725" s="67"/>
      <c r="D725" s="48"/>
      <c r="E725" s="68"/>
      <c r="F725" s="49"/>
      <c r="G725" s="69"/>
      <c r="H725" s="50" t="str">
        <f>IF(E725="","",VLOOKUP(WEEKDAY(E725),List!A$15:B$21,2,FALSE))</f>
        <v/>
      </c>
      <c r="I725" s="90">
        <f>IF(G725="",0,VLOOKUP(G725,PHR!$B$4:$H$10000,7,FALSE))</f>
        <v>0</v>
      </c>
      <c r="J725" s="51" t="str">
        <f t="shared" si="49"/>
        <v/>
      </c>
      <c r="K725" s="52" t="str">
        <f t="shared" si="48"/>
        <v/>
      </c>
      <c r="L725" s="55" t="str">
        <f t="shared" si="46"/>
        <v/>
      </c>
      <c r="M725" s="56" t="str">
        <f t="shared" si="47"/>
        <v/>
      </c>
    </row>
    <row r="726" spans="1:13" ht="13" x14ac:dyDescent="0.25">
      <c r="A726" s="163">
        <v>722</v>
      </c>
      <c r="B726" s="66"/>
      <c r="C726" s="67"/>
      <c r="D726" s="48"/>
      <c r="E726" s="68"/>
      <c r="F726" s="49"/>
      <c r="G726" s="69"/>
      <c r="H726" s="50" t="str">
        <f>IF(E726="","",VLOOKUP(WEEKDAY(E726),List!A$15:B$21,2,FALSE))</f>
        <v/>
      </c>
      <c r="I726" s="90">
        <f>IF(G726="",0,VLOOKUP(G726,PHR!$B$4:$H$10000,7,FALSE))</f>
        <v>0</v>
      </c>
      <c r="J726" s="51" t="str">
        <f t="shared" si="49"/>
        <v/>
      </c>
      <c r="K726" s="52" t="str">
        <f t="shared" si="48"/>
        <v/>
      </c>
      <c r="L726" s="55" t="str">
        <f t="shared" si="46"/>
        <v/>
      </c>
      <c r="M726" s="56" t="str">
        <f t="shared" si="47"/>
        <v/>
      </c>
    </row>
    <row r="727" spans="1:13" ht="13" x14ac:dyDescent="0.25">
      <c r="A727" s="163">
        <v>723</v>
      </c>
      <c r="B727" s="66"/>
      <c r="C727" s="67"/>
      <c r="D727" s="48"/>
      <c r="E727" s="68"/>
      <c r="F727" s="49"/>
      <c r="G727" s="69"/>
      <c r="H727" s="50" t="str">
        <f>IF(E727="","",VLOOKUP(WEEKDAY(E727),List!A$15:B$21,2,FALSE))</f>
        <v/>
      </c>
      <c r="I727" s="90">
        <f>IF(G727="",0,VLOOKUP(G727,PHR!$B$4:$H$10000,7,FALSE))</f>
        <v>0</v>
      </c>
      <c r="J727" s="51" t="str">
        <f t="shared" si="49"/>
        <v/>
      </c>
      <c r="K727" s="52" t="str">
        <f t="shared" si="48"/>
        <v/>
      </c>
      <c r="L727" s="55" t="str">
        <f t="shared" si="46"/>
        <v/>
      </c>
      <c r="M727" s="56" t="str">
        <f t="shared" si="47"/>
        <v/>
      </c>
    </row>
    <row r="728" spans="1:13" ht="13" x14ac:dyDescent="0.25">
      <c r="A728" s="163">
        <v>724</v>
      </c>
      <c r="B728" s="66"/>
      <c r="C728" s="67"/>
      <c r="D728" s="48"/>
      <c r="E728" s="68"/>
      <c r="F728" s="49"/>
      <c r="G728" s="69"/>
      <c r="H728" s="50" t="str">
        <f>IF(E728="","",VLOOKUP(WEEKDAY(E728),List!A$15:B$21,2,FALSE))</f>
        <v/>
      </c>
      <c r="I728" s="90">
        <f>IF(G728="",0,VLOOKUP(G728,PHR!$B$4:$H$10000,7,FALSE))</f>
        <v>0</v>
      </c>
      <c r="J728" s="51" t="str">
        <f t="shared" si="49"/>
        <v/>
      </c>
      <c r="K728" s="52" t="str">
        <f t="shared" si="48"/>
        <v/>
      </c>
      <c r="L728" s="55" t="str">
        <f t="shared" si="46"/>
        <v/>
      </c>
      <c r="M728" s="56" t="str">
        <f t="shared" si="47"/>
        <v/>
      </c>
    </row>
    <row r="729" spans="1:13" ht="13" x14ac:dyDescent="0.25">
      <c r="A729" s="163">
        <v>725</v>
      </c>
      <c r="B729" s="66"/>
      <c r="C729" s="67"/>
      <c r="D729" s="48"/>
      <c r="E729" s="68"/>
      <c r="F729" s="49"/>
      <c r="G729" s="69"/>
      <c r="H729" s="50" t="str">
        <f>IF(E729="","",VLOOKUP(WEEKDAY(E729),List!A$15:B$21,2,FALSE))</f>
        <v/>
      </c>
      <c r="I729" s="90">
        <f>IF(G729="",0,VLOOKUP(G729,PHR!$B$4:$H$10000,7,FALSE))</f>
        <v>0</v>
      </c>
      <c r="J729" s="51" t="str">
        <f t="shared" si="49"/>
        <v/>
      </c>
      <c r="K729" s="52" t="str">
        <f t="shared" si="48"/>
        <v/>
      </c>
      <c r="L729" s="55" t="str">
        <f t="shared" si="46"/>
        <v/>
      </c>
      <c r="M729" s="56" t="str">
        <f t="shared" si="47"/>
        <v/>
      </c>
    </row>
    <row r="730" spans="1:13" ht="13" x14ac:dyDescent="0.25">
      <c r="A730" s="163">
        <v>726</v>
      </c>
      <c r="B730" s="66"/>
      <c r="C730" s="67"/>
      <c r="D730" s="48"/>
      <c r="E730" s="68"/>
      <c r="F730" s="49"/>
      <c r="G730" s="69"/>
      <c r="H730" s="50" t="str">
        <f>IF(E730="","",VLOOKUP(WEEKDAY(E730),List!A$15:B$21,2,FALSE))</f>
        <v/>
      </c>
      <c r="I730" s="90">
        <f>IF(G730="",0,VLOOKUP(G730,PHR!$B$4:$H$10000,7,FALSE))</f>
        <v>0</v>
      </c>
      <c r="J730" s="51" t="str">
        <f t="shared" si="49"/>
        <v/>
      </c>
      <c r="K730" s="52" t="str">
        <f t="shared" si="48"/>
        <v/>
      </c>
      <c r="L730" s="55" t="str">
        <f t="shared" si="46"/>
        <v/>
      </c>
      <c r="M730" s="56" t="str">
        <f t="shared" si="47"/>
        <v/>
      </c>
    </row>
    <row r="731" spans="1:13" ht="13" x14ac:dyDescent="0.25">
      <c r="A731" s="163">
        <v>727</v>
      </c>
      <c r="B731" s="66"/>
      <c r="C731" s="67"/>
      <c r="D731" s="48"/>
      <c r="E731" s="68"/>
      <c r="F731" s="49"/>
      <c r="G731" s="69"/>
      <c r="H731" s="50" t="str">
        <f>IF(E731="","",VLOOKUP(WEEKDAY(E731),List!A$15:B$21,2,FALSE))</f>
        <v/>
      </c>
      <c r="I731" s="90">
        <f>IF(G731="",0,VLOOKUP(G731,PHR!$B$4:$H$10000,7,FALSE))</f>
        <v>0</v>
      </c>
      <c r="J731" s="51" t="str">
        <f t="shared" si="49"/>
        <v/>
      </c>
      <c r="K731" s="52" t="str">
        <f t="shared" si="48"/>
        <v/>
      </c>
      <c r="L731" s="55" t="str">
        <f t="shared" si="46"/>
        <v/>
      </c>
      <c r="M731" s="56" t="str">
        <f t="shared" si="47"/>
        <v/>
      </c>
    </row>
    <row r="732" spans="1:13" ht="13" x14ac:dyDescent="0.25">
      <c r="A732" s="163">
        <v>728</v>
      </c>
      <c r="B732" s="66"/>
      <c r="C732" s="67"/>
      <c r="D732" s="48"/>
      <c r="E732" s="68"/>
      <c r="F732" s="49"/>
      <c r="G732" s="69"/>
      <c r="H732" s="50" t="str">
        <f>IF(E732="","",VLOOKUP(WEEKDAY(E732),List!A$15:B$21,2,FALSE))</f>
        <v/>
      </c>
      <c r="I732" s="90">
        <f>IF(G732="",0,VLOOKUP(G732,PHR!$B$4:$H$10000,7,FALSE))</f>
        <v>0</v>
      </c>
      <c r="J732" s="51" t="str">
        <f t="shared" si="49"/>
        <v/>
      </c>
      <c r="K732" s="52" t="str">
        <f t="shared" si="48"/>
        <v/>
      </c>
      <c r="L732" s="55" t="str">
        <f t="shared" si="46"/>
        <v/>
      </c>
      <c r="M732" s="56" t="str">
        <f t="shared" si="47"/>
        <v/>
      </c>
    </row>
    <row r="733" spans="1:13" ht="13" x14ac:dyDescent="0.25">
      <c r="A733" s="163">
        <v>729</v>
      </c>
      <c r="B733" s="66"/>
      <c r="C733" s="67"/>
      <c r="D733" s="48"/>
      <c r="E733" s="68"/>
      <c r="F733" s="49"/>
      <c r="G733" s="69"/>
      <c r="H733" s="50" t="str">
        <f>IF(E733="","",VLOOKUP(WEEKDAY(E733),List!A$15:B$21,2,FALSE))</f>
        <v/>
      </c>
      <c r="I733" s="90">
        <f>IF(G733="",0,VLOOKUP(G733,PHR!$B$4:$H$10000,7,FALSE))</f>
        <v>0</v>
      </c>
      <c r="J733" s="51" t="str">
        <f t="shared" si="49"/>
        <v/>
      </c>
      <c r="K733" s="52" t="str">
        <f t="shared" si="48"/>
        <v/>
      </c>
      <c r="L733" s="55" t="str">
        <f t="shared" si="46"/>
        <v/>
      </c>
      <c r="M733" s="56" t="str">
        <f t="shared" si="47"/>
        <v/>
      </c>
    </row>
    <row r="734" spans="1:13" ht="13" x14ac:dyDescent="0.25">
      <c r="A734" s="163">
        <v>730</v>
      </c>
      <c r="B734" s="66"/>
      <c r="C734" s="67"/>
      <c r="D734" s="48"/>
      <c r="E734" s="68"/>
      <c r="F734" s="49"/>
      <c r="G734" s="69"/>
      <c r="H734" s="50" t="str">
        <f>IF(E734="","",VLOOKUP(WEEKDAY(E734),List!A$15:B$21,2,FALSE))</f>
        <v/>
      </c>
      <c r="I734" s="90">
        <f>IF(G734="",0,VLOOKUP(G734,PHR!$B$4:$H$10000,7,FALSE))</f>
        <v>0</v>
      </c>
      <c r="J734" s="51" t="str">
        <f t="shared" si="49"/>
        <v/>
      </c>
      <c r="K734" s="52" t="str">
        <f t="shared" si="48"/>
        <v/>
      </c>
      <c r="L734" s="55" t="str">
        <f t="shared" si="46"/>
        <v/>
      </c>
      <c r="M734" s="56" t="str">
        <f t="shared" si="47"/>
        <v/>
      </c>
    </row>
    <row r="735" spans="1:13" ht="13" x14ac:dyDescent="0.25">
      <c r="A735" s="163">
        <v>731</v>
      </c>
      <c r="B735" s="66"/>
      <c r="C735" s="67"/>
      <c r="D735" s="48"/>
      <c r="E735" s="68"/>
      <c r="F735" s="49"/>
      <c r="G735" s="69"/>
      <c r="H735" s="50" t="str">
        <f>IF(E735="","",VLOOKUP(WEEKDAY(E735),List!A$15:B$21,2,FALSE))</f>
        <v/>
      </c>
      <c r="I735" s="90">
        <f>IF(G735="",0,VLOOKUP(G735,PHR!$B$4:$H$10000,7,FALSE))</f>
        <v>0</v>
      </c>
      <c r="J735" s="51" t="str">
        <f t="shared" si="49"/>
        <v/>
      </c>
      <c r="K735" s="52" t="str">
        <f t="shared" si="48"/>
        <v/>
      </c>
      <c r="L735" s="55" t="str">
        <f t="shared" si="46"/>
        <v/>
      </c>
      <c r="M735" s="56" t="str">
        <f t="shared" si="47"/>
        <v/>
      </c>
    </row>
    <row r="736" spans="1:13" ht="13" x14ac:dyDescent="0.25">
      <c r="A736" s="163">
        <v>732</v>
      </c>
      <c r="B736" s="66"/>
      <c r="C736" s="67"/>
      <c r="D736" s="48"/>
      <c r="E736" s="68"/>
      <c r="F736" s="49"/>
      <c r="G736" s="69"/>
      <c r="H736" s="50" t="str">
        <f>IF(E736="","",VLOOKUP(WEEKDAY(E736),List!A$15:B$21,2,FALSE))</f>
        <v/>
      </c>
      <c r="I736" s="90">
        <f>IF(G736="",0,VLOOKUP(G736,PHR!$B$4:$H$10000,7,FALSE))</f>
        <v>0</v>
      </c>
      <c r="J736" s="51" t="str">
        <f t="shared" si="49"/>
        <v/>
      </c>
      <c r="K736" s="52" t="str">
        <f t="shared" si="48"/>
        <v/>
      </c>
      <c r="L736" s="55" t="str">
        <f t="shared" si="46"/>
        <v/>
      </c>
      <c r="M736" s="56" t="str">
        <f t="shared" si="47"/>
        <v/>
      </c>
    </row>
    <row r="737" spans="1:13" ht="13" x14ac:dyDescent="0.25">
      <c r="A737" s="163">
        <v>733</v>
      </c>
      <c r="B737" s="66"/>
      <c r="C737" s="67"/>
      <c r="D737" s="48"/>
      <c r="E737" s="68"/>
      <c r="F737" s="49"/>
      <c r="G737" s="69"/>
      <c r="H737" s="50" t="str">
        <f>IF(E737="","",VLOOKUP(WEEKDAY(E737),List!A$15:B$21,2,FALSE))</f>
        <v/>
      </c>
      <c r="I737" s="90">
        <f>IF(G737="",0,VLOOKUP(G737,PHR!$B$4:$H$10000,7,FALSE))</f>
        <v>0</v>
      </c>
      <c r="J737" s="51" t="str">
        <f t="shared" si="49"/>
        <v/>
      </c>
      <c r="K737" s="52" t="str">
        <f t="shared" si="48"/>
        <v/>
      </c>
      <c r="L737" s="55" t="str">
        <f t="shared" si="46"/>
        <v/>
      </c>
      <c r="M737" s="56" t="str">
        <f t="shared" si="47"/>
        <v/>
      </c>
    </row>
    <row r="738" spans="1:13" ht="13" x14ac:dyDescent="0.25">
      <c r="A738" s="163">
        <v>734</v>
      </c>
      <c r="B738" s="66"/>
      <c r="C738" s="67"/>
      <c r="D738" s="48"/>
      <c r="E738" s="68"/>
      <c r="F738" s="49"/>
      <c r="G738" s="69"/>
      <c r="H738" s="50" t="str">
        <f>IF(E738="","",VLOOKUP(WEEKDAY(E738),List!A$15:B$21,2,FALSE))</f>
        <v/>
      </c>
      <c r="I738" s="90">
        <f>IF(G738="",0,VLOOKUP(G738,PHR!$B$4:$H$10000,7,FALSE))</f>
        <v>0</v>
      </c>
      <c r="J738" s="51" t="str">
        <f t="shared" si="49"/>
        <v/>
      </c>
      <c r="K738" s="52" t="str">
        <f t="shared" si="48"/>
        <v/>
      </c>
      <c r="L738" s="55" t="str">
        <f t="shared" si="46"/>
        <v/>
      </c>
      <c r="M738" s="56" t="str">
        <f t="shared" si="47"/>
        <v/>
      </c>
    </row>
    <row r="739" spans="1:13" ht="13" x14ac:dyDescent="0.25">
      <c r="A739" s="163">
        <v>735</v>
      </c>
      <c r="B739" s="66"/>
      <c r="C739" s="67"/>
      <c r="D739" s="48"/>
      <c r="E739" s="68"/>
      <c r="F739" s="49"/>
      <c r="G739" s="69"/>
      <c r="H739" s="50" t="str">
        <f>IF(E739="","",VLOOKUP(WEEKDAY(E739),List!A$15:B$21,2,FALSE))</f>
        <v/>
      </c>
      <c r="I739" s="90">
        <f>IF(G739="",0,VLOOKUP(G739,PHR!$B$4:$H$10000,7,FALSE))</f>
        <v>0</v>
      </c>
      <c r="J739" s="51" t="str">
        <f t="shared" si="49"/>
        <v/>
      </c>
      <c r="K739" s="52" t="str">
        <f t="shared" si="48"/>
        <v/>
      </c>
      <c r="L739" s="55" t="str">
        <f t="shared" si="46"/>
        <v/>
      </c>
      <c r="M739" s="56" t="str">
        <f t="shared" si="47"/>
        <v/>
      </c>
    </row>
    <row r="740" spans="1:13" ht="13" x14ac:dyDescent="0.25">
      <c r="A740" s="163">
        <v>736</v>
      </c>
      <c r="B740" s="66"/>
      <c r="C740" s="67"/>
      <c r="D740" s="48"/>
      <c r="E740" s="68"/>
      <c r="F740" s="49"/>
      <c r="G740" s="69"/>
      <c r="H740" s="50" t="str">
        <f>IF(E740="","",VLOOKUP(WEEKDAY(E740),List!A$15:B$21,2,FALSE))</f>
        <v/>
      </c>
      <c r="I740" s="90">
        <f>IF(G740="",0,VLOOKUP(G740,PHR!$B$4:$H$10000,7,FALSE))</f>
        <v>0</v>
      </c>
      <c r="J740" s="51" t="str">
        <f t="shared" si="49"/>
        <v/>
      </c>
      <c r="K740" s="52" t="str">
        <f t="shared" si="48"/>
        <v/>
      </c>
      <c r="L740" s="55" t="str">
        <f t="shared" si="46"/>
        <v/>
      </c>
      <c r="M740" s="56" t="str">
        <f t="shared" si="47"/>
        <v/>
      </c>
    </row>
    <row r="741" spans="1:13" ht="13" x14ac:dyDescent="0.25">
      <c r="A741" s="163">
        <v>737</v>
      </c>
      <c r="B741" s="66"/>
      <c r="C741" s="67"/>
      <c r="D741" s="48"/>
      <c r="E741" s="68"/>
      <c r="F741" s="49"/>
      <c r="G741" s="69"/>
      <c r="H741" s="50" t="str">
        <f>IF(E741="","",VLOOKUP(WEEKDAY(E741),List!A$15:B$21,2,FALSE))</f>
        <v/>
      </c>
      <c r="I741" s="90">
        <f>IF(G741="",0,VLOOKUP(G741,PHR!$B$4:$H$10000,7,FALSE))</f>
        <v>0</v>
      </c>
      <c r="J741" s="51" t="str">
        <f t="shared" si="49"/>
        <v/>
      </c>
      <c r="K741" s="52" t="str">
        <f t="shared" si="48"/>
        <v/>
      </c>
      <c r="L741" s="55" t="str">
        <f t="shared" si="46"/>
        <v/>
      </c>
      <c r="M741" s="56" t="str">
        <f t="shared" si="47"/>
        <v/>
      </c>
    </row>
    <row r="742" spans="1:13" ht="13" x14ac:dyDescent="0.25">
      <c r="A742" s="163">
        <v>738</v>
      </c>
      <c r="B742" s="66"/>
      <c r="C742" s="67"/>
      <c r="D742" s="48"/>
      <c r="E742" s="68"/>
      <c r="F742" s="49"/>
      <c r="G742" s="69"/>
      <c r="H742" s="50" t="str">
        <f>IF(E742="","",VLOOKUP(WEEKDAY(E742),List!A$15:B$21,2,FALSE))</f>
        <v/>
      </c>
      <c r="I742" s="90">
        <f>IF(G742="",0,VLOOKUP(G742,PHR!$B$4:$H$10000,7,FALSE))</f>
        <v>0</v>
      </c>
      <c r="J742" s="51" t="str">
        <f t="shared" si="49"/>
        <v/>
      </c>
      <c r="K742" s="52" t="str">
        <f t="shared" si="48"/>
        <v/>
      </c>
      <c r="L742" s="55" t="str">
        <f t="shared" si="46"/>
        <v/>
      </c>
      <c r="M742" s="56" t="str">
        <f t="shared" si="47"/>
        <v/>
      </c>
    </row>
    <row r="743" spans="1:13" ht="13" x14ac:dyDescent="0.25">
      <c r="A743" s="163">
        <v>739</v>
      </c>
      <c r="B743" s="66"/>
      <c r="C743" s="67"/>
      <c r="D743" s="48"/>
      <c r="E743" s="68"/>
      <c r="F743" s="49"/>
      <c r="G743" s="69"/>
      <c r="H743" s="50" t="str">
        <f>IF(E743="","",VLOOKUP(WEEKDAY(E743),List!A$15:B$21,2,FALSE))</f>
        <v/>
      </c>
      <c r="I743" s="90">
        <f>IF(G743="",0,VLOOKUP(G743,PHR!$B$4:$H$10000,7,FALSE))</f>
        <v>0</v>
      </c>
      <c r="J743" s="51" t="str">
        <f t="shared" si="49"/>
        <v/>
      </c>
      <c r="K743" s="52" t="str">
        <f t="shared" si="48"/>
        <v/>
      </c>
      <c r="L743" s="55" t="str">
        <f t="shared" si="46"/>
        <v/>
      </c>
      <c r="M743" s="56" t="str">
        <f t="shared" si="47"/>
        <v/>
      </c>
    </row>
    <row r="744" spans="1:13" ht="13" x14ac:dyDescent="0.25">
      <c r="A744" s="163">
        <v>740</v>
      </c>
      <c r="B744" s="66"/>
      <c r="C744" s="67"/>
      <c r="D744" s="48"/>
      <c r="E744" s="68"/>
      <c r="F744" s="49"/>
      <c r="G744" s="69"/>
      <c r="H744" s="50" t="str">
        <f>IF(E744="","",VLOOKUP(WEEKDAY(E744),List!A$15:B$21,2,FALSE))</f>
        <v/>
      </c>
      <c r="I744" s="90">
        <f>IF(G744="",0,VLOOKUP(G744,PHR!$B$4:$H$10000,7,FALSE))</f>
        <v>0</v>
      </c>
      <c r="J744" s="51" t="str">
        <f t="shared" si="49"/>
        <v/>
      </c>
      <c r="K744" s="52" t="str">
        <f t="shared" si="48"/>
        <v/>
      </c>
      <c r="L744" s="55" t="str">
        <f t="shared" si="46"/>
        <v/>
      </c>
      <c r="M744" s="56" t="str">
        <f t="shared" si="47"/>
        <v/>
      </c>
    </row>
    <row r="745" spans="1:13" ht="13" x14ac:dyDescent="0.25">
      <c r="A745" s="163">
        <v>741</v>
      </c>
      <c r="B745" s="66"/>
      <c r="C745" s="67"/>
      <c r="D745" s="48"/>
      <c r="E745" s="68"/>
      <c r="F745" s="49"/>
      <c r="G745" s="69"/>
      <c r="H745" s="50" t="str">
        <f>IF(E745="","",VLOOKUP(WEEKDAY(E745),List!A$15:B$21,2,FALSE))</f>
        <v/>
      </c>
      <c r="I745" s="90">
        <f>IF(G745="",0,VLOOKUP(G745,PHR!$B$4:$H$10000,7,FALSE))</f>
        <v>0</v>
      </c>
      <c r="J745" s="51" t="str">
        <f t="shared" si="49"/>
        <v/>
      </c>
      <c r="K745" s="52" t="str">
        <f t="shared" si="48"/>
        <v/>
      </c>
      <c r="L745" s="55" t="str">
        <f t="shared" si="46"/>
        <v/>
      </c>
      <c r="M745" s="56" t="str">
        <f t="shared" si="47"/>
        <v/>
      </c>
    </row>
    <row r="746" spans="1:13" ht="13" x14ac:dyDescent="0.25">
      <c r="A746" s="163">
        <v>742</v>
      </c>
      <c r="B746" s="66"/>
      <c r="C746" s="67"/>
      <c r="D746" s="48"/>
      <c r="E746" s="68"/>
      <c r="F746" s="49"/>
      <c r="G746" s="69"/>
      <c r="H746" s="50" t="str">
        <f>IF(E746="","",VLOOKUP(WEEKDAY(E746),List!A$15:B$21,2,FALSE))</f>
        <v/>
      </c>
      <c r="I746" s="90">
        <f>IF(G746="",0,VLOOKUP(G746,PHR!$B$4:$H$10000,7,FALSE))</f>
        <v>0</v>
      </c>
      <c r="J746" s="51" t="str">
        <f t="shared" si="49"/>
        <v/>
      </c>
      <c r="K746" s="52" t="str">
        <f t="shared" si="48"/>
        <v/>
      </c>
      <c r="L746" s="55" t="str">
        <f t="shared" si="46"/>
        <v/>
      </c>
      <c r="M746" s="56" t="str">
        <f t="shared" si="47"/>
        <v/>
      </c>
    </row>
    <row r="747" spans="1:13" ht="13" x14ac:dyDescent="0.25">
      <c r="A747" s="163">
        <v>743</v>
      </c>
      <c r="B747" s="66"/>
      <c r="C747" s="67"/>
      <c r="D747" s="48"/>
      <c r="E747" s="68"/>
      <c r="F747" s="49"/>
      <c r="G747" s="69"/>
      <c r="H747" s="50" t="str">
        <f>IF(E747="","",VLOOKUP(WEEKDAY(E747),List!A$15:B$21,2,FALSE))</f>
        <v/>
      </c>
      <c r="I747" s="90">
        <f>IF(G747="",0,VLOOKUP(G747,PHR!$B$4:$H$10000,7,FALSE))</f>
        <v>0</v>
      </c>
      <c r="J747" s="51" t="str">
        <f t="shared" si="49"/>
        <v/>
      </c>
      <c r="K747" s="52" t="str">
        <f t="shared" si="48"/>
        <v/>
      </c>
      <c r="L747" s="55" t="str">
        <f t="shared" si="46"/>
        <v/>
      </c>
      <c r="M747" s="56" t="str">
        <f t="shared" si="47"/>
        <v/>
      </c>
    </row>
    <row r="748" spans="1:13" ht="13" x14ac:dyDescent="0.25">
      <c r="A748" s="163">
        <v>744</v>
      </c>
      <c r="B748" s="66"/>
      <c r="C748" s="67"/>
      <c r="D748" s="48"/>
      <c r="E748" s="68"/>
      <c r="F748" s="49"/>
      <c r="G748" s="69"/>
      <c r="H748" s="50" t="str">
        <f>IF(E748="","",VLOOKUP(WEEKDAY(E748),List!A$15:B$21,2,FALSE))</f>
        <v/>
      </c>
      <c r="I748" s="90">
        <f>IF(G748="",0,VLOOKUP(G748,PHR!$B$4:$H$10000,7,FALSE))</f>
        <v>0</v>
      </c>
      <c r="J748" s="51" t="str">
        <f t="shared" si="49"/>
        <v/>
      </c>
      <c r="K748" s="52" t="str">
        <f t="shared" si="48"/>
        <v/>
      </c>
      <c r="L748" s="55" t="str">
        <f t="shared" si="46"/>
        <v/>
      </c>
      <c r="M748" s="56" t="str">
        <f t="shared" si="47"/>
        <v/>
      </c>
    </row>
    <row r="749" spans="1:13" ht="13" x14ac:dyDescent="0.25">
      <c r="A749" s="163">
        <v>745</v>
      </c>
      <c r="B749" s="66"/>
      <c r="C749" s="67"/>
      <c r="D749" s="48"/>
      <c r="E749" s="68"/>
      <c r="F749" s="49"/>
      <c r="G749" s="69"/>
      <c r="H749" s="50" t="str">
        <f>IF(E749="","",VLOOKUP(WEEKDAY(E749),List!A$15:B$21,2,FALSE))</f>
        <v/>
      </c>
      <c r="I749" s="90">
        <f>IF(G749="",0,VLOOKUP(G749,PHR!$B$4:$H$10000,7,FALSE))</f>
        <v>0</v>
      </c>
      <c r="J749" s="51" t="str">
        <f t="shared" si="49"/>
        <v/>
      </c>
      <c r="K749" s="52" t="str">
        <f t="shared" si="48"/>
        <v/>
      </c>
      <c r="L749" s="55" t="str">
        <f t="shared" si="46"/>
        <v/>
      </c>
      <c r="M749" s="56" t="str">
        <f t="shared" si="47"/>
        <v/>
      </c>
    </row>
    <row r="750" spans="1:13" ht="13" x14ac:dyDescent="0.25">
      <c r="A750" s="163">
        <v>746</v>
      </c>
      <c r="B750" s="66"/>
      <c r="C750" s="67"/>
      <c r="D750" s="48"/>
      <c r="E750" s="68"/>
      <c r="F750" s="49"/>
      <c r="G750" s="69"/>
      <c r="H750" s="50" t="str">
        <f>IF(E750="","",VLOOKUP(WEEKDAY(E750),List!A$15:B$21,2,FALSE))</f>
        <v/>
      </c>
      <c r="I750" s="90">
        <f>IF(G750="",0,VLOOKUP(G750,PHR!$B$4:$H$10000,7,FALSE))</f>
        <v>0</v>
      </c>
      <c r="J750" s="51" t="str">
        <f t="shared" si="49"/>
        <v/>
      </c>
      <c r="K750" s="52" t="str">
        <f t="shared" si="48"/>
        <v/>
      </c>
      <c r="L750" s="55" t="str">
        <f t="shared" si="46"/>
        <v/>
      </c>
      <c r="M750" s="56" t="str">
        <f t="shared" si="47"/>
        <v/>
      </c>
    </row>
    <row r="751" spans="1:13" ht="13" x14ac:dyDescent="0.25">
      <c r="A751" s="163">
        <v>747</v>
      </c>
      <c r="B751" s="66"/>
      <c r="C751" s="67"/>
      <c r="D751" s="48"/>
      <c r="E751" s="68"/>
      <c r="F751" s="49"/>
      <c r="G751" s="69"/>
      <c r="H751" s="50" t="str">
        <f>IF(E751="","",VLOOKUP(WEEKDAY(E751),List!A$15:B$21,2,FALSE))</f>
        <v/>
      </c>
      <c r="I751" s="90">
        <f>IF(G751="",0,VLOOKUP(G751,PHR!$B$4:$H$10000,7,FALSE))</f>
        <v>0</v>
      </c>
      <c r="J751" s="51" t="str">
        <f t="shared" si="49"/>
        <v/>
      </c>
      <c r="K751" s="52" t="str">
        <f t="shared" si="48"/>
        <v/>
      </c>
      <c r="L751" s="55" t="str">
        <f t="shared" si="46"/>
        <v/>
      </c>
      <c r="M751" s="56" t="str">
        <f t="shared" si="47"/>
        <v/>
      </c>
    </row>
    <row r="752" spans="1:13" ht="13" x14ac:dyDescent="0.25">
      <c r="A752" s="163">
        <v>748</v>
      </c>
      <c r="B752" s="66"/>
      <c r="C752" s="67"/>
      <c r="D752" s="48"/>
      <c r="E752" s="68"/>
      <c r="F752" s="49"/>
      <c r="G752" s="69"/>
      <c r="H752" s="50" t="str">
        <f>IF(E752="","",VLOOKUP(WEEKDAY(E752),List!A$15:B$21,2,FALSE))</f>
        <v/>
      </c>
      <c r="I752" s="90">
        <f>IF(G752="",0,VLOOKUP(G752,PHR!$B$4:$H$10000,7,FALSE))</f>
        <v>0</v>
      </c>
      <c r="J752" s="51" t="str">
        <f t="shared" si="49"/>
        <v/>
      </c>
      <c r="K752" s="52" t="str">
        <f t="shared" si="48"/>
        <v/>
      </c>
      <c r="L752" s="55" t="str">
        <f t="shared" si="46"/>
        <v/>
      </c>
      <c r="M752" s="56" t="str">
        <f t="shared" si="47"/>
        <v/>
      </c>
    </row>
    <row r="753" spans="1:13" ht="13" x14ac:dyDescent="0.25">
      <c r="A753" s="163">
        <v>749</v>
      </c>
      <c r="B753" s="66"/>
      <c r="C753" s="67"/>
      <c r="D753" s="48"/>
      <c r="E753" s="68"/>
      <c r="F753" s="49"/>
      <c r="G753" s="69"/>
      <c r="H753" s="50" t="str">
        <f>IF(E753="","",VLOOKUP(WEEKDAY(E753),List!A$15:B$21,2,FALSE))</f>
        <v/>
      </c>
      <c r="I753" s="90">
        <f>IF(G753="",0,VLOOKUP(G753,PHR!$B$4:$H$10000,7,FALSE))</f>
        <v>0</v>
      </c>
      <c r="J753" s="51" t="str">
        <f t="shared" si="49"/>
        <v/>
      </c>
      <c r="K753" s="52" t="str">
        <f t="shared" si="48"/>
        <v/>
      </c>
      <c r="L753" s="55" t="str">
        <f t="shared" si="46"/>
        <v/>
      </c>
      <c r="M753" s="56" t="str">
        <f t="shared" si="47"/>
        <v/>
      </c>
    </row>
    <row r="754" spans="1:13" ht="13" x14ac:dyDescent="0.25">
      <c r="A754" s="163">
        <v>750</v>
      </c>
      <c r="B754" s="66"/>
      <c r="C754" s="67"/>
      <c r="D754" s="48"/>
      <c r="E754" s="68"/>
      <c r="F754" s="49"/>
      <c r="G754" s="69"/>
      <c r="H754" s="50" t="str">
        <f>IF(E754="","",VLOOKUP(WEEKDAY(E754),List!A$15:B$21,2,FALSE))</f>
        <v/>
      </c>
      <c r="I754" s="90">
        <f>IF(G754="",0,VLOOKUP(G754,PHR!$B$4:$H$10000,7,FALSE))</f>
        <v>0</v>
      </c>
      <c r="J754" s="51" t="str">
        <f t="shared" si="49"/>
        <v/>
      </c>
      <c r="K754" s="52" t="str">
        <f t="shared" si="48"/>
        <v/>
      </c>
      <c r="L754" s="55" t="str">
        <f t="shared" si="46"/>
        <v/>
      </c>
      <c r="M754" s="56" t="str">
        <f t="shared" si="47"/>
        <v/>
      </c>
    </row>
    <row r="755" spans="1:13" ht="13" x14ac:dyDescent="0.25">
      <c r="A755" s="163">
        <v>751</v>
      </c>
      <c r="B755" s="66"/>
      <c r="C755" s="67"/>
      <c r="D755" s="48"/>
      <c r="E755" s="68"/>
      <c r="F755" s="49"/>
      <c r="G755" s="69"/>
      <c r="H755" s="50" t="str">
        <f>IF(E755="","",VLOOKUP(WEEKDAY(E755),List!A$15:B$21,2,FALSE))</f>
        <v/>
      </c>
      <c r="I755" s="90">
        <f>IF(G755="",0,VLOOKUP(G755,PHR!$B$4:$H$10000,7,FALSE))</f>
        <v>0</v>
      </c>
      <c r="J755" s="51" t="str">
        <f t="shared" si="49"/>
        <v/>
      </c>
      <c r="K755" s="52" t="str">
        <f t="shared" si="48"/>
        <v/>
      </c>
      <c r="L755" s="55" t="str">
        <f t="shared" si="46"/>
        <v/>
      </c>
      <c r="M755" s="56" t="str">
        <f t="shared" si="47"/>
        <v/>
      </c>
    </row>
    <row r="756" spans="1:13" ht="13" x14ac:dyDescent="0.25">
      <c r="A756" s="163">
        <v>752</v>
      </c>
      <c r="B756" s="66"/>
      <c r="C756" s="67"/>
      <c r="D756" s="48"/>
      <c r="E756" s="68"/>
      <c r="F756" s="49"/>
      <c r="G756" s="69"/>
      <c r="H756" s="50" t="str">
        <f>IF(E756="","",VLOOKUP(WEEKDAY(E756),List!A$15:B$21,2,FALSE))</f>
        <v/>
      </c>
      <c r="I756" s="90">
        <f>IF(G756="",0,VLOOKUP(G756,PHR!$B$4:$H$10000,7,FALSE))</f>
        <v>0</v>
      </c>
      <c r="J756" s="51" t="str">
        <f t="shared" si="49"/>
        <v/>
      </c>
      <c r="K756" s="52" t="str">
        <f t="shared" si="48"/>
        <v/>
      </c>
      <c r="L756" s="55" t="str">
        <f t="shared" si="46"/>
        <v/>
      </c>
      <c r="M756" s="56" t="str">
        <f t="shared" si="47"/>
        <v/>
      </c>
    </row>
    <row r="757" spans="1:13" ht="13" x14ac:dyDescent="0.25">
      <c r="A757" s="163">
        <v>753</v>
      </c>
      <c r="B757" s="66"/>
      <c r="C757" s="67"/>
      <c r="D757" s="48"/>
      <c r="E757" s="68"/>
      <c r="F757" s="49"/>
      <c r="G757" s="69"/>
      <c r="H757" s="50" t="str">
        <f>IF(E757="","",VLOOKUP(WEEKDAY(E757),List!A$15:B$21,2,FALSE))</f>
        <v/>
      </c>
      <c r="I757" s="90">
        <f>IF(G757="",0,VLOOKUP(G757,PHR!$B$4:$H$10000,7,FALSE))</f>
        <v>0</v>
      </c>
      <c r="J757" s="51" t="str">
        <f t="shared" si="49"/>
        <v/>
      </c>
      <c r="K757" s="52" t="str">
        <f t="shared" si="48"/>
        <v/>
      </c>
      <c r="L757" s="55" t="str">
        <f t="shared" si="46"/>
        <v/>
      </c>
      <c r="M757" s="56" t="str">
        <f t="shared" si="47"/>
        <v/>
      </c>
    </row>
    <row r="758" spans="1:13" ht="13" x14ac:dyDescent="0.25">
      <c r="A758" s="163">
        <v>754</v>
      </c>
      <c r="B758" s="66"/>
      <c r="C758" s="67"/>
      <c r="D758" s="48"/>
      <c r="E758" s="68"/>
      <c r="F758" s="49"/>
      <c r="G758" s="69"/>
      <c r="H758" s="50" t="str">
        <f>IF(E758="","",VLOOKUP(WEEKDAY(E758),List!A$15:B$21,2,FALSE))</f>
        <v/>
      </c>
      <c r="I758" s="90">
        <f>IF(G758="",0,VLOOKUP(G758,PHR!$B$4:$H$10000,7,FALSE))</f>
        <v>0</v>
      </c>
      <c r="J758" s="51" t="str">
        <f t="shared" si="49"/>
        <v/>
      </c>
      <c r="K758" s="52" t="str">
        <f t="shared" si="48"/>
        <v/>
      </c>
      <c r="L758" s="55" t="str">
        <f t="shared" si="46"/>
        <v/>
      </c>
      <c r="M758" s="56" t="str">
        <f t="shared" si="47"/>
        <v/>
      </c>
    </row>
    <row r="759" spans="1:13" ht="13" x14ac:dyDescent="0.25">
      <c r="A759" s="163">
        <v>755</v>
      </c>
      <c r="B759" s="66"/>
      <c r="C759" s="67"/>
      <c r="D759" s="48"/>
      <c r="E759" s="68"/>
      <c r="F759" s="49"/>
      <c r="G759" s="69"/>
      <c r="H759" s="50" t="str">
        <f>IF(E759="","",VLOOKUP(WEEKDAY(E759),List!A$15:B$21,2,FALSE))</f>
        <v/>
      </c>
      <c r="I759" s="90">
        <f>IF(G759="",0,VLOOKUP(G759,PHR!$B$4:$H$10000,7,FALSE))</f>
        <v>0</v>
      </c>
      <c r="J759" s="51" t="str">
        <f t="shared" si="49"/>
        <v/>
      </c>
      <c r="K759" s="52" t="str">
        <f t="shared" si="48"/>
        <v/>
      </c>
      <c r="L759" s="55" t="str">
        <f t="shared" si="46"/>
        <v/>
      </c>
      <c r="M759" s="56" t="str">
        <f t="shared" si="47"/>
        <v/>
      </c>
    </row>
    <row r="760" spans="1:13" ht="13" x14ac:dyDescent="0.25">
      <c r="A760" s="163">
        <v>756</v>
      </c>
      <c r="B760" s="66"/>
      <c r="C760" s="67"/>
      <c r="D760" s="48"/>
      <c r="E760" s="68"/>
      <c r="F760" s="49"/>
      <c r="G760" s="69"/>
      <c r="H760" s="50" t="str">
        <f>IF(E760="","",VLOOKUP(WEEKDAY(E760),List!A$15:B$21,2,FALSE))</f>
        <v/>
      </c>
      <c r="I760" s="90">
        <f>IF(G760="",0,VLOOKUP(G760,PHR!$B$4:$H$10000,7,FALSE))</f>
        <v>0</v>
      </c>
      <c r="J760" s="51" t="str">
        <f t="shared" si="49"/>
        <v/>
      </c>
      <c r="K760" s="52" t="str">
        <f t="shared" si="48"/>
        <v/>
      </c>
      <c r="L760" s="55" t="str">
        <f t="shared" si="46"/>
        <v/>
      </c>
      <c r="M760" s="56" t="str">
        <f t="shared" si="47"/>
        <v/>
      </c>
    </row>
    <row r="761" spans="1:13" ht="13" x14ac:dyDescent="0.25">
      <c r="A761" s="163">
        <v>757</v>
      </c>
      <c r="B761" s="66"/>
      <c r="C761" s="67"/>
      <c r="D761" s="48"/>
      <c r="E761" s="68"/>
      <c r="F761" s="49"/>
      <c r="G761" s="69"/>
      <c r="H761" s="50" t="str">
        <f>IF(E761="","",VLOOKUP(WEEKDAY(E761),List!A$15:B$21,2,FALSE))</f>
        <v/>
      </c>
      <c r="I761" s="90">
        <f>IF(G761="",0,VLOOKUP(G761,PHR!$B$4:$H$10000,7,FALSE))</f>
        <v>0</v>
      </c>
      <c r="J761" s="51" t="str">
        <f t="shared" si="49"/>
        <v/>
      </c>
      <c r="K761" s="52" t="str">
        <f t="shared" si="48"/>
        <v/>
      </c>
      <c r="L761" s="55" t="str">
        <f t="shared" si="46"/>
        <v/>
      </c>
      <c r="M761" s="56" t="str">
        <f t="shared" si="47"/>
        <v/>
      </c>
    </row>
    <row r="762" spans="1:13" ht="13" x14ac:dyDescent="0.25">
      <c r="A762" s="163">
        <v>758</v>
      </c>
      <c r="B762" s="66"/>
      <c r="C762" s="67"/>
      <c r="D762" s="48"/>
      <c r="E762" s="68"/>
      <c r="F762" s="49"/>
      <c r="G762" s="69"/>
      <c r="H762" s="50" t="str">
        <f>IF(E762="","",VLOOKUP(WEEKDAY(E762),List!A$15:B$21,2,FALSE))</f>
        <v/>
      </c>
      <c r="I762" s="90">
        <f>IF(G762="",0,VLOOKUP(G762,PHR!$B$4:$H$10000,7,FALSE))</f>
        <v>0</v>
      </c>
      <c r="J762" s="51" t="str">
        <f t="shared" si="49"/>
        <v/>
      </c>
      <c r="K762" s="52" t="str">
        <f t="shared" si="48"/>
        <v/>
      </c>
      <c r="L762" s="55" t="str">
        <f t="shared" si="46"/>
        <v/>
      </c>
      <c r="M762" s="56" t="str">
        <f t="shared" si="47"/>
        <v/>
      </c>
    </row>
    <row r="763" spans="1:13" ht="13" x14ac:dyDescent="0.25">
      <c r="A763" s="163">
        <v>759</v>
      </c>
      <c r="B763" s="66"/>
      <c r="C763" s="67"/>
      <c r="D763" s="48"/>
      <c r="E763" s="68"/>
      <c r="F763" s="49"/>
      <c r="G763" s="69"/>
      <c r="H763" s="50" t="str">
        <f>IF(E763="","",VLOOKUP(WEEKDAY(E763),List!A$15:B$21,2,FALSE))</f>
        <v/>
      </c>
      <c r="I763" s="90">
        <f>IF(G763="",0,VLOOKUP(G763,PHR!$B$4:$H$10000,7,FALSE))</f>
        <v>0</v>
      </c>
      <c r="J763" s="51" t="str">
        <f t="shared" si="49"/>
        <v/>
      </c>
      <c r="K763" s="52" t="str">
        <f t="shared" si="48"/>
        <v/>
      </c>
      <c r="L763" s="55" t="str">
        <f t="shared" si="46"/>
        <v/>
      </c>
      <c r="M763" s="56" t="str">
        <f t="shared" si="47"/>
        <v/>
      </c>
    </row>
    <row r="764" spans="1:13" ht="13" x14ac:dyDescent="0.25">
      <c r="A764" s="163">
        <v>760</v>
      </c>
      <c r="B764" s="66"/>
      <c r="C764" s="67"/>
      <c r="D764" s="48"/>
      <c r="E764" s="68"/>
      <c r="F764" s="49"/>
      <c r="G764" s="69"/>
      <c r="H764" s="50" t="str">
        <f>IF(E764="","",VLOOKUP(WEEKDAY(E764),List!A$15:B$21,2,FALSE))</f>
        <v/>
      </c>
      <c r="I764" s="90">
        <f>IF(G764="",0,VLOOKUP(G764,PHR!$B$4:$H$10000,7,FALSE))</f>
        <v>0</v>
      </c>
      <c r="J764" s="51" t="str">
        <f t="shared" si="49"/>
        <v/>
      </c>
      <c r="K764" s="52" t="str">
        <f t="shared" si="48"/>
        <v/>
      </c>
      <c r="L764" s="55" t="str">
        <f t="shared" si="46"/>
        <v/>
      </c>
      <c r="M764" s="56" t="str">
        <f t="shared" si="47"/>
        <v/>
      </c>
    </row>
    <row r="765" spans="1:13" ht="13" x14ac:dyDescent="0.25">
      <c r="A765" s="163">
        <v>761</v>
      </c>
      <c r="B765" s="66"/>
      <c r="C765" s="67"/>
      <c r="D765" s="48"/>
      <c r="E765" s="68"/>
      <c r="F765" s="49"/>
      <c r="G765" s="69"/>
      <c r="H765" s="50" t="str">
        <f>IF(E765="","",VLOOKUP(WEEKDAY(E765),List!A$15:B$21,2,FALSE))</f>
        <v/>
      </c>
      <c r="I765" s="90">
        <f>IF(G765="",0,VLOOKUP(G765,PHR!$B$4:$H$10000,7,FALSE))</f>
        <v>0</v>
      </c>
      <c r="J765" s="51" t="str">
        <f t="shared" si="49"/>
        <v/>
      </c>
      <c r="K765" s="52" t="str">
        <f t="shared" si="48"/>
        <v/>
      </c>
      <c r="L765" s="55" t="str">
        <f t="shared" si="46"/>
        <v/>
      </c>
      <c r="M765" s="56" t="str">
        <f t="shared" si="47"/>
        <v/>
      </c>
    </row>
    <row r="766" spans="1:13" ht="13" x14ac:dyDescent="0.25">
      <c r="A766" s="163">
        <v>762</v>
      </c>
      <c r="B766" s="66"/>
      <c r="C766" s="67"/>
      <c r="D766" s="48"/>
      <c r="E766" s="68"/>
      <c r="F766" s="49"/>
      <c r="G766" s="69"/>
      <c r="H766" s="50" t="str">
        <f>IF(E766="","",VLOOKUP(WEEKDAY(E766),List!A$15:B$21,2,FALSE))</f>
        <v/>
      </c>
      <c r="I766" s="90">
        <f>IF(G766="",0,VLOOKUP(G766,PHR!$B$4:$H$10000,7,FALSE))</f>
        <v>0</v>
      </c>
      <c r="J766" s="51" t="str">
        <f t="shared" si="49"/>
        <v/>
      </c>
      <c r="K766" s="52" t="str">
        <f t="shared" si="48"/>
        <v/>
      </c>
      <c r="L766" s="55" t="str">
        <f t="shared" si="46"/>
        <v/>
      </c>
      <c r="M766" s="56" t="str">
        <f t="shared" si="47"/>
        <v/>
      </c>
    </row>
    <row r="767" spans="1:13" ht="13" x14ac:dyDescent="0.25">
      <c r="A767" s="163">
        <v>763</v>
      </c>
      <c r="B767" s="66"/>
      <c r="C767" s="67"/>
      <c r="D767" s="48"/>
      <c r="E767" s="68"/>
      <c r="F767" s="49"/>
      <c r="G767" s="69"/>
      <c r="H767" s="50" t="str">
        <f>IF(E767="","",VLOOKUP(WEEKDAY(E767),List!A$15:B$21,2,FALSE))</f>
        <v/>
      </c>
      <c r="I767" s="90">
        <f>IF(G767="",0,VLOOKUP(G767,PHR!$B$4:$H$10000,7,FALSE))</f>
        <v>0</v>
      </c>
      <c r="J767" s="51" t="str">
        <f t="shared" si="49"/>
        <v/>
      </c>
      <c r="K767" s="52" t="str">
        <f t="shared" si="48"/>
        <v/>
      </c>
      <c r="L767" s="55" t="str">
        <f t="shared" si="46"/>
        <v/>
      </c>
      <c r="M767" s="56" t="str">
        <f t="shared" si="47"/>
        <v/>
      </c>
    </row>
    <row r="768" spans="1:13" ht="13" x14ac:dyDescent="0.25">
      <c r="A768" s="163">
        <v>764</v>
      </c>
      <c r="B768" s="66"/>
      <c r="C768" s="67"/>
      <c r="D768" s="48"/>
      <c r="E768" s="68"/>
      <c r="F768" s="49"/>
      <c r="G768" s="69"/>
      <c r="H768" s="50" t="str">
        <f>IF(E768="","",VLOOKUP(WEEKDAY(E768),List!A$15:B$21,2,FALSE))</f>
        <v/>
      </c>
      <c r="I768" s="90">
        <f>IF(G768="",0,VLOOKUP(G768,PHR!$B$4:$H$10000,7,FALSE))</f>
        <v>0</v>
      </c>
      <c r="J768" s="51" t="str">
        <f t="shared" si="49"/>
        <v/>
      </c>
      <c r="K768" s="52" t="str">
        <f t="shared" si="48"/>
        <v/>
      </c>
      <c r="L768" s="55" t="str">
        <f t="shared" si="46"/>
        <v/>
      </c>
      <c r="M768" s="56" t="str">
        <f t="shared" si="47"/>
        <v/>
      </c>
    </row>
    <row r="769" spans="1:13" ht="13" x14ac:dyDescent="0.25">
      <c r="A769" s="163">
        <v>765</v>
      </c>
      <c r="B769" s="66"/>
      <c r="C769" s="67"/>
      <c r="D769" s="48"/>
      <c r="E769" s="68"/>
      <c r="F769" s="49"/>
      <c r="G769" s="69"/>
      <c r="H769" s="50" t="str">
        <f>IF(E769="","",VLOOKUP(WEEKDAY(E769),List!A$15:B$21,2,FALSE))</f>
        <v/>
      </c>
      <c r="I769" s="90">
        <f>IF(G769="",0,VLOOKUP(G769,PHR!$B$4:$H$10000,7,FALSE))</f>
        <v>0</v>
      </c>
      <c r="J769" s="51" t="str">
        <f t="shared" si="49"/>
        <v/>
      </c>
      <c r="K769" s="52" t="str">
        <f t="shared" si="48"/>
        <v/>
      </c>
      <c r="L769" s="55" t="str">
        <f t="shared" si="46"/>
        <v/>
      </c>
      <c r="M769" s="56" t="str">
        <f t="shared" si="47"/>
        <v/>
      </c>
    </row>
    <row r="770" spans="1:13" ht="13" x14ac:dyDescent="0.25">
      <c r="A770" s="163">
        <v>766</v>
      </c>
      <c r="B770" s="66"/>
      <c r="C770" s="67"/>
      <c r="D770" s="48"/>
      <c r="E770" s="68"/>
      <c r="F770" s="49"/>
      <c r="G770" s="69"/>
      <c r="H770" s="50" t="str">
        <f>IF(E770="","",VLOOKUP(WEEKDAY(E770),List!A$15:B$21,2,FALSE))</f>
        <v/>
      </c>
      <c r="I770" s="90">
        <f>IF(G770="",0,VLOOKUP(G770,PHR!$B$4:$H$10000,7,FALSE))</f>
        <v>0</v>
      </c>
      <c r="J770" s="51" t="str">
        <f t="shared" si="49"/>
        <v/>
      </c>
      <c r="K770" s="52" t="str">
        <f t="shared" si="48"/>
        <v/>
      </c>
      <c r="L770" s="55" t="str">
        <f t="shared" si="46"/>
        <v/>
      </c>
      <c r="M770" s="56" t="str">
        <f t="shared" si="47"/>
        <v/>
      </c>
    </row>
    <row r="771" spans="1:13" ht="13" x14ac:dyDescent="0.25">
      <c r="A771" s="163">
        <v>767</v>
      </c>
      <c r="B771" s="66"/>
      <c r="C771" s="67"/>
      <c r="D771" s="48"/>
      <c r="E771" s="68"/>
      <c r="F771" s="49"/>
      <c r="G771" s="69"/>
      <c r="H771" s="50" t="str">
        <f>IF(E771="","",VLOOKUP(WEEKDAY(E771),List!A$15:B$21,2,FALSE))</f>
        <v/>
      </c>
      <c r="I771" s="90">
        <f>IF(G771="",0,VLOOKUP(G771,PHR!$B$4:$H$10000,7,FALSE))</f>
        <v>0</v>
      </c>
      <c r="J771" s="51" t="str">
        <f t="shared" si="49"/>
        <v/>
      </c>
      <c r="K771" s="52" t="str">
        <f t="shared" si="48"/>
        <v/>
      </c>
      <c r="L771" s="55" t="str">
        <f t="shared" si="46"/>
        <v/>
      </c>
      <c r="M771" s="56" t="str">
        <f t="shared" si="47"/>
        <v/>
      </c>
    </row>
    <row r="772" spans="1:13" ht="13" x14ac:dyDescent="0.25">
      <c r="A772" s="163">
        <v>768</v>
      </c>
      <c r="B772" s="66"/>
      <c r="C772" s="67"/>
      <c r="D772" s="48"/>
      <c r="E772" s="68"/>
      <c r="F772" s="49"/>
      <c r="G772" s="69"/>
      <c r="H772" s="50" t="str">
        <f>IF(E772="","",VLOOKUP(WEEKDAY(E772),List!A$15:B$21,2,FALSE))</f>
        <v/>
      </c>
      <c r="I772" s="90">
        <f>IF(G772="",0,VLOOKUP(G772,PHR!$B$4:$H$10000,7,FALSE))</f>
        <v>0</v>
      </c>
      <c r="J772" s="51" t="str">
        <f t="shared" si="49"/>
        <v/>
      </c>
      <c r="K772" s="52" t="str">
        <f t="shared" si="48"/>
        <v/>
      </c>
      <c r="L772" s="55" t="str">
        <f t="shared" si="46"/>
        <v/>
      </c>
      <c r="M772" s="56" t="str">
        <f t="shared" si="47"/>
        <v/>
      </c>
    </row>
    <row r="773" spans="1:13" ht="13" x14ac:dyDescent="0.25">
      <c r="A773" s="163">
        <v>769</v>
      </c>
      <c r="B773" s="66"/>
      <c r="C773" s="67"/>
      <c r="D773" s="48"/>
      <c r="E773" s="68"/>
      <c r="F773" s="49"/>
      <c r="G773" s="69"/>
      <c r="H773" s="50" t="str">
        <f>IF(E773="","",VLOOKUP(WEEKDAY(E773),List!A$15:B$21,2,FALSE))</f>
        <v/>
      </c>
      <c r="I773" s="90">
        <f>IF(G773="",0,VLOOKUP(G773,PHR!$B$4:$H$10000,7,FALSE))</f>
        <v>0</v>
      </c>
      <c r="J773" s="51" t="str">
        <f t="shared" si="49"/>
        <v/>
      </c>
      <c r="K773" s="52" t="str">
        <f t="shared" si="48"/>
        <v/>
      </c>
      <c r="L773" s="55" t="str">
        <f t="shared" ref="L773:L836" si="50">IF(D773="","",K773)</f>
        <v/>
      </c>
      <c r="M773" s="56" t="str">
        <f t="shared" ref="M773:M836" si="51">IF(D773="","",ROUND(L773*I773,2))</f>
        <v/>
      </c>
    </row>
    <row r="774" spans="1:13" ht="13" x14ac:dyDescent="0.25">
      <c r="A774" s="163">
        <v>770</v>
      </c>
      <c r="B774" s="66"/>
      <c r="C774" s="67"/>
      <c r="D774" s="48"/>
      <c r="E774" s="68"/>
      <c r="F774" s="49"/>
      <c r="G774" s="69"/>
      <c r="H774" s="50" t="str">
        <f>IF(E774="","",VLOOKUP(WEEKDAY(E774),List!A$15:B$21,2,FALSE))</f>
        <v/>
      </c>
      <c r="I774" s="90">
        <f>IF(G774="",0,VLOOKUP(G774,PHR!$B$4:$H$10000,7,FALSE))</f>
        <v>0</v>
      </c>
      <c r="J774" s="51" t="str">
        <f t="shared" si="49"/>
        <v/>
      </c>
      <c r="K774" s="52" t="str">
        <f t="shared" ref="K774:K837" si="52">IF(F774="","",IF(C774="",MIN(F774,$K$1),(MIN(F774,$K$1)*C774)))</f>
        <v/>
      </c>
      <c r="L774" s="55" t="str">
        <f t="shared" si="50"/>
        <v/>
      </c>
      <c r="M774" s="56" t="str">
        <f t="shared" si="51"/>
        <v/>
      </c>
    </row>
    <row r="775" spans="1:13" ht="13" x14ac:dyDescent="0.25">
      <c r="A775" s="163">
        <v>771</v>
      </c>
      <c r="B775" s="66"/>
      <c r="C775" s="67"/>
      <c r="D775" s="48"/>
      <c r="E775" s="68"/>
      <c r="F775" s="49"/>
      <c r="G775" s="69"/>
      <c r="H775" s="50" t="str">
        <f>IF(E775="","",VLOOKUP(WEEKDAY(E775),List!A$15:B$21,2,FALSE))</f>
        <v/>
      </c>
      <c r="I775" s="90">
        <f>IF(G775="",0,VLOOKUP(G775,PHR!$B$4:$H$10000,7,FALSE))</f>
        <v>0</v>
      </c>
      <c r="J775" s="51" t="str">
        <f t="shared" si="49"/>
        <v/>
      </c>
      <c r="K775" s="52" t="str">
        <f t="shared" si="52"/>
        <v/>
      </c>
      <c r="L775" s="55" t="str">
        <f t="shared" si="50"/>
        <v/>
      </c>
      <c r="M775" s="56" t="str">
        <f t="shared" si="51"/>
        <v/>
      </c>
    </row>
    <row r="776" spans="1:13" ht="13" x14ac:dyDescent="0.25">
      <c r="A776" s="163">
        <v>772</v>
      </c>
      <c r="B776" s="66"/>
      <c r="C776" s="67"/>
      <c r="D776" s="48"/>
      <c r="E776" s="68"/>
      <c r="F776" s="49"/>
      <c r="G776" s="69"/>
      <c r="H776" s="50" t="str">
        <f>IF(E776="","",VLOOKUP(WEEKDAY(E776),List!A$15:B$21,2,FALSE))</f>
        <v/>
      </c>
      <c r="I776" s="90">
        <f>IF(G776="",0,VLOOKUP(G776,PHR!$B$4:$H$10000,7,FALSE))</f>
        <v>0</v>
      </c>
      <c r="J776" s="51" t="str">
        <f t="shared" si="49"/>
        <v/>
      </c>
      <c r="K776" s="52" t="str">
        <f t="shared" si="52"/>
        <v/>
      </c>
      <c r="L776" s="55" t="str">
        <f t="shared" si="50"/>
        <v/>
      </c>
      <c r="M776" s="56" t="str">
        <f t="shared" si="51"/>
        <v/>
      </c>
    </row>
    <row r="777" spans="1:13" ht="13" x14ac:dyDescent="0.25">
      <c r="A777" s="163">
        <v>773</v>
      </c>
      <c r="B777" s="66"/>
      <c r="C777" s="67"/>
      <c r="D777" s="48"/>
      <c r="E777" s="68"/>
      <c r="F777" s="49"/>
      <c r="G777" s="69"/>
      <c r="H777" s="50" t="str">
        <f>IF(E777="","",VLOOKUP(WEEKDAY(E777),List!A$15:B$21,2,FALSE))</f>
        <v/>
      </c>
      <c r="I777" s="90">
        <f>IF(G777="",0,VLOOKUP(G777,PHR!$B$4:$H$10000,7,FALSE))</f>
        <v>0</v>
      </c>
      <c r="J777" s="51" t="str">
        <f t="shared" si="49"/>
        <v/>
      </c>
      <c r="K777" s="52" t="str">
        <f t="shared" si="52"/>
        <v/>
      </c>
      <c r="L777" s="55" t="str">
        <f t="shared" si="50"/>
        <v/>
      </c>
      <c r="M777" s="56" t="str">
        <f t="shared" si="51"/>
        <v/>
      </c>
    </row>
    <row r="778" spans="1:13" ht="13" x14ac:dyDescent="0.25">
      <c r="A778" s="163">
        <v>774</v>
      </c>
      <c r="B778" s="66"/>
      <c r="C778" s="67"/>
      <c r="D778" s="48"/>
      <c r="E778" s="68"/>
      <c r="F778" s="49"/>
      <c r="G778" s="69"/>
      <c r="H778" s="50" t="str">
        <f>IF(E778="","",VLOOKUP(WEEKDAY(E778),List!A$15:B$21,2,FALSE))</f>
        <v/>
      </c>
      <c r="I778" s="90">
        <f>IF(G778="",0,VLOOKUP(G778,PHR!$B$4:$H$10000,7,FALSE))</f>
        <v>0</v>
      </c>
      <c r="J778" s="51" t="str">
        <f t="shared" ref="J778:J841" si="53">IF(K778="","",ROUND(K778*I778,2))</f>
        <v/>
      </c>
      <c r="K778" s="52" t="str">
        <f t="shared" si="52"/>
        <v/>
      </c>
      <c r="L778" s="55" t="str">
        <f t="shared" si="50"/>
        <v/>
      </c>
      <c r="M778" s="56" t="str">
        <f t="shared" si="51"/>
        <v/>
      </c>
    </row>
    <row r="779" spans="1:13" ht="13" x14ac:dyDescent="0.25">
      <c r="A779" s="163">
        <v>775</v>
      </c>
      <c r="B779" s="66"/>
      <c r="C779" s="67"/>
      <c r="D779" s="48"/>
      <c r="E779" s="68"/>
      <c r="F779" s="49"/>
      <c r="G779" s="69"/>
      <c r="H779" s="50" t="str">
        <f>IF(E779="","",VLOOKUP(WEEKDAY(E779),List!A$15:B$21,2,FALSE))</f>
        <v/>
      </c>
      <c r="I779" s="90">
        <f>IF(G779="",0,VLOOKUP(G779,PHR!$B$4:$H$10000,7,FALSE))</f>
        <v>0</v>
      </c>
      <c r="J779" s="51" t="str">
        <f t="shared" si="53"/>
        <v/>
      </c>
      <c r="K779" s="52" t="str">
        <f t="shared" si="52"/>
        <v/>
      </c>
      <c r="L779" s="55" t="str">
        <f t="shared" si="50"/>
        <v/>
      </c>
      <c r="M779" s="56" t="str">
        <f t="shared" si="51"/>
        <v/>
      </c>
    </row>
    <row r="780" spans="1:13" ht="13" x14ac:dyDescent="0.25">
      <c r="A780" s="163">
        <v>776</v>
      </c>
      <c r="B780" s="66"/>
      <c r="C780" s="67"/>
      <c r="D780" s="48"/>
      <c r="E780" s="68"/>
      <c r="F780" s="49"/>
      <c r="G780" s="69"/>
      <c r="H780" s="50" t="str">
        <f>IF(E780="","",VLOOKUP(WEEKDAY(E780),List!A$15:B$21,2,FALSE))</f>
        <v/>
      </c>
      <c r="I780" s="90">
        <f>IF(G780="",0,VLOOKUP(G780,PHR!$B$4:$H$10000,7,FALSE))</f>
        <v>0</v>
      </c>
      <c r="J780" s="51" t="str">
        <f t="shared" si="53"/>
        <v/>
      </c>
      <c r="K780" s="52" t="str">
        <f t="shared" si="52"/>
        <v/>
      </c>
      <c r="L780" s="55" t="str">
        <f t="shared" si="50"/>
        <v/>
      </c>
      <c r="M780" s="56" t="str">
        <f t="shared" si="51"/>
        <v/>
      </c>
    </row>
    <row r="781" spans="1:13" ht="13" x14ac:dyDescent="0.25">
      <c r="A781" s="163">
        <v>777</v>
      </c>
      <c r="B781" s="66"/>
      <c r="C781" s="67"/>
      <c r="D781" s="48"/>
      <c r="E781" s="68"/>
      <c r="F781" s="49"/>
      <c r="G781" s="69"/>
      <c r="H781" s="50" t="str">
        <f>IF(E781="","",VLOOKUP(WEEKDAY(E781),List!A$15:B$21,2,FALSE))</f>
        <v/>
      </c>
      <c r="I781" s="90">
        <f>IF(G781="",0,VLOOKUP(G781,PHR!$B$4:$H$10000,7,FALSE))</f>
        <v>0</v>
      </c>
      <c r="J781" s="51" t="str">
        <f t="shared" si="53"/>
        <v/>
      </c>
      <c r="K781" s="52" t="str">
        <f t="shared" si="52"/>
        <v/>
      </c>
      <c r="L781" s="55" t="str">
        <f t="shared" si="50"/>
        <v/>
      </c>
      <c r="M781" s="56" t="str">
        <f t="shared" si="51"/>
        <v/>
      </c>
    </row>
    <row r="782" spans="1:13" ht="13" x14ac:dyDescent="0.25">
      <c r="A782" s="163">
        <v>778</v>
      </c>
      <c r="B782" s="66"/>
      <c r="C782" s="67"/>
      <c r="D782" s="48"/>
      <c r="E782" s="68"/>
      <c r="F782" s="49"/>
      <c r="G782" s="69"/>
      <c r="H782" s="50" t="str">
        <f>IF(E782="","",VLOOKUP(WEEKDAY(E782),List!A$15:B$21,2,FALSE))</f>
        <v/>
      </c>
      <c r="I782" s="90">
        <f>IF(G782="",0,VLOOKUP(G782,PHR!$B$4:$H$10000,7,FALSE))</f>
        <v>0</v>
      </c>
      <c r="J782" s="51" t="str">
        <f t="shared" si="53"/>
        <v/>
      </c>
      <c r="K782" s="52" t="str">
        <f t="shared" si="52"/>
        <v/>
      </c>
      <c r="L782" s="55" t="str">
        <f t="shared" si="50"/>
        <v/>
      </c>
      <c r="M782" s="56" t="str">
        <f t="shared" si="51"/>
        <v/>
      </c>
    </row>
    <row r="783" spans="1:13" ht="13" x14ac:dyDescent="0.25">
      <c r="A783" s="163">
        <v>779</v>
      </c>
      <c r="B783" s="66"/>
      <c r="C783" s="67"/>
      <c r="D783" s="48"/>
      <c r="E783" s="68"/>
      <c r="F783" s="49"/>
      <c r="G783" s="69"/>
      <c r="H783" s="50" t="str">
        <f>IF(E783="","",VLOOKUP(WEEKDAY(E783),List!A$15:B$21,2,FALSE))</f>
        <v/>
      </c>
      <c r="I783" s="90">
        <f>IF(G783="",0,VLOOKUP(G783,PHR!$B$4:$H$10000,7,FALSE))</f>
        <v>0</v>
      </c>
      <c r="J783" s="51" t="str">
        <f t="shared" si="53"/>
        <v/>
      </c>
      <c r="K783" s="52" t="str">
        <f t="shared" si="52"/>
        <v/>
      </c>
      <c r="L783" s="55" t="str">
        <f t="shared" si="50"/>
        <v/>
      </c>
      <c r="M783" s="56" t="str">
        <f t="shared" si="51"/>
        <v/>
      </c>
    </row>
    <row r="784" spans="1:13" ht="13" x14ac:dyDescent="0.25">
      <c r="A784" s="163">
        <v>780</v>
      </c>
      <c r="B784" s="66"/>
      <c r="C784" s="67"/>
      <c r="D784" s="48"/>
      <c r="E784" s="68"/>
      <c r="F784" s="49"/>
      <c r="G784" s="69"/>
      <c r="H784" s="50" t="str">
        <f>IF(E784="","",VLOOKUP(WEEKDAY(E784),List!A$15:B$21,2,FALSE))</f>
        <v/>
      </c>
      <c r="I784" s="90">
        <f>IF(G784="",0,VLOOKUP(G784,PHR!$B$4:$H$10000,7,FALSE))</f>
        <v>0</v>
      </c>
      <c r="J784" s="51" t="str">
        <f t="shared" si="53"/>
        <v/>
      </c>
      <c r="K784" s="52" t="str">
        <f t="shared" si="52"/>
        <v/>
      </c>
      <c r="L784" s="55" t="str">
        <f t="shared" si="50"/>
        <v/>
      </c>
      <c r="M784" s="56" t="str">
        <f t="shared" si="51"/>
        <v/>
      </c>
    </row>
    <row r="785" spans="1:13" ht="13" x14ac:dyDescent="0.25">
      <c r="A785" s="163">
        <v>781</v>
      </c>
      <c r="B785" s="66"/>
      <c r="C785" s="67"/>
      <c r="D785" s="48"/>
      <c r="E785" s="68"/>
      <c r="F785" s="49"/>
      <c r="G785" s="69"/>
      <c r="H785" s="50" t="str">
        <f>IF(E785="","",VLOOKUP(WEEKDAY(E785),List!A$15:B$21,2,FALSE))</f>
        <v/>
      </c>
      <c r="I785" s="90">
        <f>IF(G785="",0,VLOOKUP(G785,PHR!$B$4:$H$10000,7,FALSE))</f>
        <v>0</v>
      </c>
      <c r="J785" s="51" t="str">
        <f t="shared" si="53"/>
        <v/>
      </c>
      <c r="K785" s="52" t="str">
        <f t="shared" si="52"/>
        <v/>
      </c>
      <c r="L785" s="55" t="str">
        <f t="shared" si="50"/>
        <v/>
      </c>
      <c r="M785" s="56" t="str">
        <f t="shared" si="51"/>
        <v/>
      </c>
    </row>
    <row r="786" spans="1:13" ht="13" x14ac:dyDescent="0.25">
      <c r="A786" s="163">
        <v>782</v>
      </c>
      <c r="B786" s="66"/>
      <c r="C786" s="67"/>
      <c r="D786" s="48"/>
      <c r="E786" s="68"/>
      <c r="F786" s="49"/>
      <c r="G786" s="69"/>
      <c r="H786" s="50" t="str">
        <f>IF(E786="","",VLOOKUP(WEEKDAY(E786),List!A$15:B$21,2,FALSE))</f>
        <v/>
      </c>
      <c r="I786" s="90">
        <f>IF(G786="",0,VLOOKUP(G786,PHR!$B$4:$H$10000,7,FALSE))</f>
        <v>0</v>
      </c>
      <c r="J786" s="51" t="str">
        <f t="shared" si="53"/>
        <v/>
      </c>
      <c r="K786" s="52" t="str">
        <f t="shared" si="52"/>
        <v/>
      </c>
      <c r="L786" s="55" t="str">
        <f t="shared" si="50"/>
        <v/>
      </c>
      <c r="M786" s="56" t="str">
        <f t="shared" si="51"/>
        <v/>
      </c>
    </row>
    <row r="787" spans="1:13" ht="13" x14ac:dyDescent="0.25">
      <c r="A787" s="163">
        <v>783</v>
      </c>
      <c r="B787" s="66"/>
      <c r="C787" s="67"/>
      <c r="D787" s="48"/>
      <c r="E787" s="68"/>
      <c r="F787" s="49"/>
      <c r="G787" s="69"/>
      <c r="H787" s="50" t="str">
        <f>IF(E787="","",VLOOKUP(WEEKDAY(E787),List!A$15:B$21,2,FALSE))</f>
        <v/>
      </c>
      <c r="I787" s="90">
        <f>IF(G787="",0,VLOOKUP(G787,PHR!$B$4:$H$10000,7,FALSE))</f>
        <v>0</v>
      </c>
      <c r="J787" s="51" t="str">
        <f t="shared" si="53"/>
        <v/>
      </c>
      <c r="K787" s="52" t="str">
        <f t="shared" si="52"/>
        <v/>
      </c>
      <c r="L787" s="55" t="str">
        <f t="shared" si="50"/>
        <v/>
      </c>
      <c r="M787" s="56" t="str">
        <f t="shared" si="51"/>
        <v/>
      </c>
    </row>
    <row r="788" spans="1:13" ht="13" x14ac:dyDescent="0.25">
      <c r="A788" s="163">
        <v>784</v>
      </c>
      <c r="B788" s="66"/>
      <c r="C788" s="67"/>
      <c r="D788" s="48"/>
      <c r="E788" s="68"/>
      <c r="F788" s="49"/>
      <c r="G788" s="69"/>
      <c r="H788" s="50" t="str">
        <f>IF(E788="","",VLOOKUP(WEEKDAY(E788),List!A$15:B$21,2,FALSE))</f>
        <v/>
      </c>
      <c r="I788" s="90">
        <f>IF(G788="",0,VLOOKUP(G788,PHR!$B$4:$H$10000,7,FALSE))</f>
        <v>0</v>
      </c>
      <c r="J788" s="51" t="str">
        <f t="shared" si="53"/>
        <v/>
      </c>
      <c r="K788" s="52" t="str">
        <f t="shared" si="52"/>
        <v/>
      </c>
      <c r="L788" s="55" t="str">
        <f t="shared" si="50"/>
        <v/>
      </c>
      <c r="M788" s="56" t="str">
        <f t="shared" si="51"/>
        <v/>
      </c>
    </row>
    <row r="789" spans="1:13" ht="13" x14ac:dyDescent="0.25">
      <c r="A789" s="163">
        <v>785</v>
      </c>
      <c r="B789" s="66"/>
      <c r="C789" s="67"/>
      <c r="D789" s="48"/>
      <c r="E789" s="68"/>
      <c r="F789" s="49"/>
      <c r="G789" s="69"/>
      <c r="H789" s="50" t="str">
        <f>IF(E789="","",VLOOKUP(WEEKDAY(E789),List!A$15:B$21,2,FALSE))</f>
        <v/>
      </c>
      <c r="I789" s="90">
        <f>IF(G789="",0,VLOOKUP(G789,PHR!$B$4:$H$10000,7,FALSE))</f>
        <v>0</v>
      </c>
      <c r="J789" s="51" t="str">
        <f t="shared" si="53"/>
        <v/>
      </c>
      <c r="K789" s="52" t="str">
        <f t="shared" si="52"/>
        <v/>
      </c>
      <c r="L789" s="55" t="str">
        <f t="shared" si="50"/>
        <v/>
      </c>
      <c r="M789" s="56" t="str">
        <f t="shared" si="51"/>
        <v/>
      </c>
    </row>
    <row r="790" spans="1:13" ht="13" x14ac:dyDescent="0.25">
      <c r="A790" s="163">
        <v>786</v>
      </c>
      <c r="B790" s="66"/>
      <c r="C790" s="67"/>
      <c r="D790" s="48"/>
      <c r="E790" s="68"/>
      <c r="F790" s="49"/>
      <c r="G790" s="69"/>
      <c r="H790" s="50" t="str">
        <f>IF(E790="","",VLOOKUP(WEEKDAY(E790),List!A$15:B$21,2,FALSE))</f>
        <v/>
      </c>
      <c r="I790" s="90">
        <f>IF(G790="",0,VLOOKUP(G790,PHR!$B$4:$H$10000,7,FALSE))</f>
        <v>0</v>
      </c>
      <c r="J790" s="51" t="str">
        <f t="shared" si="53"/>
        <v/>
      </c>
      <c r="K790" s="52" t="str">
        <f t="shared" si="52"/>
        <v/>
      </c>
      <c r="L790" s="55" t="str">
        <f t="shared" si="50"/>
        <v/>
      </c>
      <c r="M790" s="56" t="str">
        <f t="shared" si="51"/>
        <v/>
      </c>
    </row>
    <row r="791" spans="1:13" ht="13" x14ac:dyDescent="0.25">
      <c r="A791" s="163">
        <v>787</v>
      </c>
      <c r="B791" s="66"/>
      <c r="C791" s="67"/>
      <c r="D791" s="48"/>
      <c r="E791" s="68"/>
      <c r="F791" s="49"/>
      <c r="G791" s="69"/>
      <c r="H791" s="50" t="str">
        <f>IF(E791="","",VLOOKUP(WEEKDAY(E791),List!A$15:B$21,2,FALSE))</f>
        <v/>
      </c>
      <c r="I791" s="90">
        <f>IF(G791="",0,VLOOKUP(G791,PHR!$B$4:$H$10000,7,FALSE))</f>
        <v>0</v>
      </c>
      <c r="J791" s="51" t="str">
        <f t="shared" si="53"/>
        <v/>
      </c>
      <c r="K791" s="52" t="str">
        <f t="shared" si="52"/>
        <v/>
      </c>
      <c r="L791" s="55" t="str">
        <f t="shared" si="50"/>
        <v/>
      </c>
      <c r="M791" s="56" t="str">
        <f t="shared" si="51"/>
        <v/>
      </c>
    </row>
    <row r="792" spans="1:13" ht="13" x14ac:dyDescent="0.25">
      <c r="A792" s="163">
        <v>788</v>
      </c>
      <c r="B792" s="66"/>
      <c r="C792" s="67"/>
      <c r="D792" s="48"/>
      <c r="E792" s="68"/>
      <c r="F792" s="49"/>
      <c r="G792" s="69"/>
      <c r="H792" s="50" t="str">
        <f>IF(E792="","",VLOOKUP(WEEKDAY(E792),List!A$15:B$21,2,FALSE))</f>
        <v/>
      </c>
      <c r="I792" s="90">
        <f>IF(G792="",0,VLOOKUP(G792,PHR!$B$4:$H$10000,7,FALSE))</f>
        <v>0</v>
      </c>
      <c r="J792" s="51" t="str">
        <f t="shared" si="53"/>
        <v/>
      </c>
      <c r="K792" s="52" t="str">
        <f t="shared" si="52"/>
        <v/>
      </c>
      <c r="L792" s="55" t="str">
        <f t="shared" si="50"/>
        <v/>
      </c>
      <c r="M792" s="56" t="str">
        <f t="shared" si="51"/>
        <v/>
      </c>
    </row>
    <row r="793" spans="1:13" ht="13" x14ac:dyDescent="0.25">
      <c r="A793" s="163">
        <v>789</v>
      </c>
      <c r="B793" s="66"/>
      <c r="C793" s="67"/>
      <c r="D793" s="48"/>
      <c r="E793" s="68"/>
      <c r="F793" s="49"/>
      <c r="G793" s="69"/>
      <c r="H793" s="50" t="str">
        <f>IF(E793="","",VLOOKUP(WEEKDAY(E793),List!A$15:B$21,2,FALSE))</f>
        <v/>
      </c>
      <c r="I793" s="90">
        <f>IF(G793="",0,VLOOKUP(G793,PHR!$B$4:$H$10000,7,FALSE))</f>
        <v>0</v>
      </c>
      <c r="J793" s="51" t="str">
        <f t="shared" si="53"/>
        <v/>
      </c>
      <c r="K793" s="52" t="str">
        <f t="shared" si="52"/>
        <v/>
      </c>
      <c r="L793" s="55" t="str">
        <f t="shared" si="50"/>
        <v/>
      </c>
      <c r="M793" s="56" t="str">
        <f t="shared" si="51"/>
        <v/>
      </c>
    </row>
    <row r="794" spans="1:13" ht="13" x14ac:dyDescent="0.25">
      <c r="A794" s="163">
        <v>790</v>
      </c>
      <c r="B794" s="66"/>
      <c r="C794" s="67"/>
      <c r="D794" s="48"/>
      <c r="E794" s="68"/>
      <c r="F794" s="49"/>
      <c r="G794" s="69"/>
      <c r="H794" s="50" t="str">
        <f>IF(E794="","",VLOOKUP(WEEKDAY(E794),List!A$15:B$21,2,FALSE))</f>
        <v/>
      </c>
      <c r="I794" s="90">
        <f>IF(G794="",0,VLOOKUP(G794,PHR!$B$4:$H$10000,7,FALSE))</f>
        <v>0</v>
      </c>
      <c r="J794" s="51" t="str">
        <f t="shared" si="53"/>
        <v/>
      </c>
      <c r="K794" s="52" t="str">
        <f t="shared" si="52"/>
        <v/>
      </c>
      <c r="L794" s="55" t="str">
        <f t="shared" si="50"/>
        <v/>
      </c>
      <c r="M794" s="56" t="str">
        <f t="shared" si="51"/>
        <v/>
      </c>
    </row>
    <row r="795" spans="1:13" ht="13" x14ac:dyDescent="0.25">
      <c r="A795" s="163">
        <v>791</v>
      </c>
      <c r="B795" s="66"/>
      <c r="C795" s="67"/>
      <c r="D795" s="48"/>
      <c r="E795" s="68"/>
      <c r="F795" s="49"/>
      <c r="G795" s="69"/>
      <c r="H795" s="50" t="str">
        <f>IF(E795="","",VLOOKUP(WEEKDAY(E795),List!A$15:B$21,2,FALSE))</f>
        <v/>
      </c>
      <c r="I795" s="90">
        <f>IF(G795="",0,VLOOKUP(G795,PHR!$B$4:$H$10000,7,FALSE))</f>
        <v>0</v>
      </c>
      <c r="J795" s="51" t="str">
        <f t="shared" si="53"/>
        <v/>
      </c>
      <c r="K795" s="52" t="str">
        <f t="shared" si="52"/>
        <v/>
      </c>
      <c r="L795" s="55" t="str">
        <f t="shared" si="50"/>
        <v/>
      </c>
      <c r="M795" s="56" t="str">
        <f t="shared" si="51"/>
        <v/>
      </c>
    </row>
    <row r="796" spans="1:13" ht="13" x14ac:dyDescent="0.25">
      <c r="A796" s="163">
        <v>792</v>
      </c>
      <c r="B796" s="66"/>
      <c r="C796" s="67"/>
      <c r="D796" s="48"/>
      <c r="E796" s="68"/>
      <c r="F796" s="49"/>
      <c r="G796" s="69"/>
      <c r="H796" s="50" t="str">
        <f>IF(E796="","",VLOOKUP(WEEKDAY(E796),List!A$15:B$21,2,FALSE))</f>
        <v/>
      </c>
      <c r="I796" s="90">
        <f>IF(G796="",0,VLOOKUP(G796,PHR!$B$4:$H$10000,7,FALSE))</f>
        <v>0</v>
      </c>
      <c r="J796" s="51" t="str">
        <f t="shared" si="53"/>
        <v/>
      </c>
      <c r="K796" s="52" t="str">
        <f t="shared" si="52"/>
        <v/>
      </c>
      <c r="L796" s="55" t="str">
        <f t="shared" si="50"/>
        <v/>
      </c>
      <c r="M796" s="56" t="str">
        <f t="shared" si="51"/>
        <v/>
      </c>
    </row>
    <row r="797" spans="1:13" ht="13" x14ac:dyDescent="0.25">
      <c r="A797" s="163">
        <v>793</v>
      </c>
      <c r="B797" s="66"/>
      <c r="C797" s="67"/>
      <c r="D797" s="48"/>
      <c r="E797" s="68"/>
      <c r="F797" s="49"/>
      <c r="G797" s="69"/>
      <c r="H797" s="50" t="str">
        <f>IF(E797="","",VLOOKUP(WEEKDAY(E797),List!A$15:B$21,2,FALSE))</f>
        <v/>
      </c>
      <c r="I797" s="90">
        <f>IF(G797="",0,VLOOKUP(G797,PHR!$B$4:$H$10000,7,FALSE))</f>
        <v>0</v>
      </c>
      <c r="J797" s="51" t="str">
        <f t="shared" si="53"/>
        <v/>
      </c>
      <c r="K797" s="52" t="str">
        <f t="shared" si="52"/>
        <v/>
      </c>
      <c r="L797" s="55" t="str">
        <f t="shared" si="50"/>
        <v/>
      </c>
      <c r="M797" s="56" t="str">
        <f t="shared" si="51"/>
        <v/>
      </c>
    </row>
    <row r="798" spans="1:13" ht="13" x14ac:dyDescent="0.25">
      <c r="A798" s="163">
        <v>794</v>
      </c>
      <c r="B798" s="66"/>
      <c r="C798" s="67"/>
      <c r="D798" s="48"/>
      <c r="E798" s="68"/>
      <c r="F798" s="49"/>
      <c r="G798" s="69"/>
      <c r="H798" s="50" t="str">
        <f>IF(E798="","",VLOOKUP(WEEKDAY(E798),List!A$15:B$21,2,FALSE))</f>
        <v/>
      </c>
      <c r="I798" s="90">
        <f>IF(G798="",0,VLOOKUP(G798,PHR!$B$4:$H$10000,7,FALSE))</f>
        <v>0</v>
      </c>
      <c r="J798" s="51" t="str">
        <f t="shared" si="53"/>
        <v/>
      </c>
      <c r="K798" s="52" t="str">
        <f t="shared" si="52"/>
        <v/>
      </c>
      <c r="L798" s="55" t="str">
        <f t="shared" si="50"/>
        <v/>
      </c>
      <c r="M798" s="56" t="str">
        <f t="shared" si="51"/>
        <v/>
      </c>
    </row>
    <row r="799" spans="1:13" ht="13" x14ac:dyDescent="0.25">
      <c r="A799" s="163">
        <v>795</v>
      </c>
      <c r="B799" s="66"/>
      <c r="C799" s="67"/>
      <c r="D799" s="48"/>
      <c r="E799" s="68"/>
      <c r="F799" s="49"/>
      <c r="G799" s="69"/>
      <c r="H799" s="50" t="str">
        <f>IF(E799="","",VLOOKUP(WEEKDAY(E799),List!A$15:B$21,2,FALSE))</f>
        <v/>
      </c>
      <c r="I799" s="90">
        <f>IF(G799="",0,VLOOKUP(G799,PHR!$B$4:$H$10000,7,FALSE))</f>
        <v>0</v>
      </c>
      <c r="J799" s="51" t="str">
        <f t="shared" si="53"/>
        <v/>
      </c>
      <c r="K799" s="52" t="str">
        <f t="shared" si="52"/>
        <v/>
      </c>
      <c r="L799" s="55" t="str">
        <f t="shared" si="50"/>
        <v/>
      </c>
      <c r="M799" s="56" t="str">
        <f t="shared" si="51"/>
        <v/>
      </c>
    </row>
    <row r="800" spans="1:13" ht="13" x14ac:dyDescent="0.25">
      <c r="A800" s="163">
        <v>796</v>
      </c>
      <c r="B800" s="66"/>
      <c r="C800" s="67"/>
      <c r="D800" s="48"/>
      <c r="E800" s="68"/>
      <c r="F800" s="49"/>
      <c r="G800" s="69"/>
      <c r="H800" s="50" t="str">
        <f>IF(E800="","",VLOOKUP(WEEKDAY(E800),List!A$15:B$21,2,FALSE))</f>
        <v/>
      </c>
      <c r="I800" s="90">
        <f>IF(G800="",0,VLOOKUP(G800,PHR!$B$4:$H$10000,7,FALSE))</f>
        <v>0</v>
      </c>
      <c r="J800" s="51" t="str">
        <f t="shared" si="53"/>
        <v/>
      </c>
      <c r="K800" s="52" t="str">
        <f t="shared" si="52"/>
        <v/>
      </c>
      <c r="L800" s="55" t="str">
        <f t="shared" si="50"/>
        <v/>
      </c>
      <c r="M800" s="56" t="str">
        <f t="shared" si="51"/>
        <v/>
      </c>
    </row>
    <row r="801" spans="1:13" ht="13" x14ac:dyDescent="0.25">
      <c r="A801" s="163">
        <v>797</v>
      </c>
      <c r="B801" s="66"/>
      <c r="C801" s="67"/>
      <c r="D801" s="48"/>
      <c r="E801" s="68"/>
      <c r="F801" s="49"/>
      <c r="G801" s="69"/>
      <c r="H801" s="50" t="str">
        <f>IF(E801="","",VLOOKUP(WEEKDAY(E801),List!A$15:B$21,2,FALSE))</f>
        <v/>
      </c>
      <c r="I801" s="90">
        <f>IF(G801="",0,VLOOKUP(G801,PHR!$B$4:$H$10000,7,FALSE))</f>
        <v>0</v>
      </c>
      <c r="J801" s="51" t="str">
        <f t="shared" si="53"/>
        <v/>
      </c>
      <c r="K801" s="52" t="str">
        <f t="shared" si="52"/>
        <v/>
      </c>
      <c r="L801" s="55" t="str">
        <f t="shared" si="50"/>
        <v/>
      </c>
      <c r="M801" s="56" t="str">
        <f t="shared" si="51"/>
        <v/>
      </c>
    </row>
    <row r="802" spans="1:13" ht="13" x14ac:dyDescent="0.25">
      <c r="A802" s="163">
        <v>798</v>
      </c>
      <c r="B802" s="66"/>
      <c r="C802" s="67"/>
      <c r="D802" s="48"/>
      <c r="E802" s="68"/>
      <c r="F802" s="49"/>
      <c r="G802" s="69"/>
      <c r="H802" s="50" t="str">
        <f>IF(E802="","",VLOOKUP(WEEKDAY(E802),List!A$15:B$21,2,FALSE))</f>
        <v/>
      </c>
      <c r="I802" s="90">
        <f>IF(G802="",0,VLOOKUP(G802,PHR!$B$4:$H$10000,7,FALSE))</f>
        <v>0</v>
      </c>
      <c r="J802" s="51" t="str">
        <f t="shared" si="53"/>
        <v/>
      </c>
      <c r="K802" s="52" t="str">
        <f t="shared" si="52"/>
        <v/>
      </c>
      <c r="L802" s="55" t="str">
        <f t="shared" si="50"/>
        <v/>
      </c>
      <c r="M802" s="56" t="str">
        <f t="shared" si="51"/>
        <v/>
      </c>
    </row>
    <row r="803" spans="1:13" ht="13" x14ac:dyDescent="0.25">
      <c r="A803" s="163">
        <v>799</v>
      </c>
      <c r="B803" s="66"/>
      <c r="C803" s="67"/>
      <c r="D803" s="48"/>
      <c r="E803" s="68"/>
      <c r="F803" s="49"/>
      <c r="G803" s="69"/>
      <c r="H803" s="50" t="str">
        <f>IF(E803="","",VLOOKUP(WEEKDAY(E803),List!A$15:B$21,2,FALSE))</f>
        <v/>
      </c>
      <c r="I803" s="90">
        <f>IF(G803="",0,VLOOKUP(G803,PHR!$B$4:$H$10000,7,FALSE))</f>
        <v>0</v>
      </c>
      <c r="J803" s="51" t="str">
        <f t="shared" si="53"/>
        <v/>
      </c>
      <c r="K803" s="52" t="str">
        <f t="shared" si="52"/>
        <v/>
      </c>
      <c r="L803" s="55" t="str">
        <f t="shared" si="50"/>
        <v/>
      </c>
      <c r="M803" s="56" t="str">
        <f t="shared" si="51"/>
        <v/>
      </c>
    </row>
    <row r="804" spans="1:13" ht="13" x14ac:dyDescent="0.25">
      <c r="A804" s="163">
        <v>800</v>
      </c>
      <c r="B804" s="66"/>
      <c r="C804" s="67"/>
      <c r="D804" s="48"/>
      <c r="E804" s="68"/>
      <c r="F804" s="49"/>
      <c r="G804" s="69"/>
      <c r="H804" s="50" t="str">
        <f>IF(E804="","",VLOOKUP(WEEKDAY(E804),List!A$15:B$21,2,FALSE))</f>
        <v/>
      </c>
      <c r="I804" s="90">
        <f>IF(G804="",0,VLOOKUP(G804,PHR!$B$4:$H$10000,7,FALSE))</f>
        <v>0</v>
      </c>
      <c r="J804" s="51" t="str">
        <f t="shared" si="53"/>
        <v/>
      </c>
      <c r="K804" s="52" t="str">
        <f t="shared" si="52"/>
        <v/>
      </c>
      <c r="L804" s="55" t="str">
        <f t="shared" si="50"/>
        <v/>
      </c>
      <c r="M804" s="56" t="str">
        <f t="shared" si="51"/>
        <v/>
      </c>
    </row>
    <row r="805" spans="1:13" ht="13" x14ac:dyDescent="0.25">
      <c r="A805" s="163">
        <v>801</v>
      </c>
      <c r="B805" s="66"/>
      <c r="C805" s="67"/>
      <c r="D805" s="48"/>
      <c r="E805" s="68"/>
      <c r="F805" s="49"/>
      <c r="G805" s="69"/>
      <c r="H805" s="50" t="str">
        <f>IF(E805="","",VLOOKUP(WEEKDAY(E805),List!A$15:B$21,2,FALSE))</f>
        <v/>
      </c>
      <c r="I805" s="90">
        <f>IF(G805="",0,VLOOKUP(G805,PHR!$B$4:$H$10000,7,FALSE))</f>
        <v>0</v>
      </c>
      <c r="J805" s="51" t="str">
        <f t="shared" si="53"/>
        <v/>
      </c>
      <c r="K805" s="52" t="str">
        <f t="shared" si="52"/>
        <v/>
      </c>
      <c r="L805" s="55" t="str">
        <f t="shared" si="50"/>
        <v/>
      </c>
      <c r="M805" s="56" t="str">
        <f t="shared" si="51"/>
        <v/>
      </c>
    </row>
    <row r="806" spans="1:13" ht="13" x14ac:dyDescent="0.25">
      <c r="A806" s="163">
        <v>802</v>
      </c>
      <c r="B806" s="66"/>
      <c r="C806" s="67"/>
      <c r="D806" s="48"/>
      <c r="E806" s="68"/>
      <c r="F806" s="49"/>
      <c r="G806" s="69"/>
      <c r="H806" s="50" t="str">
        <f>IF(E806="","",VLOOKUP(WEEKDAY(E806),List!A$15:B$21,2,FALSE))</f>
        <v/>
      </c>
      <c r="I806" s="90">
        <f>IF(G806="",0,VLOOKUP(G806,PHR!$B$4:$H$10000,7,FALSE))</f>
        <v>0</v>
      </c>
      <c r="J806" s="51" t="str">
        <f t="shared" si="53"/>
        <v/>
      </c>
      <c r="K806" s="52" t="str">
        <f t="shared" si="52"/>
        <v/>
      </c>
      <c r="L806" s="55" t="str">
        <f t="shared" si="50"/>
        <v/>
      </c>
      <c r="M806" s="56" t="str">
        <f t="shared" si="51"/>
        <v/>
      </c>
    </row>
    <row r="807" spans="1:13" ht="13" x14ac:dyDescent="0.25">
      <c r="A807" s="163">
        <v>803</v>
      </c>
      <c r="B807" s="66"/>
      <c r="C807" s="67"/>
      <c r="D807" s="48"/>
      <c r="E807" s="68"/>
      <c r="F807" s="49"/>
      <c r="G807" s="69"/>
      <c r="H807" s="50" t="str">
        <f>IF(E807="","",VLOOKUP(WEEKDAY(E807),List!A$15:B$21,2,FALSE))</f>
        <v/>
      </c>
      <c r="I807" s="90">
        <f>IF(G807="",0,VLOOKUP(G807,PHR!$B$4:$H$10000,7,FALSE))</f>
        <v>0</v>
      </c>
      <c r="J807" s="51" t="str">
        <f t="shared" si="53"/>
        <v/>
      </c>
      <c r="K807" s="52" t="str">
        <f t="shared" si="52"/>
        <v/>
      </c>
      <c r="L807" s="55" t="str">
        <f t="shared" si="50"/>
        <v/>
      </c>
      <c r="M807" s="56" t="str">
        <f t="shared" si="51"/>
        <v/>
      </c>
    </row>
    <row r="808" spans="1:13" ht="13" x14ac:dyDescent="0.25">
      <c r="A808" s="163">
        <v>804</v>
      </c>
      <c r="B808" s="66"/>
      <c r="C808" s="67"/>
      <c r="D808" s="48"/>
      <c r="E808" s="68"/>
      <c r="F808" s="49"/>
      <c r="G808" s="69"/>
      <c r="H808" s="50" t="str">
        <f>IF(E808="","",VLOOKUP(WEEKDAY(E808),List!A$15:B$21,2,FALSE))</f>
        <v/>
      </c>
      <c r="I808" s="90">
        <f>IF(G808="",0,VLOOKUP(G808,PHR!$B$4:$H$10000,7,FALSE))</f>
        <v>0</v>
      </c>
      <c r="J808" s="51" t="str">
        <f t="shared" si="53"/>
        <v/>
      </c>
      <c r="K808" s="52" t="str">
        <f t="shared" si="52"/>
        <v/>
      </c>
      <c r="L808" s="55" t="str">
        <f t="shared" si="50"/>
        <v/>
      </c>
      <c r="M808" s="56" t="str">
        <f t="shared" si="51"/>
        <v/>
      </c>
    </row>
    <row r="809" spans="1:13" ht="13" x14ac:dyDescent="0.25">
      <c r="A809" s="163">
        <v>805</v>
      </c>
      <c r="B809" s="66"/>
      <c r="C809" s="67"/>
      <c r="D809" s="48"/>
      <c r="E809" s="68"/>
      <c r="F809" s="49"/>
      <c r="G809" s="69"/>
      <c r="H809" s="50" t="str">
        <f>IF(E809="","",VLOOKUP(WEEKDAY(E809),List!A$15:B$21,2,FALSE))</f>
        <v/>
      </c>
      <c r="I809" s="90">
        <f>IF(G809="",0,VLOOKUP(G809,PHR!$B$4:$H$10000,7,FALSE))</f>
        <v>0</v>
      </c>
      <c r="J809" s="51" t="str">
        <f t="shared" si="53"/>
        <v/>
      </c>
      <c r="K809" s="52" t="str">
        <f t="shared" si="52"/>
        <v/>
      </c>
      <c r="L809" s="55" t="str">
        <f t="shared" si="50"/>
        <v/>
      </c>
      <c r="M809" s="56" t="str">
        <f t="shared" si="51"/>
        <v/>
      </c>
    </row>
    <row r="810" spans="1:13" ht="13" x14ac:dyDescent="0.25">
      <c r="A810" s="163">
        <v>806</v>
      </c>
      <c r="B810" s="66"/>
      <c r="C810" s="67"/>
      <c r="D810" s="48"/>
      <c r="E810" s="68"/>
      <c r="F810" s="49"/>
      <c r="G810" s="69"/>
      <c r="H810" s="50" t="str">
        <f>IF(E810="","",VLOOKUP(WEEKDAY(E810),List!A$15:B$21,2,FALSE))</f>
        <v/>
      </c>
      <c r="I810" s="90">
        <f>IF(G810="",0,VLOOKUP(G810,PHR!$B$4:$H$10000,7,FALSE))</f>
        <v>0</v>
      </c>
      <c r="J810" s="51" t="str">
        <f t="shared" si="53"/>
        <v/>
      </c>
      <c r="K810" s="52" t="str">
        <f t="shared" si="52"/>
        <v/>
      </c>
      <c r="L810" s="55" t="str">
        <f t="shared" si="50"/>
        <v/>
      </c>
      <c r="M810" s="56" t="str">
        <f t="shared" si="51"/>
        <v/>
      </c>
    </row>
    <row r="811" spans="1:13" ht="13" x14ac:dyDescent="0.25">
      <c r="A811" s="163">
        <v>807</v>
      </c>
      <c r="B811" s="66"/>
      <c r="C811" s="67"/>
      <c r="D811" s="48"/>
      <c r="E811" s="68"/>
      <c r="F811" s="49"/>
      <c r="G811" s="69"/>
      <c r="H811" s="50" t="str">
        <f>IF(E811="","",VLOOKUP(WEEKDAY(E811),List!A$15:B$21,2,FALSE))</f>
        <v/>
      </c>
      <c r="I811" s="90">
        <f>IF(G811="",0,VLOOKUP(G811,PHR!$B$4:$H$10000,7,FALSE))</f>
        <v>0</v>
      </c>
      <c r="J811" s="51" t="str">
        <f t="shared" si="53"/>
        <v/>
      </c>
      <c r="K811" s="52" t="str">
        <f t="shared" si="52"/>
        <v/>
      </c>
      <c r="L811" s="55" t="str">
        <f t="shared" si="50"/>
        <v/>
      </c>
      <c r="M811" s="56" t="str">
        <f t="shared" si="51"/>
        <v/>
      </c>
    </row>
    <row r="812" spans="1:13" ht="13" x14ac:dyDescent="0.25">
      <c r="A812" s="163">
        <v>808</v>
      </c>
      <c r="B812" s="66"/>
      <c r="C812" s="67"/>
      <c r="D812" s="48"/>
      <c r="E812" s="68"/>
      <c r="F812" s="49"/>
      <c r="G812" s="69"/>
      <c r="H812" s="50" t="str">
        <f>IF(E812="","",VLOOKUP(WEEKDAY(E812),List!A$15:B$21,2,FALSE))</f>
        <v/>
      </c>
      <c r="I812" s="90">
        <f>IF(G812="",0,VLOOKUP(G812,PHR!$B$4:$H$10000,7,FALSE))</f>
        <v>0</v>
      </c>
      <c r="J812" s="51" t="str">
        <f t="shared" si="53"/>
        <v/>
      </c>
      <c r="K812" s="52" t="str">
        <f t="shared" si="52"/>
        <v/>
      </c>
      <c r="L812" s="55" t="str">
        <f t="shared" si="50"/>
        <v/>
      </c>
      <c r="M812" s="56" t="str">
        <f t="shared" si="51"/>
        <v/>
      </c>
    </row>
    <row r="813" spans="1:13" ht="13" x14ac:dyDescent="0.25">
      <c r="A813" s="163">
        <v>809</v>
      </c>
      <c r="B813" s="66"/>
      <c r="C813" s="67"/>
      <c r="D813" s="48"/>
      <c r="E813" s="68"/>
      <c r="F813" s="49"/>
      <c r="G813" s="69"/>
      <c r="H813" s="50" t="str">
        <f>IF(E813="","",VLOOKUP(WEEKDAY(E813),List!A$15:B$21,2,FALSE))</f>
        <v/>
      </c>
      <c r="I813" s="90">
        <f>IF(G813="",0,VLOOKUP(G813,PHR!$B$4:$H$10000,7,FALSE))</f>
        <v>0</v>
      </c>
      <c r="J813" s="51" t="str">
        <f t="shared" si="53"/>
        <v/>
      </c>
      <c r="K813" s="52" t="str">
        <f t="shared" si="52"/>
        <v/>
      </c>
      <c r="L813" s="55" t="str">
        <f t="shared" si="50"/>
        <v/>
      </c>
      <c r="M813" s="56" t="str">
        <f t="shared" si="51"/>
        <v/>
      </c>
    </row>
    <row r="814" spans="1:13" ht="13" x14ac:dyDescent="0.25">
      <c r="A814" s="163">
        <v>810</v>
      </c>
      <c r="B814" s="66"/>
      <c r="C814" s="67"/>
      <c r="D814" s="48"/>
      <c r="E814" s="68"/>
      <c r="F814" s="49"/>
      <c r="G814" s="69"/>
      <c r="H814" s="50" t="str">
        <f>IF(E814="","",VLOOKUP(WEEKDAY(E814),List!A$15:B$21,2,FALSE))</f>
        <v/>
      </c>
      <c r="I814" s="90">
        <f>IF(G814="",0,VLOOKUP(G814,PHR!$B$4:$H$10000,7,FALSE))</f>
        <v>0</v>
      </c>
      <c r="J814" s="51" t="str">
        <f t="shared" si="53"/>
        <v/>
      </c>
      <c r="K814" s="52" t="str">
        <f t="shared" si="52"/>
        <v/>
      </c>
      <c r="L814" s="55" t="str">
        <f t="shared" si="50"/>
        <v/>
      </c>
      <c r="M814" s="56" t="str">
        <f t="shared" si="51"/>
        <v/>
      </c>
    </row>
    <row r="815" spans="1:13" ht="13" x14ac:dyDescent="0.25">
      <c r="A815" s="163">
        <v>811</v>
      </c>
      <c r="B815" s="66"/>
      <c r="C815" s="67"/>
      <c r="D815" s="48"/>
      <c r="E815" s="68"/>
      <c r="F815" s="49"/>
      <c r="G815" s="69"/>
      <c r="H815" s="50" t="str">
        <f>IF(E815="","",VLOOKUP(WEEKDAY(E815),List!A$15:B$21,2,FALSE))</f>
        <v/>
      </c>
      <c r="I815" s="90">
        <f>IF(G815="",0,VLOOKUP(G815,PHR!$B$4:$H$10000,7,FALSE))</f>
        <v>0</v>
      </c>
      <c r="J815" s="51" t="str">
        <f t="shared" si="53"/>
        <v/>
      </c>
      <c r="K815" s="52" t="str">
        <f t="shared" si="52"/>
        <v/>
      </c>
      <c r="L815" s="55" t="str">
        <f t="shared" si="50"/>
        <v/>
      </c>
      <c r="M815" s="56" t="str">
        <f t="shared" si="51"/>
        <v/>
      </c>
    </row>
    <row r="816" spans="1:13" ht="13" x14ac:dyDescent="0.25">
      <c r="A816" s="163">
        <v>812</v>
      </c>
      <c r="B816" s="66"/>
      <c r="C816" s="67"/>
      <c r="D816" s="48"/>
      <c r="E816" s="68"/>
      <c r="F816" s="49"/>
      <c r="G816" s="69"/>
      <c r="H816" s="50" t="str">
        <f>IF(E816="","",VLOOKUP(WEEKDAY(E816),List!A$15:B$21,2,FALSE))</f>
        <v/>
      </c>
      <c r="I816" s="90">
        <f>IF(G816="",0,VLOOKUP(G816,PHR!$B$4:$H$10000,7,FALSE))</f>
        <v>0</v>
      </c>
      <c r="J816" s="51" t="str">
        <f t="shared" si="53"/>
        <v/>
      </c>
      <c r="K816" s="52" t="str">
        <f t="shared" si="52"/>
        <v/>
      </c>
      <c r="L816" s="55" t="str">
        <f t="shared" si="50"/>
        <v/>
      </c>
      <c r="M816" s="56" t="str">
        <f t="shared" si="51"/>
        <v/>
      </c>
    </row>
    <row r="817" spans="1:13" ht="13" x14ac:dyDescent="0.25">
      <c r="A817" s="163">
        <v>813</v>
      </c>
      <c r="B817" s="66"/>
      <c r="C817" s="67"/>
      <c r="D817" s="48"/>
      <c r="E817" s="68"/>
      <c r="F817" s="49"/>
      <c r="G817" s="69"/>
      <c r="H817" s="50" t="str">
        <f>IF(E817="","",VLOOKUP(WEEKDAY(E817),List!A$15:B$21,2,FALSE))</f>
        <v/>
      </c>
      <c r="I817" s="90">
        <f>IF(G817="",0,VLOOKUP(G817,PHR!$B$4:$H$10000,7,FALSE))</f>
        <v>0</v>
      </c>
      <c r="J817" s="51" t="str">
        <f t="shared" si="53"/>
        <v/>
      </c>
      <c r="K817" s="52" t="str">
        <f t="shared" si="52"/>
        <v/>
      </c>
      <c r="L817" s="55" t="str">
        <f t="shared" si="50"/>
        <v/>
      </c>
      <c r="M817" s="56" t="str">
        <f t="shared" si="51"/>
        <v/>
      </c>
    </row>
    <row r="818" spans="1:13" ht="13" x14ac:dyDescent="0.25">
      <c r="A818" s="163">
        <v>814</v>
      </c>
      <c r="B818" s="66"/>
      <c r="C818" s="67"/>
      <c r="D818" s="48"/>
      <c r="E818" s="68"/>
      <c r="F818" s="49"/>
      <c r="G818" s="69"/>
      <c r="H818" s="50" t="str">
        <f>IF(E818="","",VLOOKUP(WEEKDAY(E818),List!A$15:B$21,2,FALSE))</f>
        <v/>
      </c>
      <c r="I818" s="90">
        <f>IF(G818="",0,VLOOKUP(G818,PHR!$B$4:$H$10000,7,FALSE))</f>
        <v>0</v>
      </c>
      <c r="J818" s="51" t="str">
        <f t="shared" si="53"/>
        <v/>
      </c>
      <c r="K818" s="52" t="str">
        <f t="shared" si="52"/>
        <v/>
      </c>
      <c r="L818" s="55" t="str">
        <f t="shared" si="50"/>
        <v/>
      </c>
      <c r="M818" s="56" t="str">
        <f t="shared" si="51"/>
        <v/>
      </c>
    </row>
    <row r="819" spans="1:13" ht="13" x14ac:dyDescent="0.25">
      <c r="A819" s="163">
        <v>815</v>
      </c>
      <c r="B819" s="66"/>
      <c r="C819" s="67"/>
      <c r="D819" s="48"/>
      <c r="E819" s="68"/>
      <c r="F819" s="49"/>
      <c r="G819" s="69"/>
      <c r="H819" s="50" t="str">
        <f>IF(E819="","",VLOOKUP(WEEKDAY(E819),List!A$15:B$21,2,FALSE))</f>
        <v/>
      </c>
      <c r="I819" s="90">
        <f>IF(G819="",0,VLOOKUP(G819,PHR!$B$4:$H$10000,7,FALSE))</f>
        <v>0</v>
      </c>
      <c r="J819" s="51" t="str">
        <f t="shared" si="53"/>
        <v/>
      </c>
      <c r="K819" s="52" t="str">
        <f t="shared" si="52"/>
        <v/>
      </c>
      <c r="L819" s="55" t="str">
        <f t="shared" si="50"/>
        <v/>
      </c>
      <c r="M819" s="56" t="str">
        <f t="shared" si="51"/>
        <v/>
      </c>
    </row>
    <row r="820" spans="1:13" ht="13" x14ac:dyDescent="0.25">
      <c r="A820" s="163">
        <v>816</v>
      </c>
      <c r="B820" s="66"/>
      <c r="C820" s="67"/>
      <c r="D820" s="48"/>
      <c r="E820" s="68"/>
      <c r="F820" s="49"/>
      <c r="G820" s="69"/>
      <c r="H820" s="50" t="str">
        <f>IF(E820="","",VLOOKUP(WEEKDAY(E820),List!A$15:B$21,2,FALSE))</f>
        <v/>
      </c>
      <c r="I820" s="90">
        <f>IF(G820="",0,VLOOKUP(G820,PHR!$B$4:$H$10000,7,FALSE))</f>
        <v>0</v>
      </c>
      <c r="J820" s="51" t="str">
        <f t="shared" si="53"/>
        <v/>
      </c>
      <c r="K820" s="52" t="str">
        <f t="shared" si="52"/>
        <v/>
      </c>
      <c r="L820" s="55" t="str">
        <f t="shared" si="50"/>
        <v/>
      </c>
      <c r="M820" s="56" t="str">
        <f t="shared" si="51"/>
        <v/>
      </c>
    </row>
    <row r="821" spans="1:13" ht="13" x14ac:dyDescent="0.25">
      <c r="A821" s="163">
        <v>817</v>
      </c>
      <c r="B821" s="66"/>
      <c r="C821" s="67"/>
      <c r="D821" s="48"/>
      <c r="E821" s="68"/>
      <c r="F821" s="49"/>
      <c r="G821" s="69"/>
      <c r="H821" s="50" t="str">
        <f>IF(E821="","",VLOOKUP(WEEKDAY(E821),List!A$15:B$21,2,FALSE))</f>
        <v/>
      </c>
      <c r="I821" s="90">
        <f>IF(G821="",0,VLOOKUP(G821,PHR!$B$4:$H$10000,7,FALSE))</f>
        <v>0</v>
      </c>
      <c r="J821" s="51" t="str">
        <f t="shared" si="53"/>
        <v/>
      </c>
      <c r="K821" s="52" t="str">
        <f t="shared" si="52"/>
        <v/>
      </c>
      <c r="L821" s="55" t="str">
        <f t="shared" si="50"/>
        <v/>
      </c>
      <c r="M821" s="56" t="str">
        <f t="shared" si="51"/>
        <v/>
      </c>
    </row>
    <row r="822" spans="1:13" ht="13" x14ac:dyDescent="0.25">
      <c r="A822" s="163">
        <v>818</v>
      </c>
      <c r="B822" s="66"/>
      <c r="C822" s="67"/>
      <c r="D822" s="48"/>
      <c r="E822" s="68"/>
      <c r="F822" s="49"/>
      <c r="G822" s="69"/>
      <c r="H822" s="50" t="str">
        <f>IF(E822="","",VLOOKUP(WEEKDAY(E822),List!A$15:B$21,2,FALSE))</f>
        <v/>
      </c>
      <c r="I822" s="90">
        <f>IF(G822="",0,VLOOKUP(G822,PHR!$B$4:$H$10000,7,FALSE))</f>
        <v>0</v>
      </c>
      <c r="J822" s="51" t="str">
        <f t="shared" si="53"/>
        <v/>
      </c>
      <c r="K822" s="52" t="str">
        <f t="shared" si="52"/>
        <v/>
      </c>
      <c r="L822" s="55" t="str">
        <f t="shared" si="50"/>
        <v/>
      </c>
      <c r="M822" s="56" t="str">
        <f t="shared" si="51"/>
        <v/>
      </c>
    </row>
    <row r="823" spans="1:13" ht="13" x14ac:dyDescent="0.25">
      <c r="A823" s="163">
        <v>819</v>
      </c>
      <c r="B823" s="66"/>
      <c r="C823" s="67"/>
      <c r="D823" s="48"/>
      <c r="E823" s="68"/>
      <c r="F823" s="49"/>
      <c r="G823" s="69"/>
      <c r="H823" s="50" t="str">
        <f>IF(E823="","",VLOOKUP(WEEKDAY(E823),List!A$15:B$21,2,FALSE))</f>
        <v/>
      </c>
      <c r="I823" s="90">
        <f>IF(G823="",0,VLOOKUP(G823,PHR!$B$4:$H$10000,7,FALSE))</f>
        <v>0</v>
      </c>
      <c r="J823" s="51" t="str">
        <f t="shared" si="53"/>
        <v/>
      </c>
      <c r="K823" s="52" t="str">
        <f t="shared" si="52"/>
        <v/>
      </c>
      <c r="L823" s="55" t="str">
        <f t="shared" si="50"/>
        <v/>
      </c>
      <c r="M823" s="56" t="str">
        <f t="shared" si="51"/>
        <v/>
      </c>
    </row>
    <row r="824" spans="1:13" ht="13" x14ac:dyDescent="0.25">
      <c r="A824" s="163">
        <v>820</v>
      </c>
      <c r="B824" s="66"/>
      <c r="C824" s="67"/>
      <c r="D824" s="48"/>
      <c r="E824" s="68"/>
      <c r="F824" s="49"/>
      <c r="G824" s="69"/>
      <c r="H824" s="50" t="str">
        <f>IF(E824="","",VLOOKUP(WEEKDAY(E824),List!A$15:B$21,2,FALSE))</f>
        <v/>
      </c>
      <c r="I824" s="90">
        <f>IF(G824="",0,VLOOKUP(G824,PHR!$B$4:$H$10000,7,FALSE))</f>
        <v>0</v>
      </c>
      <c r="J824" s="51" t="str">
        <f t="shared" si="53"/>
        <v/>
      </c>
      <c r="K824" s="52" t="str">
        <f t="shared" si="52"/>
        <v/>
      </c>
      <c r="L824" s="55" t="str">
        <f t="shared" si="50"/>
        <v/>
      </c>
      <c r="M824" s="56" t="str">
        <f t="shared" si="51"/>
        <v/>
      </c>
    </row>
    <row r="825" spans="1:13" ht="13" x14ac:dyDescent="0.25">
      <c r="A825" s="163">
        <v>821</v>
      </c>
      <c r="B825" s="66"/>
      <c r="C825" s="67"/>
      <c r="D825" s="48"/>
      <c r="E825" s="68"/>
      <c r="F825" s="49"/>
      <c r="G825" s="69"/>
      <c r="H825" s="50" t="str">
        <f>IF(E825="","",VLOOKUP(WEEKDAY(E825),List!A$15:B$21,2,FALSE))</f>
        <v/>
      </c>
      <c r="I825" s="90">
        <f>IF(G825="",0,VLOOKUP(G825,PHR!$B$4:$H$10000,7,FALSE))</f>
        <v>0</v>
      </c>
      <c r="J825" s="51" t="str">
        <f t="shared" si="53"/>
        <v/>
      </c>
      <c r="K825" s="52" t="str">
        <f t="shared" si="52"/>
        <v/>
      </c>
      <c r="L825" s="55" t="str">
        <f t="shared" si="50"/>
        <v/>
      </c>
      <c r="M825" s="56" t="str">
        <f t="shared" si="51"/>
        <v/>
      </c>
    </row>
    <row r="826" spans="1:13" ht="13" x14ac:dyDescent="0.25">
      <c r="A826" s="163">
        <v>822</v>
      </c>
      <c r="B826" s="66"/>
      <c r="C826" s="67"/>
      <c r="D826" s="48"/>
      <c r="E826" s="68"/>
      <c r="F826" s="49"/>
      <c r="G826" s="69"/>
      <c r="H826" s="50" t="str">
        <f>IF(E826="","",VLOOKUP(WEEKDAY(E826),List!A$15:B$21,2,FALSE))</f>
        <v/>
      </c>
      <c r="I826" s="90">
        <f>IF(G826="",0,VLOOKUP(G826,PHR!$B$4:$H$10000,7,FALSE))</f>
        <v>0</v>
      </c>
      <c r="J826" s="51" t="str">
        <f t="shared" si="53"/>
        <v/>
      </c>
      <c r="K826" s="52" t="str">
        <f t="shared" si="52"/>
        <v/>
      </c>
      <c r="L826" s="55" t="str">
        <f t="shared" si="50"/>
        <v/>
      </c>
      <c r="M826" s="56" t="str">
        <f t="shared" si="51"/>
        <v/>
      </c>
    </row>
    <row r="827" spans="1:13" ht="13" x14ac:dyDescent="0.25">
      <c r="A827" s="163">
        <v>823</v>
      </c>
      <c r="B827" s="66"/>
      <c r="C827" s="67"/>
      <c r="D827" s="48"/>
      <c r="E827" s="68"/>
      <c r="F827" s="49"/>
      <c r="G827" s="69"/>
      <c r="H827" s="50" t="str">
        <f>IF(E827="","",VLOOKUP(WEEKDAY(E827),List!A$15:B$21,2,FALSE))</f>
        <v/>
      </c>
      <c r="I827" s="90">
        <f>IF(G827="",0,VLOOKUP(G827,PHR!$B$4:$H$10000,7,FALSE))</f>
        <v>0</v>
      </c>
      <c r="J827" s="51" t="str">
        <f t="shared" si="53"/>
        <v/>
      </c>
      <c r="K827" s="52" t="str">
        <f t="shared" si="52"/>
        <v/>
      </c>
      <c r="L827" s="55" t="str">
        <f t="shared" si="50"/>
        <v/>
      </c>
      <c r="M827" s="56" t="str">
        <f t="shared" si="51"/>
        <v/>
      </c>
    </row>
    <row r="828" spans="1:13" ht="13" x14ac:dyDescent="0.25">
      <c r="A828" s="163">
        <v>824</v>
      </c>
      <c r="B828" s="66"/>
      <c r="C828" s="67"/>
      <c r="D828" s="48"/>
      <c r="E828" s="68"/>
      <c r="F828" s="49"/>
      <c r="G828" s="69"/>
      <c r="H828" s="50" t="str">
        <f>IF(E828="","",VLOOKUP(WEEKDAY(E828),List!A$15:B$21,2,FALSE))</f>
        <v/>
      </c>
      <c r="I828" s="90">
        <f>IF(G828="",0,VLOOKUP(G828,PHR!$B$4:$H$10000,7,FALSE))</f>
        <v>0</v>
      </c>
      <c r="J828" s="51" t="str">
        <f t="shared" si="53"/>
        <v/>
      </c>
      <c r="K828" s="52" t="str">
        <f t="shared" si="52"/>
        <v/>
      </c>
      <c r="L828" s="55" t="str">
        <f t="shared" si="50"/>
        <v/>
      </c>
      <c r="M828" s="56" t="str">
        <f t="shared" si="51"/>
        <v/>
      </c>
    </row>
    <row r="829" spans="1:13" ht="13" x14ac:dyDescent="0.25">
      <c r="A829" s="163">
        <v>825</v>
      </c>
      <c r="B829" s="66"/>
      <c r="C829" s="67"/>
      <c r="D829" s="48"/>
      <c r="E829" s="68"/>
      <c r="F829" s="49"/>
      <c r="G829" s="69"/>
      <c r="H829" s="50" t="str">
        <f>IF(E829="","",VLOOKUP(WEEKDAY(E829),List!A$15:B$21,2,FALSE))</f>
        <v/>
      </c>
      <c r="I829" s="90">
        <f>IF(G829="",0,VLOOKUP(G829,PHR!$B$4:$H$10000,7,FALSE))</f>
        <v>0</v>
      </c>
      <c r="J829" s="51" t="str">
        <f t="shared" si="53"/>
        <v/>
      </c>
      <c r="K829" s="52" t="str">
        <f t="shared" si="52"/>
        <v/>
      </c>
      <c r="L829" s="55" t="str">
        <f t="shared" si="50"/>
        <v/>
      </c>
      <c r="M829" s="56" t="str">
        <f t="shared" si="51"/>
        <v/>
      </c>
    </row>
    <row r="830" spans="1:13" ht="13" x14ac:dyDescent="0.25">
      <c r="A830" s="163">
        <v>826</v>
      </c>
      <c r="B830" s="66"/>
      <c r="C830" s="67"/>
      <c r="D830" s="48"/>
      <c r="E830" s="68"/>
      <c r="F830" s="49"/>
      <c r="G830" s="69"/>
      <c r="H830" s="50" t="str">
        <f>IF(E830="","",VLOOKUP(WEEKDAY(E830),List!A$15:B$21,2,FALSE))</f>
        <v/>
      </c>
      <c r="I830" s="90">
        <f>IF(G830="",0,VLOOKUP(G830,PHR!$B$4:$H$10000,7,FALSE))</f>
        <v>0</v>
      </c>
      <c r="J830" s="51" t="str">
        <f t="shared" si="53"/>
        <v/>
      </c>
      <c r="K830" s="52" t="str">
        <f t="shared" si="52"/>
        <v/>
      </c>
      <c r="L830" s="55" t="str">
        <f t="shared" si="50"/>
        <v/>
      </c>
      <c r="M830" s="56" t="str">
        <f t="shared" si="51"/>
        <v/>
      </c>
    </row>
    <row r="831" spans="1:13" ht="13" x14ac:dyDescent="0.25">
      <c r="A831" s="163">
        <v>827</v>
      </c>
      <c r="B831" s="66"/>
      <c r="C831" s="67"/>
      <c r="D831" s="48"/>
      <c r="E831" s="68"/>
      <c r="F831" s="49"/>
      <c r="G831" s="69"/>
      <c r="H831" s="50" t="str">
        <f>IF(E831="","",VLOOKUP(WEEKDAY(E831),List!A$15:B$21,2,FALSE))</f>
        <v/>
      </c>
      <c r="I831" s="90">
        <f>IF(G831="",0,VLOOKUP(G831,PHR!$B$4:$H$10000,7,FALSE))</f>
        <v>0</v>
      </c>
      <c r="J831" s="51" t="str">
        <f t="shared" si="53"/>
        <v/>
      </c>
      <c r="K831" s="52" t="str">
        <f t="shared" si="52"/>
        <v/>
      </c>
      <c r="L831" s="55" t="str">
        <f t="shared" si="50"/>
        <v/>
      </c>
      <c r="M831" s="56" t="str">
        <f t="shared" si="51"/>
        <v/>
      </c>
    </row>
    <row r="832" spans="1:13" ht="13" x14ac:dyDescent="0.25">
      <c r="A832" s="163">
        <v>828</v>
      </c>
      <c r="B832" s="66"/>
      <c r="C832" s="67"/>
      <c r="D832" s="48"/>
      <c r="E832" s="68"/>
      <c r="F832" s="49"/>
      <c r="G832" s="69"/>
      <c r="H832" s="50" t="str">
        <f>IF(E832="","",VLOOKUP(WEEKDAY(E832),List!A$15:B$21,2,FALSE))</f>
        <v/>
      </c>
      <c r="I832" s="90">
        <f>IF(G832="",0,VLOOKUP(G832,PHR!$B$4:$H$10000,7,FALSE))</f>
        <v>0</v>
      </c>
      <c r="J832" s="51" t="str">
        <f t="shared" si="53"/>
        <v/>
      </c>
      <c r="K832" s="52" t="str">
        <f t="shared" si="52"/>
        <v/>
      </c>
      <c r="L832" s="55" t="str">
        <f t="shared" si="50"/>
        <v/>
      </c>
      <c r="M832" s="56" t="str">
        <f t="shared" si="51"/>
        <v/>
      </c>
    </row>
    <row r="833" spans="1:13" ht="13" x14ac:dyDescent="0.25">
      <c r="A833" s="163">
        <v>829</v>
      </c>
      <c r="B833" s="66"/>
      <c r="C833" s="67"/>
      <c r="D833" s="48"/>
      <c r="E833" s="68"/>
      <c r="F833" s="49"/>
      <c r="G833" s="69"/>
      <c r="H833" s="50" t="str">
        <f>IF(E833="","",VLOOKUP(WEEKDAY(E833),List!A$15:B$21,2,FALSE))</f>
        <v/>
      </c>
      <c r="I833" s="90">
        <f>IF(G833="",0,VLOOKUP(G833,PHR!$B$4:$H$10000,7,FALSE))</f>
        <v>0</v>
      </c>
      <c r="J833" s="51" t="str">
        <f t="shared" si="53"/>
        <v/>
      </c>
      <c r="K833" s="52" t="str">
        <f t="shared" si="52"/>
        <v/>
      </c>
      <c r="L833" s="55" t="str">
        <f t="shared" si="50"/>
        <v/>
      </c>
      <c r="M833" s="56" t="str">
        <f t="shared" si="51"/>
        <v/>
      </c>
    </row>
    <row r="834" spans="1:13" ht="13" x14ac:dyDescent="0.25">
      <c r="A834" s="163">
        <v>830</v>
      </c>
      <c r="B834" s="66"/>
      <c r="C834" s="67"/>
      <c r="D834" s="48"/>
      <c r="E834" s="68"/>
      <c r="F834" s="49"/>
      <c r="G834" s="69"/>
      <c r="H834" s="50" t="str">
        <f>IF(E834="","",VLOOKUP(WEEKDAY(E834),List!A$15:B$21,2,FALSE))</f>
        <v/>
      </c>
      <c r="I834" s="90">
        <f>IF(G834="",0,VLOOKUP(G834,PHR!$B$4:$H$10000,7,FALSE))</f>
        <v>0</v>
      </c>
      <c r="J834" s="51" t="str">
        <f t="shared" si="53"/>
        <v/>
      </c>
      <c r="K834" s="52" t="str">
        <f t="shared" si="52"/>
        <v/>
      </c>
      <c r="L834" s="55" t="str">
        <f t="shared" si="50"/>
        <v/>
      </c>
      <c r="M834" s="56" t="str">
        <f t="shared" si="51"/>
        <v/>
      </c>
    </row>
    <row r="835" spans="1:13" ht="13" x14ac:dyDescent="0.25">
      <c r="A835" s="163">
        <v>831</v>
      </c>
      <c r="B835" s="66"/>
      <c r="C835" s="67"/>
      <c r="D835" s="48"/>
      <c r="E835" s="68"/>
      <c r="F835" s="49"/>
      <c r="G835" s="69"/>
      <c r="H835" s="50" t="str">
        <f>IF(E835="","",VLOOKUP(WEEKDAY(E835),List!A$15:B$21,2,FALSE))</f>
        <v/>
      </c>
      <c r="I835" s="90">
        <f>IF(G835="",0,VLOOKUP(G835,PHR!$B$4:$H$10000,7,FALSE))</f>
        <v>0</v>
      </c>
      <c r="J835" s="51" t="str">
        <f t="shared" si="53"/>
        <v/>
      </c>
      <c r="K835" s="52" t="str">
        <f t="shared" si="52"/>
        <v/>
      </c>
      <c r="L835" s="55" t="str">
        <f t="shared" si="50"/>
        <v/>
      </c>
      <c r="M835" s="56" t="str">
        <f t="shared" si="51"/>
        <v/>
      </c>
    </row>
    <row r="836" spans="1:13" ht="13" x14ac:dyDescent="0.25">
      <c r="A836" s="163">
        <v>832</v>
      </c>
      <c r="B836" s="66"/>
      <c r="C836" s="67"/>
      <c r="D836" s="48"/>
      <c r="E836" s="68"/>
      <c r="F836" s="49"/>
      <c r="G836" s="69"/>
      <c r="H836" s="50" t="str">
        <f>IF(E836="","",VLOOKUP(WEEKDAY(E836),List!A$15:B$21,2,FALSE))</f>
        <v/>
      </c>
      <c r="I836" s="90">
        <f>IF(G836="",0,VLOOKUP(G836,PHR!$B$4:$H$10000,7,FALSE))</f>
        <v>0</v>
      </c>
      <c r="J836" s="51" t="str">
        <f t="shared" si="53"/>
        <v/>
      </c>
      <c r="K836" s="52" t="str">
        <f t="shared" si="52"/>
        <v/>
      </c>
      <c r="L836" s="55" t="str">
        <f t="shared" si="50"/>
        <v/>
      </c>
      <c r="M836" s="56" t="str">
        <f t="shared" si="51"/>
        <v/>
      </c>
    </row>
    <row r="837" spans="1:13" ht="13" x14ac:dyDescent="0.25">
      <c r="A837" s="163">
        <v>833</v>
      </c>
      <c r="B837" s="66"/>
      <c r="C837" s="67"/>
      <c r="D837" s="48"/>
      <c r="E837" s="68"/>
      <c r="F837" s="49"/>
      <c r="G837" s="69"/>
      <c r="H837" s="50" t="str">
        <f>IF(E837="","",VLOOKUP(WEEKDAY(E837),List!A$15:B$21,2,FALSE))</f>
        <v/>
      </c>
      <c r="I837" s="90">
        <f>IF(G837="",0,VLOOKUP(G837,PHR!$B$4:$H$10000,7,FALSE))</f>
        <v>0</v>
      </c>
      <c r="J837" s="51" t="str">
        <f t="shared" si="53"/>
        <v/>
      </c>
      <c r="K837" s="52" t="str">
        <f t="shared" si="52"/>
        <v/>
      </c>
      <c r="L837" s="55" t="str">
        <f t="shared" ref="L837:L900" si="54">IF(D837="","",K837)</f>
        <v/>
      </c>
      <c r="M837" s="56" t="str">
        <f t="shared" ref="M837:M900" si="55">IF(D837="","",ROUND(L837*I837,2))</f>
        <v/>
      </c>
    </row>
    <row r="838" spans="1:13" ht="13" x14ac:dyDescent="0.25">
      <c r="A838" s="163">
        <v>834</v>
      </c>
      <c r="B838" s="66"/>
      <c r="C838" s="67"/>
      <c r="D838" s="48"/>
      <c r="E838" s="68"/>
      <c r="F838" s="49"/>
      <c r="G838" s="69"/>
      <c r="H838" s="50" t="str">
        <f>IF(E838="","",VLOOKUP(WEEKDAY(E838),List!A$15:B$21,2,FALSE))</f>
        <v/>
      </c>
      <c r="I838" s="90">
        <f>IF(G838="",0,VLOOKUP(G838,PHR!$B$4:$H$10000,7,FALSE))</f>
        <v>0</v>
      </c>
      <c r="J838" s="51" t="str">
        <f t="shared" si="53"/>
        <v/>
      </c>
      <c r="K838" s="52" t="str">
        <f t="shared" ref="K838:K901" si="56">IF(F838="","",IF(C838="",MIN(F838,$K$1),(MIN(F838,$K$1)*C838)))</f>
        <v/>
      </c>
      <c r="L838" s="55" t="str">
        <f t="shared" si="54"/>
        <v/>
      </c>
      <c r="M838" s="56" t="str">
        <f t="shared" si="55"/>
        <v/>
      </c>
    </row>
    <row r="839" spans="1:13" ht="13" x14ac:dyDescent="0.25">
      <c r="A839" s="163">
        <v>835</v>
      </c>
      <c r="B839" s="66"/>
      <c r="C839" s="67"/>
      <c r="D839" s="48"/>
      <c r="E839" s="68"/>
      <c r="F839" s="49"/>
      <c r="G839" s="69"/>
      <c r="H839" s="50" t="str">
        <f>IF(E839="","",VLOOKUP(WEEKDAY(E839),List!A$15:B$21,2,FALSE))</f>
        <v/>
      </c>
      <c r="I839" s="90">
        <f>IF(G839="",0,VLOOKUP(G839,PHR!$B$4:$H$10000,7,FALSE))</f>
        <v>0</v>
      </c>
      <c r="J839" s="51" t="str">
        <f t="shared" si="53"/>
        <v/>
      </c>
      <c r="K839" s="52" t="str">
        <f t="shared" si="56"/>
        <v/>
      </c>
      <c r="L839" s="55" t="str">
        <f t="shared" si="54"/>
        <v/>
      </c>
      <c r="M839" s="56" t="str">
        <f t="shared" si="55"/>
        <v/>
      </c>
    </row>
    <row r="840" spans="1:13" ht="13" x14ac:dyDescent="0.25">
      <c r="A840" s="163">
        <v>836</v>
      </c>
      <c r="B840" s="66"/>
      <c r="C840" s="67"/>
      <c r="D840" s="48"/>
      <c r="E840" s="68"/>
      <c r="F840" s="49"/>
      <c r="G840" s="69"/>
      <c r="H840" s="50" t="str">
        <f>IF(E840="","",VLOOKUP(WEEKDAY(E840),List!A$15:B$21,2,FALSE))</f>
        <v/>
      </c>
      <c r="I840" s="90">
        <f>IF(G840="",0,VLOOKUP(G840,PHR!$B$4:$H$10000,7,FALSE))</f>
        <v>0</v>
      </c>
      <c r="J840" s="51" t="str">
        <f t="shared" si="53"/>
        <v/>
      </c>
      <c r="K840" s="52" t="str">
        <f t="shared" si="56"/>
        <v/>
      </c>
      <c r="L840" s="55" t="str">
        <f t="shared" si="54"/>
        <v/>
      </c>
      <c r="M840" s="56" t="str">
        <f t="shared" si="55"/>
        <v/>
      </c>
    </row>
    <row r="841" spans="1:13" ht="13" x14ac:dyDescent="0.25">
      <c r="A841" s="163">
        <v>837</v>
      </c>
      <c r="B841" s="66"/>
      <c r="C841" s="67"/>
      <c r="D841" s="48"/>
      <c r="E841" s="68"/>
      <c r="F841" s="49"/>
      <c r="G841" s="69"/>
      <c r="H841" s="50" t="str">
        <f>IF(E841="","",VLOOKUP(WEEKDAY(E841),List!A$15:B$21,2,FALSE))</f>
        <v/>
      </c>
      <c r="I841" s="90">
        <f>IF(G841="",0,VLOOKUP(G841,PHR!$B$4:$H$10000,7,FALSE))</f>
        <v>0</v>
      </c>
      <c r="J841" s="51" t="str">
        <f t="shared" si="53"/>
        <v/>
      </c>
      <c r="K841" s="52" t="str">
        <f t="shared" si="56"/>
        <v/>
      </c>
      <c r="L841" s="55" t="str">
        <f t="shared" si="54"/>
        <v/>
      </c>
      <c r="M841" s="56" t="str">
        <f t="shared" si="55"/>
        <v/>
      </c>
    </row>
    <row r="842" spans="1:13" ht="13" x14ac:dyDescent="0.25">
      <c r="A842" s="163">
        <v>838</v>
      </c>
      <c r="B842" s="66"/>
      <c r="C842" s="67"/>
      <c r="D842" s="48"/>
      <c r="E842" s="68"/>
      <c r="F842" s="49"/>
      <c r="G842" s="69"/>
      <c r="H842" s="50" t="str">
        <f>IF(E842="","",VLOOKUP(WEEKDAY(E842),List!A$15:B$21,2,FALSE))</f>
        <v/>
      </c>
      <c r="I842" s="90">
        <f>IF(G842="",0,VLOOKUP(G842,PHR!$B$4:$H$10000,7,FALSE))</f>
        <v>0</v>
      </c>
      <c r="J842" s="51" t="str">
        <f t="shared" ref="J842:J905" si="57">IF(K842="","",ROUND(K842*I842,2))</f>
        <v/>
      </c>
      <c r="K842" s="52" t="str">
        <f t="shared" si="56"/>
        <v/>
      </c>
      <c r="L842" s="55" t="str">
        <f t="shared" si="54"/>
        <v/>
      </c>
      <c r="M842" s="56" t="str">
        <f t="shared" si="55"/>
        <v/>
      </c>
    </row>
    <row r="843" spans="1:13" ht="13" x14ac:dyDescent="0.25">
      <c r="A843" s="163">
        <v>839</v>
      </c>
      <c r="B843" s="66"/>
      <c r="C843" s="67"/>
      <c r="D843" s="48"/>
      <c r="E843" s="68"/>
      <c r="F843" s="49"/>
      <c r="G843" s="69"/>
      <c r="H843" s="50" t="str">
        <f>IF(E843="","",VLOOKUP(WEEKDAY(E843),List!A$15:B$21,2,FALSE))</f>
        <v/>
      </c>
      <c r="I843" s="90">
        <f>IF(G843="",0,VLOOKUP(G843,PHR!$B$4:$H$10000,7,FALSE))</f>
        <v>0</v>
      </c>
      <c r="J843" s="51" t="str">
        <f t="shared" si="57"/>
        <v/>
      </c>
      <c r="K843" s="52" t="str">
        <f t="shared" si="56"/>
        <v/>
      </c>
      <c r="L843" s="55" t="str">
        <f t="shared" si="54"/>
        <v/>
      </c>
      <c r="M843" s="56" t="str">
        <f t="shared" si="55"/>
        <v/>
      </c>
    </row>
    <row r="844" spans="1:13" ht="13" x14ac:dyDescent="0.25">
      <c r="A844" s="163">
        <v>840</v>
      </c>
      <c r="B844" s="66"/>
      <c r="C844" s="67"/>
      <c r="D844" s="48"/>
      <c r="E844" s="68"/>
      <c r="F844" s="49"/>
      <c r="G844" s="69"/>
      <c r="H844" s="50" t="str">
        <f>IF(E844="","",VLOOKUP(WEEKDAY(E844),List!A$15:B$21,2,FALSE))</f>
        <v/>
      </c>
      <c r="I844" s="90">
        <f>IF(G844="",0,VLOOKUP(G844,PHR!$B$4:$H$10000,7,FALSE))</f>
        <v>0</v>
      </c>
      <c r="J844" s="51" t="str">
        <f t="shared" si="57"/>
        <v/>
      </c>
      <c r="K844" s="52" t="str">
        <f t="shared" si="56"/>
        <v/>
      </c>
      <c r="L844" s="55" t="str">
        <f t="shared" si="54"/>
        <v/>
      </c>
      <c r="M844" s="56" t="str">
        <f t="shared" si="55"/>
        <v/>
      </c>
    </row>
    <row r="845" spans="1:13" ht="13" x14ac:dyDescent="0.25">
      <c r="A845" s="163">
        <v>841</v>
      </c>
      <c r="B845" s="66"/>
      <c r="C845" s="67"/>
      <c r="D845" s="48"/>
      <c r="E845" s="68"/>
      <c r="F845" s="49"/>
      <c r="G845" s="69"/>
      <c r="H845" s="50" t="str">
        <f>IF(E845="","",VLOOKUP(WEEKDAY(E845),List!A$15:B$21,2,FALSE))</f>
        <v/>
      </c>
      <c r="I845" s="90">
        <f>IF(G845="",0,VLOOKUP(G845,PHR!$B$4:$H$10000,7,FALSE))</f>
        <v>0</v>
      </c>
      <c r="J845" s="51" t="str">
        <f t="shared" si="57"/>
        <v/>
      </c>
      <c r="K845" s="52" t="str">
        <f t="shared" si="56"/>
        <v/>
      </c>
      <c r="L845" s="55" t="str">
        <f t="shared" si="54"/>
        <v/>
      </c>
      <c r="M845" s="56" t="str">
        <f t="shared" si="55"/>
        <v/>
      </c>
    </row>
    <row r="846" spans="1:13" ht="13" x14ac:dyDescent="0.25">
      <c r="A846" s="163">
        <v>842</v>
      </c>
      <c r="B846" s="66"/>
      <c r="C846" s="67"/>
      <c r="D846" s="48"/>
      <c r="E846" s="68"/>
      <c r="F846" s="49"/>
      <c r="G846" s="69"/>
      <c r="H846" s="50" t="str">
        <f>IF(E846="","",VLOOKUP(WEEKDAY(E846),List!A$15:B$21,2,FALSE))</f>
        <v/>
      </c>
      <c r="I846" s="90">
        <f>IF(G846="",0,VLOOKUP(G846,PHR!$B$4:$H$10000,7,FALSE))</f>
        <v>0</v>
      </c>
      <c r="J846" s="51" t="str">
        <f t="shared" si="57"/>
        <v/>
      </c>
      <c r="K846" s="52" t="str">
        <f t="shared" si="56"/>
        <v/>
      </c>
      <c r="L846" s="55" t="str">
        <f t="shared" si="54"/>
        <v/>
      </c>
      <c r="M846" s="56" t="str">
        <f t="shared" si="55"/>
        <v/>
      </c>
    </row>
    <row r="847" spans="1:13" ht="13" x14ac:dyDescent="0.25">
      <c r="A847" s="163">
        <v>843</v>
      </c>
      <c r="B847" s="66"/>
      <c r="C847" s="67"/>
      <c r="D847" s="48"/>
      <c r="E847" s="68"/>
      <c r="F847" s="49"/>
      <c r="G847" s="69"/>
      <c r="H847" s="50" t="str">
        <f>IF(E847="","",VLOOKUP(WEEKDAY(E847),List!A$15:B$21,2,FALSE))</f>
        <v/>
      </c>
      <c r="I847" s="90">
        <f>IF(G847="",0,VLOOKUP(G847,PHR!$B$4:$H$10000,7,FALSE))</f>
        <v>0</v>
      </c>
      <c r="J847" s="51" t="str">
        <f t="shared" si="57"/>
        <v/>
      </c>
      <c r="K847" s="52" t="str">
        <f t="shared" si="56"/>
        <v/>
      </c>
      <c r="L847" s="55" t="str">
        <f t="shared" si="54"/>
        <v/>
      </c>
      <c r="M847" s="56" t="str">
        <f t="shared" si="55"/>
        <v/>
      </c>
    </row>
    <row r="848" spans="1:13" ht="13" x14ac:dyDescent="0.25">
      <c r="A848" s="163">
        <v>844</v>
      </c>
      <c r="B848" s="66"/>
      <c r="C848" s="67"/>
      <c r="D848" s="48"/>
      <c r="E848" s="68"/>
      <c r="F848" s="49"/>
      <c r="G848" s="69"/>
      <c r="H848" s="50" t="str">
        <f>IF(E848="","",VLOOKUP(WEEKDAY(E848),List!A$15:B$21,2,FALSE))</f>
        <v/>
      </c>
      <c r="I848" s="90">
        <f>IF(G848="",0,VLOOKUP(G848,PHR!$B$4:$H$10000,7,FALSE))</f>
        <v>0</v>
      </c>
      <c r="J848" s="51" t="str">
        <f t="shared" si="57"/>
        <v/>
      </c>
      <c r="K848" s="52" t="str">
        <f t="shared" si="56"/>
        <v/>
      </c>
      <c r="L848" s="55" t="str">
        <f t="shared" si="54"/>
        <v/>
      </c>
      <c r="M848" s="56" t="str">
        <f t="shared" si="55"/>
        <v/>
      </c>
    </row>
    <row r="849" spans="1:13" ht="13" x14ac:dyDescent="0.25">
      <c r="A849" s="163">
        <v>845</v>
      </c>
      <c r="B849" s="66"/>
      <c r="C849" s="67"/>
      <c r="D849" s="48"/>
      <c r="E849" s="68"/>
      <c r="F849" s="49"/>
      <c r="G849" s="69"/>
      <c r="H849" s="50" t="str">
        <f>IF(E849="","",VLOOKUP(WEEKDAY(E849),List!A$15:B$21,2,FALSE))</f>
        <v/>
      </c>
      <c r="I849" s="90">
        <f>IF(G849="",0,VLOOKUP(G849,PHR!$B$4:$H$10000,7,FALSE))</f>
        <v>0</v>
      </c>
      <c r="J849" s="51" t="str">
        <f t="shared" si="57"/>
        <v/>
      </c>
      <c r="K849" s="52" t="str">
        <f t="shared" si="56"/>
        <v/>
      </c>
      <c r="L849" s="55" t="str">
        <f t="shared" si="54"/>
        <v/>
      </c>
      <c r="M849" s="56" t="str">
        <f t="shared" si="55"/>
        <v/>
      </c>
    </row>
    <row r="850" spans="1:13" ht="13" x14ac:dyDescent="0.25">
      <c r="A850" s="163">
        <v>846</v>
      </c>
      <c r="B850" s="66"/>
      <c r="C850" s="67"/>
      <c r="D850" s="48"/>
      <c r="E850" s="68"/>
      <c r="F850" s="49"/>
      <c r="G850" s="69"/>
      <c r="H850" s="50" t="str">
        <f>IF(E850="","",VLOOKUP(WEEKDAY(E850),List!A$15:B$21,2,FALSE))</f>
        <v/>
      </c>
      <c r="I850" s="90">
        <f>IF(G850="",0,VLOOKUP(G850,PHR!$B$4:$H$10000,7,FALSE))</f>
        <v>0</v>
      </c>
      <c r="J850" s="51" t="str">
        <f t="shared" si="57"/>
        <v/>
      </c>
      <c r="K850" s="52" t="str">
        <f t="shared" si="56"/>
        <v/>
      </c>
      <c r="L850" s="55" t="str">
        <f t="shared" si="54"/>
        <v/>
      </c>
      <c r="M850" s="56" t="str">
        <f t="shared" si="55"/>
        <v/>
      </c>
    </row>
    <row r="851" spans="1:13" ht="13" x14ac:dyDescent="0.25">
      <c r="A851" s="163">
        <v>847</v>
      </c>
      <c r="B851" s="66"/>
      <c r="C851" s="67"/>
      <c r="D851" s="48"/>
      <c r="E851" s="68"/>
      <c r="F851" s="49"/>
      <c r="G851" s="69"/>
      <c r="H851" s="50" t="str">
        <f>IF(E851="","",VLOOKUP(WEEKDAY(E851),List!A$15:B$21,2,FALSE))</f>
        <v/>
      </c>
      <c r="I851" s="90">
        <f>IF(G851="",0,VLOOKUP(G851,PHR!$B$4:$H$10000,7,FALSE))</f>
        <v>0</v>
      </c>
      <c r="J851" s="51" t="str">
        <f t="shared" si="57"/>
        <v/>
      </c>
      <c r="K851" s="52" t="str">
        <f t="shared" si="56"/>
        <v/>
      </c>
      <c r="L851" s="55" t="str">
        <f t="shared" si="54"/>
        <v/>
      </c>
      <c r="M851" s="56" t="str">
        <f t="shared" si="55"/>
        <v/>
      </c>
    </row>
    <row r="852" spans="1:13" ht="13" x14ac:dyDescent="0.25">
      <c r="A852" s="163">
        <v>848</v>
      </c>
      <c r="B852" s="66"/>
      <c r="C852" s="67"/>
      <c r="D852" s="48"/>
      <c r="E852" s="68"/>
      <c r="F852" s="49"/>
      <c r="G852" s="69"/>
      <c r="H852" s="50" t="str">
        <f>IF(E852="","",VLOOKUP(WEEKDAY(E852),List!A$15:B$21,2,FALSE))</f>
        <v/>
      </c>
      <c r="I852" s="90">
        <f>IF(G852="",0,VLOOKUP(G852,PHR!$B$4:$H$10000,7,FALSE))</f>
        <v>0</v>
      </c>
      <c r="J852" s="51" t="str">
        <f t="shared" si="57"/>
        <v/>
      </c>
      <c r="K852" s="52" t="str">
        <f t="shared" si="56"/>
        <v/>
      </c>
      <c r="L852" s="55" t="str">
        <f t="shared" si="54"/>
        <v/>
      </c>
      <c r="M852" s="56" t="str">
        <f t="shared" si="55"/>
        <v/>
      </c>
    </row>
    <row r="853" spans="1:13" ht="13" x14ac:dyDescent="0.25">
      <c r="A853" s="163">
        <v>849</v>
      </c>
      <c r="B853" s="66"/>
      <c r="C853" s="67"/>
      <c r="D853" s="48"/>
      <c r="E853" s="68"/>
      <c r="F853" s="49"/>
      <c r="G853" s="69"/>
      <c r="H853" s="50" t="str">
        <f>IF(E853="","",VLOOKUP(WEEKDAY(E853),List!A$15:B$21,2,FALSE))</f>
        <v/>
      </c>
      <c r="I853" s="90">
        <f>IF(G853="",0,VLOOKUP(G853,PHR!$B$4:$H$10000,7,FALSE))</f>
        <v>0</v>
      </c>
      <c r="J853" s="51" t="str">
        <f t="shared" si="57"/>
        <v/>
      </c>
      <c r="K853" s="52" t="str">
        <f t="shared" si="56"/>
        <v/>
      </c>
      <c r="L853" s="55" t="str">
        <f t="shared" si="54"/>
        <v/>
      </c>
      <c r="M853" s="56" t="str">
        <f t="shared" si="55"/>
        <v/>
      </c>
    </row>
    <row r="854" spans="1:13" ht="13" x14ac:dyDescent="0.25">
      <c r="A854" s="163">
        <v>850</v>
      </c>
      <c r="B854" s="66"/>
      <c r="C854" s="67"/>
      <c r="D854" s="48"/>
      <c r="E854" s="68"/>
      <c r="F854" s="49"/>
      <c r="G854" s="69"/>
      <c r="H854" s="50" t="str">
        <f>IF(E854="","",VLOOKUP(WEEKDAY(E854),List!A$15:B$21,2,FALSE))</f>
        <v/>
      </c>
      <c r="I854" s="90">
        <f>IF(G854="",0,VLOOKUP(G854,PHR!$B$4:$H$10000,7,FALSE))</f>
        <v>0</v>
      </c>
      <c r="J854" s="51" t="str">
        <f t="shared" si="57"/>
        <v/>
      </c>
      <c r="K854" s="52" t="str">
        <f t="shared" si="56"/>
        <v/>
      </c>
      <c r="L854" s="55" t="str">
        <f t="shared" si="54"/>
        <v/>
      </c>
      <c r="M854" s="56" t="str">
        <f t="shared" si="55"/>
        <v/>
      </c>
    </row>
    <row r="855" spans="1:13" ht="13" x14ac:dyDescent="0.25">
      <c r="A855" s="163">
        <v>851</v>
      </c>
      <c r="B855" s="66"/>
      <c r="C855" s="67"/>
      <c r="D855" s="48"/>
      <c r="E855" s="68"/>
      <c r="F855" s="49"/>
      <c r="G855" s="69"/>
      <c r="H855" s="50" t="str">
        <f>IF(E855="","",VLOOKUP(WEEKDAY(E855),List!A$15:B$21,2,FALSE))</f>
        <v/>
      </c>
      <c r="I855" s="90">
        <f>IF(G855="",0,VLOOKUP(G855,PHR!$B$4:$H$10000,7,FALSE))</f>
        <v>0</v>
      </c>
      <c r="J855" s="51" t="str">
        <f t="shared" si="57"/>
        <v/>
      </c>
      <c r="K855" s="52" t="str">
        <f t="shared" si="56"/>
        <v/>
      </c>
      <c r="L855" s="55" t="str">
        <f t="shared" si="54"/>
        <v/>
      </c>
      <c r="M855" s="56" t="str">
        <f t="shared" si="55"/>
        <v/>
      </c>
    </row>
    <row r="856" spans="1:13" ht="13" x14ac:dyDescent="0.25">
      <c r="A856" s="163">
        <v>852</v>
      </c>
      <c r="B856" s="66"/>
      <c r="C856" s="67"/>
      <c r="D856" s="48"/>
      <c r="E856" s="68"/>
      <c r="F856" s="49"/>
      <c r="G856" s="69"/>
      <c r="H856" s="50" t="str">
        <f>IF(E856="","",VLOOKUP(WEEKDAY(E856),List!A$15:B$21,2,FALSE))</f>
        <v/>
      </c>
      <c r="I856" s="90">
        <f>IF(G856="",0,VLOOKUP(G856,PHR!$B$4:$H$10000,7,FALSE))</f>
        <v>0</v>
      </c>
      <c r="J856" s="51" t="str">
        <f t="shared" si="57"/>
        <v/>
      </c>
      <c r="K856" s="52" t="str">
        <f t="shared" si="56"/>
        <v/>
      </c>
      <c r="L856" s="55" t="str">
        <f t="shared" si="54"/>
        <v/>
      </c>
      <c r="M856" s="56" t="str">
        <f t="shared" si="55"/>
        <v/>
      </c>
    </row>
    <row r="857" spans="1:13" ht="13" x14ac:dyDescent="0.25">
      <c r="A857" s="163">
        <v>853</v>
      </c>
      <c r="B857" s="66"/>
      <c r="C857" s="67"/>
      <c r="D857" s="48"/>
      <c r="E857" s="68"/>
      <c r="F857" s="49"/>
      <c r="G857" s="69"/>
      <c r="H857" s="50" t="str">
        <f>IF(E857="","",VLOOKUP(WEEKDAY(E857),List!A$15:B$21,2,FALSE))</f>
        <v/>
      </c>
      <c r="I857" s="90">
        <f>IF(G857="",0,VLOOKUP(G857,PHR!$B$4:$H$10000,7,FALSE))</f>
        <v>0</v>
      </c>
      <c r="J857" s="51" t="str">
        <f t="shared" si="57"/>
        <v/>
      </c>
      <c r="K857" s="52" t="str">
        <f t="shared" si="56"/>
        <v/>
      </c>
      <c r="L857" s="55" t="str">
        <f t="shared" si="54"/>
        <v/>
      </c>
      <c r="M857" s="56" t="str">
        <f t="shared" si="55"/>
        <v/>
      </c>
    </row>
    <row r="858" spans="1:13" ht="13" x14ac:dyDescent="0.25">
      <c r="A858" s="163">
        <v>854</v>
      </c>
      <c r="B858" s="66"/>
      <c r="C858" s="67"/>
      <c r="D858" s="48"/>
      <c r="E858" s="68"/>
      <c r="F858" s="49"/>
      <c r="G858" s="69"/>
      <c r="H858" s="50" t="str">
        <f>IF(E858="","",VLOOKUP(WEEKDAY(E858),List!A$15:B$21,2,FALSE))</f>
        <v/>
      </c>
      <c r="I858" s="90">
        <f>IF(G858="",0,VLOOKUP(G858,PHR!$B$4:$H$10000,7,FALSE))</f>
        <v>0</v>
      </c>
      <c r="J858" s="51" t="str">
        <f t="shared" si="57"/>
        <v/>
      </c>
      <c r="K858" s="52" t="str">
        <f t="shared" si="56"/>
        <v/>
      </c>
      <c r="L858" s="55" t="str">
        <f t="shared" si="54"/>
        <v/>
      </c>
      <c r="M858" s="56" t="str">
        <f t="shared" si="55"/>
        <v/>
      </c>
    </row>
    <row r="859" spans="1:13" ht="13" x14ac:dyDescent="0.25">
      <c r="A859" s="163">
        <v>855</v>
      </c>
      <c r="B859" s="66"/>
      <c r="C859" s="67"/>
      <c r="D859" s="48"/>
      <c r="E859" s="68"/>
      <c r="F859" s="49"/>
      <c r="G859" s="69"/>
      <c r="H859" s="50" t="str">
        <f>IF(E859="","",VLOOKUP(WEEKDAY(E859),List!A$15:B$21,2,FALSE))</f>
        <v/>
      </c>
      <c r="I859" s="90">
        <f>IF(G859="",0,VLOOKUP(G859,PHR!$B$4:$H$10000,7,FALSE))</f>
        <v>0</v>
      </c>
      <c r="J859" s="51" t="str">
        <f t="shared" si="57"/>
        <v/>
      </c>
      <c r="K859" s="52" t="str">
        <f t="shared" si="56"/>
        <v/>
      </c>
      <c r="L859" s="55" t="str">
        <f t="shared" si="54"/>
        <v/>
      </c>
      <c r="M859" s="56" t="str">
        <f t="shared" si="55"/>
        <v/>
      </c>
    </row>
    <row r="860" spans="1:13" ht="13" x14ac:dyDescent="0.25">
      <c r="A860" s="163">
        <v>856</v>
      </c>
      <c r="B860" s="66"/>
      <c r="C860" s="67"/>
      <c r="D860" s="48"/>
      <c r="E860" s="68"/>
      <c r="F860" s="49"/>
      <c r="G860" s="69"/>
      <c r="H860" s="50" t="str">
        <f>IF(E860="","",VLOOKUP(WEEKDAY(E860),List!A$15:B$21,2,FALSE))</f>
        <v/>
      </c>
      <c r="I860" s="90">
        <f>IF(G860="",0,VLOOKUP(G860,PHR!$B$4:$H$10000,7,FALSE))</f>
        <v>0</v>
      </c>
      <c r="J860" s="51" t="str">
        <f t="shared" si="57"/>
        <v/>
      </c>
      <c r="K860" s="52" t="str">
        <f t="shared" si="56"/>
        <v/>
      </c>
      <c r="L860" s="55" t="str">
        <f t="shared" si="54"/>
        <v/>
      </c>
      <c r="M860" s="56" t="str">
        <f t="shared" si="55"/>
        <v/>
      </c>
    </row>
    <row r="861" spans="1:13" ht="13" x14ac:dyDescent="0.25">
      <c r="A861" s="163">
        <v>857</v>
      </c>
      <c r="B861" s="66"/>
      <c r="C861" s="67"/>
      <c r="D861" s="48"/>
      <c r="E861" s="68"/>
      <c r="F861" s="49"/>
      <c r="G861" s="69"/>
      <c r="H861" s="50" t="str">
        <f>IF(E861="","",VLOOKUP(WEEKDAY(E861),List!A$15:B$21,2,FALSE))</f>
        <v/>
      </c>
      <c r="I861" s="90">
        <f>IF(G861="",0,VLOOKUP(G861,PHR!$B$4:$H$10000,7,FALSE))</f>
        <v>0</v>
      </c>
      <c r="J861" s="51" t="str">
        <f t="shared" si="57"/>
        <v/>
      </c>
      <c r="K861" s="52" t="str">
        <f t="shared" si="56"/>
        <v/>
      </c>
      <c r="L861" s="55" t="str">
        <f t="shared" si="54"/>
        <v/>
      </c>
      <c r="M861" s="56" t="str">
        <f t="shared" si="55"/>
        <v/>
      </c>
    </row>
    <row r="862" spans="1:13" ht="13" x14ac:dyDescent="0.25">
      <c r="A862" s="163">
        <v>858</v>
      </c>
      <c r="B862" s="66"/>
      <c r="C862" s="67"/>
      <c r="D862" s="48"/>
      <c r="E862" s="68"/>
      <c r="F862" s="49"/>
      <c r="G862" s="69"/>
      <c r="H862" s="50" t="str">
        <f>IF(E862="","",VLOOKUP(WEEKDAY(E862),List!A$15:B$21,2,FALSE))</f>
        <v/>
      </c>
      <c r="I862" s="90">
        <f>IF(G862="",0,VLOOKUP(G862,PHR!$B$4:$H$10000,7,FALSE))</f>
        <v>0</v>
      </c>
      <c r="J862" s="51" t="str">
        <f t="shared" si="57"/>
        <v/>
      </c>
      <c r="K862" s="52" t="str">
        <f t="shared" si="56"/>
        <v/>
      </c>
      <c r="L862" s="55" t="str">
        <f t="shared" si="54"/>
        <v/>
      </c>
      <c r="M862" s="56" t="str">
        <f t="shared" si="55"/>
        <v/>
      </c>
    </row>
    <row r="863" spans="1:13" ht="13" x14ac:dyDescent="0.25">
      <c r="A863" s="163">
        <v>859</v>
      </c>
      <c r="B863" s="66"/>
      <c r="C863" s="67"/>
      <c r="D863" s="48"/>
      <c r="E863" s="68"/>
      <c r="F863" s="49"/>
      <c r="G863" s="69"/>
      <c r="H863" s="50" t="str">
        <f>IF(E863="","",VLOOKUP(WEEKDAY(E863),List!A$15:B$21,2,FALSE))</f>
        <v/>
      </c>
      <c r="I863" s="90">
        <f>IF(G863="",0,VLOOKUP(G863,PHR!$B$4:$H$10000,7,FALSE))</f>
        <v>0</v>
      </c>
      <c r="J863" s="51" t="str">
        <f t="shared" si="57"/>
        <v/>
      </c>
      <c r="K863" s="52" t="str">
        <f t="shared" si="56"/>
        <v/>
      </c>
      <c r="L863" s="55" t="str">
        <f t="shared" si="54"/>
        <v/>
      </c>
      <c r="M863" s="56" t="str">
        <f t="shared" si="55"/>
        <v/>
      </c>
    </row>
    <row r="864" spans="1:13" ht="13" x14ac:dyDescent="0.25">
      <c r="A864" s="163">
        <v>860</v>
      </c>
      <c r="B864" s="66"/>
      <c r="C864" s="67"/>
      <c r="D864" s="48"/>
      <c r="E864" s="68"/>
      <c r="F864" s="49"/>
      <c r="G864" s="69"/>
      <c r="H864" s="50" t="str">
        <f>IF(E864="","",VLOOKUP(WEEKDAY(E864),List!A$15:B$21,2,FALSE))</f>
        <v/>
      </c>
      <c r="I864" s="90">
        <f>IF(G864="",0,VLOOKUP(G864,PHR!$B$4:$H$10000,7,FALSE))</f>
        <v>0</v>
      </c>
      <c r="J864" s="51" t="str">
        <f t="shared" si="57"/>
        <v/>
      </c>
      <c r="K864" s="52" t="str">
        <f t="shared" si="56"/>
        <v/>
      </c>
      <c r="L864" s="55" t="str">
        <f t="shared" si="54"/>
        <v/>
      </c>
      <c r="M864" s="56" t="str">
        <f t="shared" si="55"/>
        <v/>
      </c>
    </row>
    <row r="865" spans="1:13" ht="13" x14ac:dyDescent="0.25">
      <c r="A865" s="163">
        <v>861</v>
      </c>
      <c r="B865" s="66"/>
      <c r="C865" s="67"/>
      <c r="D865" s="48"/>
      <c r="E865" s="68"/>
      <c r="F865" s="49"/>
      <c r="G865" s="69"/>
      <c r="H865" s="50" t="str">
        <f>IF(E865="","",VLOOKUP(WEEKDAY(E865),List!A$15:B$21,2,FALSE))</f>
        <v/>
      </c>
      <c r="I865" s="90">
        <f>IF(G865="",0,VLOOKUP(G865,PHR!$B$4:$H$10000,7,FALSE))</f>
        <v>0</v>
      </c>
      <c r="J865" s="51" t="str">
        <f t="shared" si="57"/>
        <v/>
      </c>
      <c r="K865" s="52" t="str">
        <f t="shared" si="56"/>
        <v/>
      </c>
      <c r="L865" s="55" t="str">
        <f t="shared" si="54"/>
        <v/>
      </c>
      <c r="M865" s="56" t="str">
        <f t="shared" si="55"/>
        <v/>
      </c>
    </row>
    <row r="866" spans="1:13" ht="13" x14ac:dyDescent="0.25">
      <c r="A866" s="163">
        <v>862</v>
      </c>
      <c r="B866" s="66"/>
      <c r="C866" s="67"/>
      <c r="D866" s="48"/>
      <c r="E866" s="68"/>
      <c r="F866" s="49"/>
      <c r="G866" s="69"/>
      <c r="H866" s="50" t="str">
        <f>IF(E866="","",VLOOKUP(WEEKDAY(E866),List!A$15:B$21,2,FALSE))</f>
        <v/>
      </c>
      <c r="I866" s="90">
        <f>IF(G866="",0,VLOOKUP(G866,PHR!$B$4:$H$10000,7,FALSE))</f>
        <v>0</v>
      </c>
      <c r="J866" s="51" t="str">
        <f t="shared" si="57"/>
        <v/>
      </c>
      <c r="K866" s="52" t="str">
        <f t="shared" si="56"/>
        <v/>
      </c>
      <c r="L866" s="55" t="str">
        <f t="shared" si="54"/>
        <v/>
      </c>
      <c r="M866" s="56" t="str">
        <f t="shared" si="55"/>
        <v/>
      </c>
    </row>
    <row r="867" spans="1:13" ht="13" x14ac:dyDescent="0.25">
      <c r="A867" s="163">
        <v>863</v>
      </c>
      <c r="B867" s="66"/>
      <c r="C867" s="67"/>
      <c r="D867" s="48"/>
      <c r="E867" s="68"/>
      <c r="F867" s="49"/>
      <c r="G867" s="69"/>
      <c r="H867" s="50" t="str">
        <f>IF(E867="","",VLOOKUP(WEEKDAY(E867),List!A$15:B$21,2,FALSE))</f>
        <v/>
      </c>
      <c r="I867" s="90">
        <f>IF(G867="",0,VLOOKUP(G867,PHR!$B$4:$H$10000,7,FALSE))</f>
        <v>0</v>
      </c>
      <c r="J867" s="51" t="str">
        <f t="shared" si="57"/>
        <v/>
      </c>
      <c r="K867" s="52" t="str">
        <f t="shared" si="56"/>
        <v/>
      </c>
      <c r="L867" s="55" t="str">
        <f t="shared" si="54"/>
        <v/>
      </c>
      <c r="M867" s="56" t="str">
        <f t="shared" si="55"/>
        <v/>
      </c>
    </row>
    <row r="868" spans="1:13" ht="13" x14ac:dyDescent="0.25">
      <c r="A868" s="163">
        <v>864</v>
      </c>
      <c r="B868" s="66"/>
      <c r="C868" s="67"/>
      <c r="D868" s="48"/>
      <c r="E868" s="68"/>
      <c r="F868" s="49"/>
      <c r="G868" s="69"/>
      <c r="H868" s="50" t="str">
        <f>IF(E868="","",VLOOKUP(WEEKDAY(E868),List!A$15:B$21,2,FALSE))</f>
        <v/>
      </c>
      <c r="I868" s="90">
        <f>IF(G868="",0,VLOOKUP(G868,PHR!$B$4:$H$10000,7,FALSE))</f>
        <v>0</v>
      </c>
      <c r="J868" s="51" t="str">
        <f t="shared" si="57"/>
        <v/>
      </c>
      <c r="K868" s="52" t="str">
        <f t="shared" si="56"/>
        <v/>
      </c>
      <c r="L868" s="55" t="str">
        <f t="shared" si="54"/>
        <v/>
      </c>
      <c r="M868" s="56" t="str">
        <f t="shared" si="55"/>
        <v/>
      </c>
    </row>
    <row r="869" spans="1:13" ht="13" x14ac:dyDescent="0.25">
      <c r="A869" s="163">
        <v>865</v>
      </c>
      <c r="B869" s="66"/>
      <c r="C869" s="67"/>
      <c r="D869" s="48"/>
      <c r="E869" s="68"/>
      <c r="F869" s="49"/>
      <c r="G869" s="69"/>
      <c r="H869" s="50" t="str">
        <f>IF(E869="","",VLOOKUP(WEEKDAY(E869),List!A$15:B$21,2,FALSE))</f>
        <v/>
      </c>
      <c r="I869" s="90">
        <f>IF(G869="",0,VLOOKUP(G869,PHR!$B$4:$H$10000,7,FALSE))</f>
        <v>0</v>
      </c>
      <c r="J869" s="51" t="str">
        <f t="shared" si="57"/>
        <v/>
      </c>
      <c r="K869" s="52" t="str">
        <f t="shared" si="56"/>
        <v/>
      </c>
      <c r="L869" s="55" t="str">
        <f t="shared" si="54"/>
        <v/>
      </c>
      <c r="M869" s="56" t="str">
        <f t="shared" si="55"/>
        <v/>
      </c>
    </row>
    <row r="870" spans="1:13" ht="13" x14ac:dyDescent="0.25">
      <c r="A870" s="163">
        <v>866</v>
      </c>
      <c r="B870" s="66"/>
      <c r="C870" s="67"/>
      <c r="D870" s="48"/>
      <c r="E870" s="68"/>
      <c r="F870" s="49"/>
      <c r="G870" s="69"/>
      <c r="H870" s="50" t="str">
        <f>IF(E870="","",VLOOKUP(WEEKDAY(E870),List!A$15:B$21,2,FALSE))</f>
        <v/>
      </c>
      <c r="I870" s="90">
        <f>IF(G870="",0,VLOOKUP(G870,PHR!$B$4:$H$10000,7,FALSE))</f>
        <v>0</v>
      </c>
      <c r="J870" s="51" t="str">
        <f t="shared" si="57"/>
        <v/>
      </c>
      <c r="K870" s="52" t="str">
        <f t="shared" si="56"/>
        <v/>
      </c>
      <c r="L870" s="55" t="str">
        <f t="shared" si="54"/>
        <v/>
      </c>
      <c r="M870" s="56" t="str">
        <f t="shared" si="55"/>
        <v/>
      </c>
    </row>
    <row r="871" spans="1:13" ht="13" x14ac:dyDescent="0.25">
      <c r="A871" s="163">
        <v>867</v>
      </c>
      <c r="B871" s="66"/>
      <c r="C871" s="67"/>
      <c r="D871" s="48"/>
      <c r="E871" s="68"/>
      <c r="F871" s="49"/>
      <c r="G871" s="69"/>
      <c r="H871" s="50" t="str">
        <f>IF(E871="","",VLOOKUP(WEEKDAY(E871),List!A$15:B$21,2,FALSE))</f>
        <v/>
      </c>
      <c r="I871" s="90">
        <f>IF(G871="",0,VLOOKUP(G871,PHR!$B$4:$H$10000,7,FALSE))</f>
        <v>0</v>
      </c>
      <c r="J871" s="51" t="str">
        <f t="shared" si="57"/>
        <v/>
      </c>
      <c r="K871" s="52" t="str">
        <f t="shared" si="56"/>
        <v/>
      </c>
      <c r="L871" s="55" t="str">
        <f t="shared" si="54"/>
        <v/>
      </c>
      <c r="M871" s="56" t="str">
        <f t="shared" si="55"/>
        <v/>
      </c>
    </row>
    <row r="872" spans="1:13" ht="13" x14ac:dyDescent="0.25">
      <c r="A872" s="163">
        <v>868</v>
      </c>
      <c r="B872" s="66"/>
      <c r="C872" s="67"/>
      <c r="D872" s="48"/>
      <c r="E872" s="68"/>
      <c r="F872" s="49"/>
      <c r="G872" s="69"/>
      <c r="H872" s="50" t="str">
        <f>IF(E872="","",VLOOKUP(WEEKDAY(E872),List!A$15:B$21,2,FALSE))</f>
        <v/>
      </c>
      <c r="I872" s="90">
        <f>IF(G872="",0,VLOOKUP(G872,PHR!$B$4:$H$10000,7,FALSE))</f>
        <v>0</v>
      </c>
      <c r="J872" s="51" t="str">
        <f t="shared" si="57"/>
        <v/>
      </c>
      <c r="K872" s="52" t="str">
        <f t="shared" si="56"/>
        <v/>
      </c>
      <c r="L872" s="55" t="str">
        <f t="shared" si="54"/>
        <v/>
      </c>
      <c r="M872" s="56" t="str">
        <f t="shared" si="55"/>
        <v/>
      </c>
    </row>
    <row r="873" spans="1:13" ht="13" x14ac:dyDescent="0.25">
      <c r="A873" s="163">
        <v>869</v>
      </c>
      <c r="B873" s="66"/>
      <c r="C873" s="67"/>
      <c r="D873" s="48"/>
      <c r="E873" s="68"/>
      <c r="F873" s="49"/>
      <c r="G873" s="69"/>
      <c r="H873" s="50" t="str">
        <f>IF(E873="","",VLOOKUP(WEEKDAY(E873),List!A$15:B$21,2,FALSE))</f>
        <v/>
      </c>
      <c r="I873" s="90">
        <f>IF(G873="",0,VLOOKUP(G873,PHR!$B$4:$H$10000,7,FALSE))</f>
        <v>0</v>
      </c>
      <c r="J873" s="51" t="str">
        <f t="shared" si="57"/>
        <v/>
      </c>
      <c r="K873" s="52" t="str">
        <f t="shared" si="56"/>
        <v/>
      </c>
      <c r="L873" s="55" t="str">
        <f t="shared" si="54"/>
        <v/>
      </c>
      <c r="M873" s="56" t="str">
        <f t="shared" si="55"/>
        <v/>
      </c>
    </row>
    <row r="874" spans="1:13" ht="13" x14ac:dyDescent="0.25">
      <c r="A874" s="163">
        <v>870</v>
      </c>
      <c r="B874" s="66"/>
      <c r="C874" s="67"/>
      <c r="D874" s="48"/>
      <c r="E874" s="68"/>
      <c r="F874" s="49"/>
      <c r="G874" s="69"/>
      <c r="H874" s="50" t="str">
        <f>IF(E874="","",VLOOKUP(WEEKDAY(E874),List!A$15:B$21,2,FALSE))</f>
        <v/>
      </c>
      <c r="I874" s="90">
        <f>IF(G874="",0,VLOOKUP(G874,PHR!$B$4:$H$10000,7,FALSE))</f>
        <v>0</v>
      </c>
      <c r="J874" s="51" t="str">
        <f t="shared" si="57"/>
        <v/>
      </c>
      <c r="K874" s="52" t="str">
        <f t="shared" si="56"/>
        <v/>
      </c>
      <c r="L874" s="55" t="str">
        <f t="shared" si="54"/>
        <v/>
      </c>
      <c r="M874" s="56" t="str">
        <f t="shared" si="55"/>
        <v/>
      </c>
    </row>
    <row r="875" spans="1:13" ht="13" x14ac:dyDescent="0.25">
      <c r="A875" s="163">
        <v>871</v>
      </c>
      <c r="B875" s="66"/>
      <c r="C875" s="67"/>
      <c r="D875" s="48"/>
      <c r="E875" s="68"/>
      <c r="F875" s="49"/>
      <c r="G875" s="69"/>
      <c r="H875" s="50" t="str">
        <f>IF(E875="","",VLOOKUP(WEEKDAY(E875),List!A$15:B$21,2,FALSE))</f>
        <v/>
      </c>
      <c r="I875" s="90">
        <f>IF(G875="",0,VLOOKUP(G875,PHR!$B$4:$H$10000,7,FALSE))</f>
        <v>0</v>
      </c>
      <c r="J875" s="51" t="str">
        <f t="shared" si="57"/>
        <v/>
      </c>
      <c r="K875" s="52" t="str">
        <f t="shared" si="56"/>
        <v/>
      </c>
      <c r="L875" s="55" t="str">
        <f t="shared" si="54"/>
        <v/>
      </c>
      <c r="M875" s="56" t="str">
        <f t="shared" si="55"/>
        <v/>
      </c>
    </row>
    <row r="876" spans="1:13" ht="13" x14ac:dyDescent="0.25">
      <c r="A876" s="163">
        <v>872</v>
      </c>
      <c r="B876" s="66"/>
      <c r="C876" s="67"/>
      <c r="D876" s="48"/>
      <c r="E876" s="68"/>
      <c r="F876" s="49"/>
      <c r="G876" s="69"/>
      <c r="H876" s="50" t="str">
        <f>IF(E876="","",VLOOKUP(WEEKDAY(E876),List!A$15:B$21,2,FALSE))</f>
        <v/>
      </c>
      <c r="I876" s="90">
        <f>IF(G876="",0,VLOOKUP(G876,PHR!$B$4:$H$10000,7,FALSE))</f>
        <v>0</v>
      </c>
      <c r="J876" s="51" t="str">
        <f t="shared" si="57"/>
        <v/>
      </c>
      <c r="K876" s="52" t="str">
        <f t="shared" si="56"/>
        <v/>
      </c>
      <c r="L876" s="55" t="str">
        <f t="shared" si="54"/>
        <v/>
      </c>
      <c r="M876" s="56" t="str">
        <f t="shared" si="55"/>
        <v/>
      </c>
    </row>
    <row r="877" spans="1:13" ht="13" x14ac:dyDescent="0.25">
      <c r="A877" s="163">
        <v>873</v>
      </c>
      <c r="B877" s="66"/>
      <c r="C877" s="67"/>
      <c r="D877" s="48"/>
      <c r="E877" s="68"/>
      <c r="F877" s="49"/>
      <c r="G877" s="69"/>
      <c r="H877" s="50" t="str">
        <f>IF(E877="","",VLOOKUP(WEEKDAY(E877),List!A$15:B$21,2,FALSE))</f>
        <v/>
      </c>
      <c r="I877" s="90">
        <f>IF(G877="",0,VLOOKUP(G877,PHR!$B$4:$H$10000,7,FALSE))</f>
        <v>0</v>
      </c>
      <c r="J877" s="51" t="str">
        <f t="shared" si="57"/>
        <v/>
      </c>
      <c r="K877" s="52" t="str">
        <f t="shared" si="56"/>
        <v/>
      </c>
      <c r="L877" s="55" t="str">
        <f t="shared" si="54"/>
        <v/>
      </c>
      <c r="M877" s="56" t="str">
        <f t="shared" si="55"/>
        <v/>
      </c>
    </row>
    <row r="878" spans="1:13" ht="13" x14ac:dyDescent="0.25">
      <c r="A878" s="163">
        <v>874</v>
      </c>
      <c r="B878" s="66"/>
      <c r="C878" s="67"/>
      <c r="D878" s="48"/>
      <c r="E878" s="68"/>
      <c r="F878" s="49"/>
      <c r="G878" s="69"/>
      <c r="H878" s="50" t="str">
        <f>IF(E878="","",VLOOKUP(WEEKDAY(E878),List!A$15:B$21,2,FALSE))</f>
        <v/>
      </c>
      <c r="I878" s="90">
        <f>IF(G878="",0,VLOOKUP(G878,PHR!$B$4:$H$10000,7,FALSE))</f>
        <v>0</v>
      </c>
      <c r="J878" s="51" t="str">
        <f t="shared" si="57"/>
        <v/>
      </c>
      <c r="K878" s="52" t="str">
        <f t="shared" si="56"/>
        <v/>
      </c>
      <c r="L878" s="55" t="str">
        <f t="shared" si="54"/>
        <v/>
      </c>
      <c r="M878" s="56" t="str">
        <f t="shared" si="55"/>
        <v/>
      </c>
    </row>
    <row r="879" spans="1:13" ht="13" x14ac:dyDescent="0.25">
      <c r="A879" s="163">
        <v>875</v>
      </c>
      <c r="B879" s="66"/>
      <c r="C879" s="67"/>
      <c r="D879" s="48"/>
      <c r="E879" s="68"/>
      <c r="F879" s="49"/>
      <c r="G879" s="69"/>
      <c r="H879" s="50" t="str">
        <f>IF(E879="","",VLOOKUP(WEEKDAY(E879),List!A$15:B$21,2,FALSE))</f>
        <v/>
      </c>
      <c r="I879" s="90">
        <f>IF(G879="",0,VLOOKUP(G879,PHR!$B$4:$H$10000,7,FALSE))</f>
        <v>0</v>
      </c>
      <c r="J879" s="51" t="str">
        <f t="shared" si="57"/>
        <v/>
      </c>
      <c r="K879" s="52" t="str">
        <f t="shared" si="56"/>
        <v/>
      </c>
      <c r="L879" s="55" t="str">
        <f t="shared" si="54"/>
        <v/>
      </c>
      <c r="M879" s="56" t="str">
        <f t="shared" si="55"/>
        <v/>
      </c>
    </row>
    <row r="880" spans="1:13" ht="13" x14ac:dyDescent="0.25">
      <c r="A880" s="163">
        <v>876</v>
      </c>
      <c r="B880" s="66"/>
      <c r="C880" s="67"/>
      <c r="D880" s="48"/>
      <c r="E880" s="68"/>
      <c r="F880" s="49"/>
      <c r="G880" s="69"/>
      <c r="H880" s="50" t="str">
        <f>IF(E880="","",VLOOKUP(WEEKDAY(E880),List!A$15:B$21,2,FALSE))</f>
        <v/>
      </c>
      <c r="I880" s="90">
        <f>IF(G880="",0,VLOOKUP(G880,PHR!$B$4:$H$10000,7,FALSE))</f>
        <v>0</v>
      </c>
      <c r="J880" s="51" t="str">
        <f t="shared" si="57"/>
        <v/>
      </c>
      <c r="K880" s="52" t="str">
        <f t="shared" si="56"/>
        <v/>
      </c>
      <c r="L880" s="55" t="str">
        <f t="shared" si="54"/>
        <v/>
      </c>
      <c r="M880" s="56" t="str">
        <f t="shared" si="55"/>
        <v/>
      </c>
    </row>
    <row r="881" spans="1:13" ht="13" x14ac:dyDescent="0.25">
      <c r="A881" s="163">
        <v>877</v>
      </c>
      <c r="B881" s="66"/>
      <c r="C881" s="67"/>
      <c r="D881" s="48"/>
      <c r="E881" s="68"/>
      <c r="F881" s="49"/>
      <c r="G881" s="69"/>
      <c r="H881" s="50" t="str">
        <f>IF(E881="","",VLOOKUP(WEEKDAY(E881),List!A$15:B$21,2,FALSE))</f>
        <v/>
      </c>
      <c r="I881" s="90">
        <f>IF(G881="",0,VLOOKUP(G881,PHR!$B$4:$H$10000,7,FALSE))</f>
        <v>0</v>
      </c>
      <c r="J881" s="51" t="str">
        <f t="shared" si="57"/>
        <v/>
      </c>
      <c r="K881" s="52" t="str">
        <f t="shared" si="56"/>
        <v/>
      </c>
      <c r="L881" s="55" t="str">
        <f t="shared" si="54"/>
        <v/>
      </c>
      <c r="M881" s="56" t="str">
        <f t="shared" si="55"/>
        <v/>
      </c>
    </row>
    <row r="882" spans="1:13" ht="13" x14ac:dyDescent="0.25">
      <c r="A882" s="163">
        <v>878</v>
      </c>
      <c r="B882" s="66"/>
      <c r="C882" s="67"/>
      <c r="D882" s="48"/>
      <c r="E882" s="68"/>
      <c r="F882" s="49"/>
      <c r="G882" s="69"/>
      <c r="H882" s="50" t="str">
        <f>IF(E882="","",VLOOKUP(WEEKDAY(E882),List!A$15:B$21,2,FALSE))</f>
        <v/>
      </c>
      <c r="I882" s="90">
        <f>IF(G882="",0,VLOOKUP(G882,PHR!$B$4:$H$10000,7,FALSE))</f>
        <v>0</v>
      </c>
      <c r="J882" s="51" t="str">
        <f t="shared" si="57"/>
        <v/>
      </c>
      <c r="K882" s="52" t="str">
        <f t="shared" si="56"/>
        <v/>
      </c>
      <c r="L882" s="55" t="str">
        <f t="shared" si="54"/>
        <v/>
      </c>
      <c r="M882" s="56" t="str">
        <f t="shared" si="55"/>
        <v/>
      </c>
    </row>
    <row r="883" spans="1:13" ht="13" x14ac:dyDescent="0.25">
      <c r="A883" s="163">
        <v>879</v>
      </c>
      <c r="B883" s="66"/>
      <c r="C883" s="67"/>
      <c r="D883" s="48"/>
      <c r="E883" s="68"/>
      <c r="F883" s="49"/>
      <c r="G883" s="69"/>
      <c r="H883" s="50" t="str">
        <f>IF(E883="","",VLOOKUP(WEEKDAY(E883),List!A$15:B$21,2,FALSE))</f>
        <v/>
      </c>
      <c r="I883" s="90">
        <f>IF(G883="",0,VLOOKUP(G883,PHR!$B$4:$H$10000,7,FALSE))</f>
        <v>0</v>
      </c>
      <c r="J883" s="51" t="str">
        <f t="shared" si="57"/>
        <v/>
      </c>
      <c r="K883" s="52" t="str">
        <f t="shared" si="56"/>
        <v/>
      </c>
      <c r="L883" s="55" t="str">
        <f t="shared" si="54"/>
        <v/>
      </c>
      <c r="M883" s="56" t="str">
        <f t="shared" si="55"/>
        <v/>
      </c>
    </row>
    <row r="884" spans="1:13" ht="13" x14ac:dyDescent="0.25">
      <c r="A884" s="163">
        <v>880</v>
      </c>
      <c r="B884" s="66"/>
      <c r="C884" s="67"/>
      <c r="D884" s="48"/>
      <c r="E884" s="68"/>
      <c r="F884" s="49"/>
      <c r="G884" s="69"/>
      <c r="H884" s="50" t="str">
        <f>IF(E884="","",VLOOKUP(WEEKDAY(E884),List!A$15:B$21,2,FALSE))</f>
        <v/>
      </c>
      <c r="I884" s="90">
        <f>IF(G884="",0,VLOOKUP(G884,PHR!$B$4:$H$10000,7,FALSE))</f>
        <v>0</v>
      </c>
      <c r="J884" s="51" t="str">
        <f t="shared" si="57"/>
        <v/>
      </c>
      <c r="K884" s="52" t="str">
        <f t="shared" si="56"/>
        <v/>
      </c>
      <c r="L884" s="55" t="str">
        <f t="shared" si="54"/>
        <v/>
      </c>
      <c r="M884" s="56" t="str">
        <f t="shared" si="55"/>
        <v/>
      </c>
    </row>
    <row r="885" spans="1:13" ht="13" x14ac:dyDescent="0.25">
      <c r="A885" s="163">
        <v>881</v>
      </c>
      <c r="B885" s="66"/>
      <c r="C885" s="67"/>
      <c r="D885" s="48"/>
      <c r="E885" s="68"/>
      <c r="F885" s="49"/>
      <c r="G885" s="69"/>
      <c r="H885" s="50" t="str">
        <f>IF(E885="","",VLOOKUP(WEEKDAY(E885),List!A$15:B$21,2,FALSE))</f>
        <v/>
      </c>
      <c r="I885" s="90">
        <f>IF(G885="",0,VLOOKUP(G885,PHR!$B$4:$H$10000,7,FALSE))</f>
        <v>0</v>
      </c>
      <c r="J885" s="51" t="str">
        <f t="shared" si="57"/>
        <v/>
      </c>
      <c r="K885" s="52" t="str">
        <f t="shared" si="56"/>
        <v/>
      </c>
      <c r="L885" s="55" t="str">
        <f t="shared" si="54"/>
        <v/>
      </c>
      <c r="M885" s="56" t="str">
        <f t="shared" si="55"/>
        <v/>
      </c>
    </row>
    <row r="886" spans="1:13" ht="13" x14ac:dyDescent="0.25">
      <c r="A886" s="163">
        <v>882</v>
      </c>
      <c r="B886" s="66"/>
      <c r="C886" s="67"/>
      <c r="D886" s="48"/>
      <c r="E886" s="68"/>
      <c r="F886" s="49"/>
      <c r="G886" s="69"/>
      <c r="H886" s="50" t="str">
        <f>IF(E886="","",VLOOKUP(WEEKDAY(E886),List!A$15:B$21,2,FALSE))</f>
        <v/>
      </c>
      <c r="I886" s="90">
        <f>IF(G886="",0,VLOOKUP(G886,PHR!$B$4:$H$10000,7,FALSE))</f>
        <v>0</v>
      </c>
      <c r="J886" s="51" t="str">
        <f t="shared" si="57"/>
        <v/>
      </c>
      <c r="K886" s="52" t="str">
        <f t="shared" si="56"/>
        <v/>
      </c>
      <c r="L886" s="55" t="str">
        <f t="shared" si="54"/>
        <v/>
      </c>
      <c r="M886" s="56" t="str">
        <f t="shared" si="55"/>
        <v/>
      </c>
    </row>
    <row r="887" spans="1:13" ht="13" x14ac:dyDescent="0.25">
      <c r="A887" s="163">
        <v>883</v>
      </c>
      <c r="B887" s="66"/>
      <c r="C887" s="67"/>
      <c r="D887" s="48"/>
      <c r="E887" s="68"/>
      <c r="F887" s="49"/>
      <c r="G887" s="69"/>
      <c r="H887" s="50" t="str">
        <f>IF(E887="","",VLOOKUP(WEEKDAY(E887),List!A$15:B$21,2,FALSE))</f>
        <v/>
      </c>
      <c r="I887" s="90">
        <f>IF(G887="",0,VLOOKUP(G887,PHR!$B$4:$H$10000,7,FALSE))</f>
        <v>0</v>
      </c>
      <c r="J887" s="51" t="str">
        <f t="shared" si="57"/>
        <v/>
      </c>
      <c r="K887" s="52" t="str">
        <f t="shared" si="56"/>
        <v/>
      </c>
      <c r="L887" s="55" t="str">
        <f t="shared" si="54"/>
        <v/>
      </c>
      <c r="M887" s="56" t="str">
        <f t="shared" si="55"/>
        <v/>
      </c>
    </row>
    <row r="888" spans="1:13" ht="13" x14ac:dyDescent="0.25">
      <c r="A888" s="163">
        <v>884</v>
      </c>
      <c r="B888" s="66"/>
      <c r="C888" s="67"/>
      <c r="D888" s="48"/>
      <c r="E888" s="68"/>
      <c r="F888" s="49"/>
      <c r="G888" s="69"/>
      <c r="H888" s="50" t="str">
        <f>IF(E888="","",VLOOKUP(WEEKDAY(E888),List!A$15:B$21,2,FALSE))</f>
        <v/>
      </c>
      <c r="I888" s="90">
        <f>IF(G888="",0,VLOOKUP(G888,PHR!$B$4:$H$10000,7,FALSE))</f>
        <v>0</v>
      </c>
      <c r="J888" s="51" t="str">
        <f t="shared" si="57"/>
        <v/>
      </c>
      <c r="K888" s="52" t="str">
        <f t="shared" si="56"/>
        <v/>
      </c>
      <c r="L888" s="55" t="str">
        <f t="shared" si="54"/>
        <v/>
      </c>
      <c r="M888" s="56" t="str">
        <f t="shared" si="55"/>
        <v/>
      </c>
    </row>
    <row r="889" spans="1:13" ht="13" x14ac:dyDescent="0.25">
      <c r="A889" s="163">
        <v>885</v>
      </c>
      <c r="B889" s="66"/>
      <c r="C889" s="67"/>
      <c r="D889" s="48"/>
      <c r="E889" s="68"/>
      <c r="F889" s="49"/>
      <c r="G889" s="69"/>
      <c r="H889" s="50" t="str">
        <f>IF(E889="","",VLOOKUP(WEEKDAY(E889),List!A$15:B$21,2,FALSE))</f>
        <v/>
      </c>
      <c r="I889" s="90">
        <f>IF(G889="",0,VLOOKUP(G889,PHR!$B$4:$H$10000,7,FALSE))</f>
        <v>0</v>
      </c>
      <c r="J889" s="51" t="str">
        <f t="shared" si="57"/>
        <v/>
      </c>
      <c r="K889" s="52" t="str">
        <f t="shared" si="56"/>
        <v/>
      </c>
      <c r="L889" s="55" t="str">
        <f t="shared" si="54"/>
        <v/>
      </c>
      <c r="M889" s="56" t="str">
        <f t="shared" si="55"/>
        <v/>
      </c>
    </row>
    <row r="890" spans="1:13" ht="13" x14ac:dyDescent="0.25">
      <c r="A890" s="163">
        <v>886</v>
      </c>
      <c r="B890" s="66"/>
      <c r="C890" s="67"/>
      <c r="D890" s="48"/>
      <c r="E890" s="68"/>
      <c r="F890" s="49"/>
      <c r="G890" s="69"/>
      <c r="H890" s="50" t="str">
        <f>IF(E890="","",VLOOKUP(WEEKDAY(E890),List!A$15:B$21,2,FALSE))</f>
        <v/>
      </c>
      <c r="I890" s="90">
        <f>IF(G890="",0,VLOOKUP(G890,PHR!$B$4:$H$10000,7,FALSE))</f>
        <v>0</v>
      </c>
      <c r="J890" s="51" t="str">
        <f t="shared" si="57"/>
        <v/>
      </c>
      <c r="K890" s="52" t="str">
        <f t="shared" si="56"/>
        <v/>
      </c>
      <c r="L890" s="55" t="str">
        <f t="shared" si="54"/>
        <v/>
      </c>
      <c r="M890" s="56" t="str">
        <f t="shared" si="55"/>
        <v/>
      </c>
    </row>
    <row r="891" spans="1:13" ht="13" x14ac:dyDescent="0.25">
      <c r="A891" s="163">
        <v>887</v>
      </c>
      <c r="B891" s="66"/>
      <c r="C891" s="67"/>
      <c r="D891" s="48"/>
      <c r="E891" s="68"/>
      <c r="F891" s="49"/>
      <c r="G891" s="69"/>
      <c r="H891" s="50" t="str">
        <f>IF(E891="","",VLOOKUP(WEEKDAY(E891),List!A$15:B$21,2,FALSE))</f>
        <v/>
      </c>
      <c r="I891" s="90">
        <f>IF(G891="",0,VLOOKUP(G891,PHR!$B$4:$H$10000,7,FALSE))</f>
        <v>0</v>
      </c>
      <c r="J891" s="51" t="str">
        <f t="shared" si="57"/>
        <v/>
      </c>
      <c r="K891" s="52" t="str">
        <f t="shared" si="56"/>
        <v/>
      </c>
      <c r="L891" s="55" t="str">
        <f t="shared" si="54"/>
        <v/>
      </c>
      <c r="M891" s="56" t="str">
        <f t="shared" si="55"/>
        <v/>
      </c>
    </row>
    <row r="892" spans="1:13" ht="13" x14ac:dyDescent="0.25">
      <c r="A892" s="163">
        <v>888</v>
      </c>
      <c r="B892" s="66"/>
      <c r="C892" s="67"/>
      <c r="D892" s="48"/>
      <c r="E892" s="68"/>
      <c r="F892" s="49"/>
      <c r="G892" s="69"/>
      <c r="H892" s="50" t="str">
        <f>IF(E892="","",VLOOKUP(WEEKDAY(E892),List!A$15:B$21,2,FALSE))</f>
        <v/>
      </c>
      <c r="I892" s="90">
        <f>IF(G892="",0,VLOOKUP(G892,PHR!$B$4:$H$10000,7,FALSE))</f>
        <v>0</v>
      </c>
      <c r="J892" s="51" t="str">
        <f t="shared" si="57"/>
        <v/>
      </c>
      <c r="K892" s="52" t="str">
        <f t="shared" si="56"/>
        <v/>
      </c>
      <c r="L892" s="55" t="str">
        <f t="shared" si="54"/>
        <v/>
      </c>
      <c r="M892" s="56" t="str">
        <f t="shared" si="55"/>
        <v/>
      </c>
    </row>
    <row r="893" spans="1:13" ht="13" x14ac:dyDescent="0.25">
      <c r="A893" s="163">
        <v>889</v>
      </c>
      <c r="B893" s="66"/>
      <c r="C893" s="67"/>
      <c r="D893" s="48"/>
      <c r="E893" s="68"/>
      <c r="F893" s="49"/>
      <c r="G893" s="69"/>
      <c r="H893" s="50" t="str">
        <f>IF(E893="","",VLOOKUP(WEEKDAY(E893),List!A$15:B$21,2,FALSE))</f>
        <v/>
      </c>
      <c r="I893" s="90">
        <f>IF(G893="",0,VLOOKUP(G893,PHR!$B$4:$H$10000,7,FALSE))</f>
        <v>0</v>
      </c>
      <c r="J893" s="51" t="str">
        <f t="shared" si="57"/>
        <v/>
      </c>
      <c r="K893" s="52" t="str">
        <f t="shared" si="56"/>
        <v/>
      </c>
      <c r="L893" s="55" t="str">
        <f t="shared" si="54"/>
        <v/>
      </c>
      <c r="M893" s="56" t="str">
        <f t="shared" si="55"/>
        <v/>
      </c>
    </row>
    <row r="894" spans="1:13" ht="13" x14ac:dyDescent="0.25">
      <c r="A894" s="163">
        <v>890</v>
      </c>
      <c r="B894" s="66"/>
      <c r="C894" s="67"/>
      <c r="D894" s="48"/>
      <c r="E894" s="68"/>
      <c r="F894" s="49"/>
      <c r="G894" s="69"/>
      <c r="H894" s="50" t="str">
        <f>IF(E894="","",VLOOKUP(WEEKDAY(E894),List!A$15:B$21,2,FALSE))</f>
        <v/>
      </c>
      <c r="I894" s="90">
        <f>IF(G894="",0,VLOOKUP(G894,PHR!$B$4:$H$10000,7,FALSE))</f>
        <v>0</v>
      </c>
      <c r="J894" s="51" t="str">
        <f t="shared" si="57"/>
        <v/>
      </c>
      <c r="K894" s="52" t="str">
        <f t="shared" si="56"/>
        <v/>
      </c>
      <c r="L894" s="55" t="str">
        <f t="shared" si="54"/>
        <v/>
      </c>
      <c r="M894" s="56" t="str">
        <f t="shared" si="55"/>
        <v/>
      </c>
    </row>
    <row r="895" spans="1:13" ht="13" x14ac:dyDescent="0.25">
      <c r="A895" s="163">
        <v>891</v>
      </c>
      <c r="B895" s="66"/>
      <c r="C895" s="67"/>
      <c r="D895" s="48"/>
      <c r="E895" s="68"/>
      <c r="F895" s="49"/>
      <c r="G895" s="69"/>
      <c r="H895" s="50" t="str">
        <f>IF(E895="","",VLOOKUP(WEEKDAY(E895),List!A$15:B$21,2,FALSE))</f>
        <v/>
      </c>
      <c r="I895" s="90">
        <f>IF(G895="",0,VLOOKUP(G895,PHR!$B$4:$H$10000,7,FALSE))</f>
        <v>0</v>
      </c>
      <c r="J895" s="51" t="str">
        <f t="shared" si="57"/>
        <v/>
      </c>
      <c r="K895" s="52" t="str">
        <f t="shared" si="56"/>
        <v/>
      </c>
      <c r="L895" s="55" t="str">
        <f t="shared" si="54"/>
        <v/>
      </c>
      <c r="M895" s="56" t="str">
        <f t="shared" si="55"/>
        <v/>
      </c>
    </row>
    <row r="896" spans="1:13" ht="13" x14ac:dyDescent="0.25">
      <c r="A896" s="163">
        <v>892</v>
      </c>
      <c r="B896" s="66"/>
      <c r="C896" s="67"/>
      <c r="D896" s="48"/>
      <c r="E896" s="68"/>
      <c r="F896" s="49"/>
      <c r="G896" s="69"/>
      <c r="H896" s="50" t="str">
        <f>IF(E896="","",VLOOKUP(WEEKDAY(E896),List!A$15:B$21,2,FALSE))</f>
        <v/>
      </c>
      <c r="I896" s="90">
        <f>IF(G896="",0,VLOOKUP(G896,PHR!$B$4:$H$10000,7,FALSE))</f>
        <v>0</v>
      </c>
      <c r="J896" s="51" t="str">
        <f t="shared" si="57"/>
        <v/>
      </c>
      <c r="K896" s="52" t="str">
        <f t="shared" si="56"/>
        <v/>
      </c>
      <c r="L896" s="55" t="str">
        <f t="shared" si="54"/>
        <v/>
      </c>
      <c r="M896" s="56" t="str">
        <f t="shared" si="55"/>
        <v/>
      </c>
    </row>
    <row r="897" spans="1:13" ht="13" x14ac:dyDescent="0.25">
      <c r="A897" s="163">
        <v>893</v>
      </c>
      <c r="B897" s="66"/>
      <c r="C897" s="67"/>
      <c r="D897" s="48"/>
      <c r="E897" s="68"/>
      <c r="F897" s="49"/>
      <c r="G897" s="69"/>
      <c r="H897" s="50" t="str">
        <f>IF(E897="","",VLOOKUP(WEEKDAY(E897),List!A$15:B$21,2,FALSE))</f>
        <v/>
      </c>
      <c r="I897" s="90">
        <f>IF(G897="",0,VLOOKUP(G897,PHR!$B$4:$H$10000,7,FALSE))</f>
        <v>0</v>
      </c>
      <c r="J897" s="51" t="str">
        <f t="shared" si="57"/>
        <v/>
      </c>
      <c r="K897" s="52" t="str">
        <f t="shared" si="56"/>
        <v/>
      </c>
      <c r="L897" s="55" t="str">
        <f t="shared" si="54"/>
        <v/>
      </c>
      <c r="M897" s="56" t="str">
        <f t="shared" si="55"/>
        <v/>
      </c>
    </row>
    <row r="898" spans="1:13" ht="13" x14ac:dyDescent="0.25">
      <c r="A898" s="163">
        <v>894</v>
      </c>
      <c r="B898" s="66"/>
      <c r="C898" s="67"/>
      <c r="D898" s="48"/>
      <c r="E898" s="68"/>
      <c r="F898" s="49"/>
      <c r="G898" s="69"/>
      <c r="H898" s="50" t="str">
        <f>IF(E898="","",VLOOKUP(WEEKDAY(E898),List!A$15:B$21,2,FALSE))</f>
        <v/>
      </c>
      <c r="I898" s="90">
        <f>IF(G898="",0,VLOOKUP(G898,PHR!$B$4:$H$10000,7,FALSE))</f>
        <v>0</v>
      </c>
      <c r="J898" s="51" t="str">
        <f t="shared" si="57"/>
        <v/>
      </c>
      <c r="K898" s="52" t="str">
        <f t="shared" si="56"/>
        <v/>
      </c>
      <c r="L898" s="55" t="str">
        <f t="shared" si="54"/>
        <v/>
      </c>
      <c r="M898" s="56" t="str">
        <f t="shared" si="55"/>
        <v/>
      </c>
    </row>
    <row r="899" spans="1:13" ht="13" x14ac:dyDescent="0.25">
      <c r="A899" s="163">
        <v>895</v>
      </c>
      <c r="B899" s="66"/>
      <c r="C899" s="67"/>
      <c r="D899" s="48"/>
      <c r="E899" s="68"/>
      <c r="F899" s="49"/>
      <c r="G899" s="69"/>
      <c r="H899" s="50" t="str">
        <f>IF(E899="","",VLOOKUP(WEEKDAY(E899),List!A$15:B$21,2,FALSE))</f>
        <v/>
      </c>
      <c r="I899" s="90">
        <f>IF(G899="",0,VLOOKUP(G899,PHR!$B$4:$H$10000,7,FALSE))</f>
        <v>0</v>
      </c>
      <c r="J899" s="51" t="str">
        <f t="shared" si="57"/>
        <v/>
      </c>
      <c r="K899" s="52" t="str">
        <f t="shared" si="56"/>
        <v/>
      </c>
      <c r="L899" s="55" t="str">
        <f t="shared" si="54"/>
        <v/>
      </c>
      <c r="M899" s="56" t="str">
        <f t="shared" si="55"/>
        <v/>
      </c>
    </row>
    <row r="900" spans="1:13" ht="13" x14ac:dyDescent="0.25">
      <c r="A900" s="163">
        <v>896</v>
      </c>
      <c r="B900" s="66"/>
      <c r="C900" s="67"/>
      <c r="D900" s="48"/>
      <c r="E900" s="68"/>
      <c r="F900" s="49"/>
      <c r="G900" s="69"/>
      <c r="H900" s="50" t="str">
        <f>IF(E900="","",VLOOKUP(WEEKDAY(E900),List!A$15:B$21,2,FALSE))</f>
        <v/>
      </c>
      <c r="I900" s="90">
        <f>IF(G900="",0,VLOOKUP(G900,PHR!$B$4:$H$10000,7,FALSE))</f>
        <v>0</v>
      </c>
      <c r="J900" s="51" t="str">
        <f t="shared" si="57"/>
        <v/>
      </c>
      <c r="K900" s="52" t="str">
        <f t="shared" si="56"/>
        <v/>
      </c>
      <c r="L900" s="55" t="str">
        <f t="shared" si="54"/>
        <v/>
      </c>
      <c r="M900" s="56" t="str">
        <f t="shared" si="55"/>
        <v/>
      </c>
    </row>
    <row r="901" spans="1:13" ht="13" x14ac:dyDescent="0.25">
      <c r="A901" s="163">
        <v>897</v>
      </c>
      <c r="B901" s="66"/>
      <c r="C901" s="67"/>
      <c r="D901" s="48"/>
      <c r="E901" s="68"/>
      <c r="F901" s="49"/>
      <c r="G901" s="69"/>
      <c r="H901" s="50" t="str">
        <f>IF(E901="","",VLOOKUP(WEEKDAY(E901),List!A$15:B$21,2,FALSE))</f>
        <v/>
      </c>
      <c r="I901" s="90">
        <f>IF(G901="",0,VLOOKUP(G901,PHR!$B$4:$H$10000,7,FALSE))</f>
        <v>0</v>
      </c>
      <c r="J901" s="51" t="str">
        <f t="shared" si="57"/>
        <v/>
      </c>
      <c r="K901" s="52" t="str">
        <f t="shared" si="56"/>
        <v/>
      </c>
      <c r="L901" s="55" t="str">
        <f t="shared" ref="L901:L964" si="58">IF(D901="","",K901)</f>
        <v/>
      </c>
      <c r="M901" s="56" t="str">
        <f t="shared" ref="M901:M964" si="59">IF(D901="","",ROUND(L901*I901,2))</f>
        <v/>
      </c>
    </row>
    <row r="902" spans="1:13" ht="13" x14ac:dyDescent="0.25">
      <c r="A902" s="163">
        <v>898</v>
      </c>
      <c r="B902" s="66"/>
      <c r="C902" s="67"/>
      <c r="D902" s="48"/>
      <c r="E902" s="68"/>
      <c r="F902" s="49"/>
      <c r="G902" s="69"/>
      <c r="H902" s="50" t="str">
        <f>IF(E902="","",VLOOKUP(WEEKDAY(E902),List!A$15:B$21,2,FALSE))</f>
        <v/>
      </c>
      <c r="I902" s="90">
        <f>IF(G902="",0,VLOOKUP(G902,PHR!$B$4:$H$10000,7,FALSE))</f>
        <v>0</v>
      </c>
      <c r="J902" s="51" t="str">
        <f t="shared" si="57"/>
        <v/>
      </c>
      <c r="K902" s="52" t="str">
        <f t="shared" ref="K902:K965" si="60">IF(F902="","",IF(C902="",MIN(F902,$K$1),(MIN(F902,$K$1)*C902)))</f>
        <v/>
      </c>
      <c r="L902" s="55" t="str">
        <f t="shared" si="58"/>
        <v/>
      </c>
      <c r="M902" s="56" t="str">
        <f t="shared" si="59"/>
        <v/>
      </c>
    </row>
    <row r="903" spans="1:13" ht="13" x14ac:dyDescent="0.25">
      <c r="A903" s="163">
        <v>899</v>
      </c>
      <c r="B903" s="66"/>
      <c r="C903" s="67"/>
      <c r="D903" s="48"/>
      <c r="E903" s="68"/>
      <c r="F903" s="49"/>
      <c r="G903" s="69"/>
      <c r="H903" s="50" t="str">
        <f>IF(E903="","",VLOOKUP(WEEKDAY(E903),List!A$15:B$21,2,FALSE))</f>
        <v/>
      </c>
      <c r="I903" s="90">
        <f>IF(G903="",0,VLOOKUP(G903,PHR!$B$4:$H$10000,7,FALSE))</f>
        <v>0</v>
      </c>
      <c r="J903" s="51" t="str">
        <f t="shared" si="57"/>
        <v/>
      </c>
      <c r="K903" s="52" t="str">
        <f t="shared" si="60"/>
        <v/>
      </c>
      <c r="L903" s="55" t="str">
        <f t="shared" si="58"/>
        <v/>
      </c>
      <c r="M903" s="56" t="str">
        <f t="shared" si="59"/>
        <v/>
      </c>
    </row>
    <row r="904" spans="1:13" ht="13" x14ac:dyDescent="0.25">
      <c r="A904" s="163">
        <v>900</v>
      </c>
      <c r="B904" s="66"/>
      <c r="C904" s="67"/>
      <c r="D904" s="48"/>
      <c r="E904" s="68"/>
      <c r="F904" s="49"/>
      <c r="G904" s="69"/>
      <c r="H904" s="50" t="str">
        <f>IF(E904="","",VLOOKUP(WEEKDAY(E904),List!A$15:B$21,2,FALSE))</f>
        <v/>
      </c>
      <c r="I904" s="90">
        <f>IF(G904="",0,VLOOKUP(G904,PHR!$B$4:$H$10000,7,FALSE))</f>
        <v>0</v>
      </c>
      <c r="J904" s="51" t="str">
        <f t="shared" si="57"/>
        <v/>
      </c>
      <c r="K904" s="52" t="str">
        <f t="shared" si="60"/>
        <v/>
      </c>
      <c r="L904" s="55" t="str">
        <f t="shared" si="58"/>
        <v/>
      </c>
      <c r="M904" s="56" t="str">
        <f t="shared" si="59"/>
        <v/>
      </c>
    </row>
    <row r="905" spans="1:13" ht="13" x14ac:dyDescent="0.25">
      <c r="A905" s="163">
        <v>901</v>
      </c>
      <c r="B905" s="66"/>
      <c r="C905" s="67"/>
      <c r="D905" s="48"/>
      <c r="E905" s="68"/>
      <c r="F905" s="49"/>
      <c r="G905" s="69"/>
      <c r="H905" s="50" t="str">
        <f>IF(E905="","",VLOOKUP(WEEKDAY(E905),List!A$15:B$21,2,FALSE))</f>
        <v/>
      </c>
      <c r="I905" s="90">
        <f>IF(G905="",0,VLOOKUP(G905,PHR!$B$4:$H$10000,7,FALSE))</f>
        <v>0</v>
      </c>
      <c r="J905" s="51" t="str">
        <f t="shared" si="57"/>
        <v/>
      </c>
      <c r="K905" s="52" t="str">
        <f t="shared" si="60"/>
        <v/>
      </c>
      <c r="L905" s="55" t="str">
        <f t="shared" si="58"/>
        <v/>
      </c>
      <c r="M905" s="56" t="str">
        <f t="shared" si="59"/>
        <v/>
      </c>
    </row>
    <row r="906" spans="1:13" ht="13" x14ac:dyDescent="0.25">
      <c r="A906" s="163">
        <v>902</v>
      </c>
      <c r="B906" s="66"/>
      <c r="C906" s="67"/>
      <c r="D906" s="48"/>
      <c r="E906" s="68"/>
      <c r="F906" s="49"/>
      <c r="G906" s="69"/>
      <c r="H906" s="50" t="str">
        <f>IF(E906="","",VLOOKUP(WEEKDAY(E906),List!A$15:B$21,2,FALSE))</f>
        <v/>
      </c>
      <c r="I906" s="90">
        <f>IF(G906="",0,VLOOKUP(G906,PHR!$B$4:$H$10000,7,FALSE))</f>
        <v>0</v>
      </c>
      <c r="J906" s="51" t="str">
        <f t="shared" ref="J906:J969" si="61">IF(K906="","",ROUND(K906*I906,2))</f>
        <v/>
      </c>
      <c r="K906" s="52" t="str">
        <f t="shared" si="60"/>
        <v/>
      </c>
      <c r="L906" s="55" t="str">
        <f t="shared" si="58"/>
        <v/>
      </c>
      <c r="M906" s="56" t="str">
        <f t="shared" si="59"/>
        <v/>
      </c>
    </row>
    <row r="907" spans="1:13" ht="13" x14ac:dyDescent="0.25">
      <c r="A907" s="163">
        <v>903</v>
      </c>
      <c r="B907" s="66"/>
      <c r="C907" s="67"/>
      <c r="D907" s="48"/>
      <c r="E907" s="68"/>
      <c r="F907" s="49"/>
      <c r="G907" s="69"/>
      <c r="H907" s="50" t="str">
        <f>IF(E907="","",VLOOKUP(WEEKDAY(E907),List!A$15:B$21,2,FALSE))</f>
        <v/>
      </c>
      <c r="I907" s="90">
        <f>IF(G907="",0,VLOOKUP(G907,PHR!$B$4:$H$10000,7,FALSE))</f>
        <v>0</v>
      </c>
      <c r="J907" s="51" t="str">
        <f t="shared" si="61"/>
        <v/>
      </c>
      <c r="K907" s="52" t="str">
        <f t="shared" si="60"/>
        <v/>
      </c>
      <c r="L907" s="55" t="str">
        <f t="shared" si="58"/>
        <v/>
      </c>
      <c r="M907" s="56" t="str">
        <f t="shared" si="59"/>
        <v/>
      </c>
    </row>
    <row r="908" spans="1:13" ht="13" x14ac:dyDescent="0.25">
      <c r="A908" s="163">
        <v>904</v>
      </c>
      <c r="B908" s="66"/>
      <c r="C908" s="67"/>
      <c r="D908" s="48"/>
      <c r="E908" s="68"/>
      <c r="F908" s="49"/>
      <c r="G908" s="69"/>
      <c r="H908" s="50" t="str">
        <f>IF(E908="","",VLOOKUP(WEEKDAY(E908),List!A$15:B$21,2,FALSE))</f>
        <v/>
      </c>
      <c r="I908" s="90">
        <f>IF(G908="",0,VLOOKUP(G908,PHR!$B$4:$H$10000,7,FALSE))</f>
        <v>0</v>
      </c>
      <c r="J908" s="51" t="str">
        <f t="shared" si="61"/>
        <v/>
      </c>
      <c r="K908" s="52" t="str">
        <f t="shared" si="60"/>
        <v/>
      </c>
      <c r="L908" s="55" t="str">
        <f t="shared" si="58"/>
        <v/>
      </c>
      <c r="M908" s="56" t="str">
        <f t="shared" si="59"/>
        <v/>
      </c>
    </row>
    <row r="909" spans="1:13" ht="13" x14ac:dyDescent="0.25">
      <c r="A909" s="163">
        <v>905</v>
      </c>
      <c r="B909" s="66"/>
      <c r="C909" s="67"/>
      <c r="D909" s="48"/>
      <c r="E909" s="68"/>
      <c r="F909" s="49"/>
      <c r="G909" s="69"/>
      <c r="H909" s="50" t="str">
        <f>IF(E909="","",VLOOKUP(WEEKDAY(E909),List!A$15:B$21,2,FALSE))</f>
        <v/>
      </c>
      <c r="I909" s="90">
        <f>IF(G909="",0,VLOOKUP(G909,PHR!$B$4:$H$10000,7,FALSE))</f>
        <v>0</v>
      </c>
      <c r="J909" s="51" t="str">
        <f t="shared" si="61"/>
        <v/>
      </c>
      <c r="K909" s="52" t="str">
        <f t="shared" si="60"/>
        <v/>
      </c>
      <c r="L909" s="55" t="str">
        <f t="shared" si="58"/>
        <v/>
      </c>
      <c r="M909" s="56" t="str">
        <f t="shared" si="59"/>
        <v/>
      </c>
    </row>
    <row r="910" spans="1:13" ht="13" x14ac:dyDescent="0.25">
      <c r="A910" s="163">
        <v>906</v>
      </c>
      <c r="B910" s="66"/>
      <c r="C910" s="67"/>
      <c r="D910" s="48"/>
      <c r="E910" s="68"/>
      <c r="F910" s="49"/>
      <c r="G910" s="69"/>
      <c r="H910" s="50" t="str">
        <f>IF(E910="","",VLOOKUP(WEEKDAY(E910),List!A$15:B$21,2,FALSE))</f>
        <v/>
      </c>
      <c r="I910" s="90">
        <f>IF(G910="",0,VLOOKUP(G910,PHR!$B$4:$H$10000,7,FALSE))</f>
        <v>0</v>
      </c>
      <c r="J910" s="51" t="str">
        <f t="shared" si="61"/>
        <v/>
      </c>
      <c r="K910" s="52" t="str">
        <f t="shared" si="60"/>
        <v/>
      </c>
      <c r="L910" s="55" t="str">
        <f t="shared" si="58"/>
        <v/>
      </c>
      <c r="M910" s="56" t="str">
        <f t="shared" si="59"/>
        <v/>
      </c>
    </row>
    <row r="911" spans="1:13" ht="13" x14ac:dyDescent="0.25">
      <c r="A911" s="163">
        <v>907</v>
      </c>
      <c r="B911" s="66"/>
      <c r="C911" s="67"/>
      <c r="D911" s="48"/>
      <c r="E911" s="68"/>
      <c r="F911" s="49"/>
      <c r="G911" s="69"/>
      <c r="H911" s="50" t="str">
        <f>IF(E911="","",VLOOKUP(WEEKDAY(E911),List!A$15:B$21,2,FALSE))</f>
        <v/>
      </c>
      <c r="I911" s="90">
        <f>IF(G911="",0,VLOOKUP(G911,PHR!$B$4:$H$10000,7,FALSE))</f>
        <v>0</v>
      </c>
      <c r="J911" s="51" t="str">
        <f t="shared" si="61"/>
        <v/>
      </c>
      <c r="K911" s="52" t="str">
        <f t="shared" si="60"/>
        <v/>
      </c>
      <c r="L911" s="55" t="str">
        <f t="shared" si="58"/>
        <v/>
      </c>
      <c r="M911" s="56" t="str">
        <f t="shared" si="59"/>
        <v/>
      </c>
    </row>
    <row r="912" spans="1:13" ht="13" x14ac:dyDescent="0.25">
      <c r="A912" s="163">
        <v>908</v>
      </c>
      <c r="B912" s="66"/>
      <c r="C912" s="67"/>
      <c r="D912" s="48"/>
      <c r="E912" s="68"/>
      <c r="F912" s="49"/>
      <c r="G912" s="69"/>
      <c r="H912" s="50" t="str">
        <f>IF(E912="","",VLOOKUP(WEEKDAY(E912),List!A$15:B$21,2,FALSE))</f>
        <v/>
      </c>
      <c r="I912" s="90">
        <f>IF(G912="",0,VLOOKUP(G912,PHR!$B$4:$H$10000,7,FALSE))</f>
        <v>0</v>
      </c>
      <c r="J912" s="51" t="str">
        <f t="shared" si="61"/>
        <v/>
      </c>
      <c r="K912" s="52" t="str">
        <f t="shared" si="60"/>
        <v/>
      </c>
      <c r="L912" s="55" t="str">
        <f t="shared" si="58"/>
        <v/>
      </c>
      <c r="M912" s="56" t="str">
        <f t="shared" si="59"/>
        <v/>
      </c>
    </row>
    <row r="913" spans="1:13" ht="13" x14ac:dyDescent="0.25">
      <c r="A913" s="163">
        <v>909</v>
      </c>
      <c r="B913" s="66"/>
      <c r="C913" s="67"/>
      <c r="D913" s="48"/>
      <c r="E913" s="68"/>
      <c r="F913" s="49"/>
      <c r="G913" s="69"/>
      <c r="H913" s="50" t="str">
        <f>IF(E913="","",VLOOKUP(WEEKDAY(E913),List!A$15:B$21,2,FALSE))</f>
        <v/>
      </c>
      <c r="I913" s="90">
        <f>IF(G913="",0,VLOOKUP(G913,PHR!$B$4:$H$10000,7,FALSE))</f>
        <v>0</v>
      </c>
      <c r="J913" s="51" t="str">
        <f t="shared" si="61"/>
        <v/>
      </c>
      <c r="K913" s="52" t="str">
        <f t="shared" si="60"/>
        <v/>
      </c>
      <c r="L913" s="55" t="str">
        <f t="shared" si="58"/>
        <v/>
      </c>
      <c r="M913" s="56" t="str">
        <f t="shared" si="59"/>
        <v/>
      </c>
    </row>
    <row r="914" spans="1:13" ht="13" x14ac:dyDescent="0.25">
      <c r="A914" s="163">
        <v>910</v>
      </c>
      <c r="B914" s="66"/>
      <c r="C914" s="67"/>
      <c r="D914" s="48"/>
      <c r="E914" s="68"/>
      <c r="F914" s="49"/>
      <c r="G914" s="69"/>
      <c r="H914" s="50" t="str">
        <f>IF(E914="","",VLOOKUP(WEEKDAY(E914),List!A$15:B$21,2,FALSE))</f>
        <v/>
      </c>
      <c r="I914" s="90">
        <f>IF(G914="",0,VLOOKUP(G914,PHR!$B$4:$H$10000,7,FALSE))</f>
        <v>0</v>
      </c>
      <c r="J914" s="51" t="str">
        <f t="shared" si="61"/>
        <v/>
      </c>
      <c r="K914" s="52" t="str">
        <f t="shared" si="60"/>
        <v/>
      </c>
      <c r="L914" s="55" t="str">
        <f t="shared" si="58"/>
        <v/>
      </c>
      <c r="M914" s="56" t="str">
        <f t="shared" si="59"/>
        <v/>
      </c>
    </row>
    <row r="915" spans="1:13" ht="13" x14ac:dyDescent="0.25">
      <c r="A915" s="163">
        <v>911</v>
      </c>
      <c r="B915" s="66"/>
      <c r="C915" s="67"/>
      <c r="D915" s="48"/>
      <c r="E915" s="68"/>
      <c r="F915" s="49"/>
      <c r="G915" s="69"/>
      <c r="H915" s="50" t="str">
        <f>IF(E915="","",VLOOKUP(WEEKDAY(E915),List!A$15:B$21,2,FALSE))</f>
        <v/>
      </c>
      <c r="I915" s="90">
        <f>IF(G915="",0,VLOOKUP(G915,PHR!$B$4:$H$10000,7,FALSE))</f>
        <v>0</v>
      </c>
      <c r="J915" s="51" t="str">
        <f t="shared" si="61"/>
        <v/>
      </c>
      <c r="K915" s="52" t="str">
        <f t="shared" si="60"/>
        <v/>
      </c>
      <c r="L915" s="55" t="str">
        <f t="shared" si="58"/>
        <v/>
      </c>
      <c r="M915" s="56" t="str">
        <f t="shared" si="59"/>
        <v/>
      </c>
    </row>
    <row r="916" spans="1:13" ht="13" x14ac:dyDescent="0.25">
      <c r="A916" s="163">
        <v>912</v>
      </c>
      <c r="B916" s="66"/>
      <c r="C916" s="67"/>
      <c r="D916" s="48"/>
      <c r="E916" s="68"/>
      <c r="F916" s="49"/>
      <c r="G916" s="69"/>
      <c r="H916" s="50" t="str">
        <f>IF(E916="","",VLOOKUP(WEEKDAY(E916),List!A$15:B$21,2,FALSE))</f>
        <v/>
      </c>
      <c r="I916" s="90">
        <f>IF(G916="",0,VLOOKUP(G916,PHR!$B$4:$H$10000,7,FALSE))</f>
        <v>0</v>
      </c>
      <c r="J916" s="51" t="str">
        <f t="shared" si="61"/>
        <v/>
      </c>
      <c r="K916" s="52" t="str">
        <f t="shared" si="60"/>
        <v/>
      </c>
      <c r="L916" s="55" t="str">
        <f t="shared" si="58"/>
        <v/>
      </c>
      <c r="M916" s="56" t="str">
        <f t="shared" si="59"/>
        <v/>
      </c>
    </row>
    <row r="917" spans="1:13" ht="13" x14ac:dyDescent="0.25">
      <c r="A917" s="163">
        <v>913</v>
      </c>
      <c r="B917" s="66"/>
      <c r="C917" s="67"/>
      <c r="D917" s="48"/>
      <c r="E917" s="68"/>
      <c r="F917" s="49"/>
      <c r="G917" s="69"/>
      <c r="H917" s="50" t="str">
        <f>IF(E917="","",VLOOKUP(WEEKDAY(E917),List!A$15:B$21,2,FALSE))</f>
        <v/>
      </c>
      <c r="I917" s="90">
        <f>IF(G917="",0,VLOOKUP(G917,PHR!$B$4:$H$10000,7,FALSE))</f>
        <v>0</v>
      </c>
      <c r="J917" s="51" t="str">
        <f t="shared" si="61"/>
        <v/>
      </c>
      <c r="K917" s="52" t="str">
        <f t="shared" si="60"/>
        <v/>
      </c>
      <c r="L917" s="55" t="str">
        <f t="shared" si="58"/>
        <v/>
      </c>
      <c r="M917" s="56" t="str">
        <f t="shared" si="59"/>
        <v/>
      </c>
    </row>
    <row r="918" spans="1:13" ht="13" x14ac:dyDescent="0.25">
      <c r="A918" s="163">
        <v>914</v>
      </c>
      <c r="B918" s="66"/>
      <c r="C918" s="67"/>
      <c r="D918" s="48"/>
      <c r="E918" s="68"/>
      <c r="F918" s="49"/>
      <c r="G918" s="69"/>
      <c r="H918" s="50" t="str">
        <f>IF(E918="","",VLOOKUP(WEEKDAY(E918),List!A$15:B$21,2,FALSE))</f>
        <v/>
      </c>
      <c r="I918" s="90">
        <f>IF(G918="",0,VLOOKUP(G918,PHR!$B$4:$H$10000,7,FALSE))</f>
        <v>0</v>
      </c>
      <c r="J918" s="51" t="str">
        <f t="shared" si="61"/>
        <v/>
      </c>
      <c r="K918" s="52" t="str">
        <f t="shared" si="60"/>
        <v/>
      </c>
      <c r="L918" s="55" t="str">
        <f t="shared" si="58"/>
        <v/>
      </c>
      <c r="M918" s="56" t="str">
        <f t="shared" si="59"/>
        <v/>
      </c>
    </row>
    <row r="919" spans="1:13" ht="13" x14ac:dyDescent="0.25">
      <c r="A919" s="163">
        <v>915</v>
      </c>
      <c r="B919" s="66"/>
      <c r="C919" s="67"/>
      <c r="D919" s="48"/>
      <c r="E919" s="68"/>
      <c r="F919" s="49"/>
      <c r="G919" s="69"/>
      <c r="H919" s="50" t="str">
        <f>IF(E919="","",VLOOKUP(WEEKDAY(E919),List!A$15:B$21,2,FALSE))</f>
        <v/>
      </c>
      <c r="I919" s="90">
        <f>IF(G919="",0,VLOOKUP(G919,PHR!$B$4:$H$10000,7,FALSE))</f>
        <v>0</v>
      </c>
      <c r="J919" s="51" t="str">
        <f t="shared" si="61"/>
        <v/>
      </c>
      <c r="K919" s="52" t="str">
        <f t="shared" si="60"/>
        <v/>
      </c>
      <c r="L919" s="55" t="str">
        <f t="shared" si="58"/>
        <v/>
      </c>
      <c r="M919" s="56" t="str">
        <f t="shared" si="59"/>
        <v/>
      </c>
    </row>
    <row r="920" spans="1:13" ht="13" x14ac:dyDescent="0.25">
      <c r="A920" s="163">
        <v>916</v>
      </c>
      <c r="B920" s="66"/>
      <c r="C920" s="67"/>
      <c r="D920" s="48"/>
      <c r="E920" s="68"/>
      <c r="F920" s="49"/>
      <c r="G920" s="69"/>
      <c r="H920" s="50" t="str">
        <f>IF(E920="","",VLOOKUP(WEEKDAY(E920),List!A$15:B$21,2,FALSE))</f>
        <v/>
      </c>
      <c r="I920" s="90">
        <f>IF(G920="",0,VLOOKUP(G920,PHR!$B$4:$H$10000,7,FALSE))</f>
        <v>0</v>
      </c>
      <c r="J920" s="51" t="str">
        <f t="shared" si="61"/>
        <v/>
      </c>
      <c r="K920" s="52" t="str">
        <f t="shared" si="60"/>
        <v/>
      </c>
      <c r="L920" s="55" t="str">
        <f t="shared" si="58"/>
        <v/>
      </c>
      <c r="M920" s="56" t="str">
        <f t="shared" si="59"/>
        <v/>
      </c>
    </row>
    <row r="921" spans="1:13" ht="13" x14ac:dyDescent="0.25">
      <c r="A921" s="163">
        <v>917</v>
      </c>
      <c r="B921" s="66"/>
      <c r="C921" s="67"/>
      <c r="D921" s="48"/>
      <c r="E921" s="68"/>
      <c r="F921" s="49"/>
      <c r="G921" s="69"/>
      <c r="H921" s="50" t="str">
        <f>IF(E921="","",VLOOKUP(WEEKDAY(E921),List!A$15:B$21,2,FALSE))</f>
        <v/>
      </c>
      <c r="I921" s="90">
        <f>IF(G921="",0,VLOOKUP(G921,PHR!$B$4:$H$10000,7,FALSE))</f>
        <v>0</v>
      </c>
      <c r="J921" s="51" t="str">
        <f t="shared" si="61"/>
        <v/>
      </c>
      <c r="K921" s="52" t="str">
        <f t="shared" si="60"/>
        <v/>
      </c>
      <c r="L921" s="55" t="str">
        <f t="shared" si="58"/>
        <v/>
      </c>
      <c r="M921" s="56" t="str">
        <f t="shared" si="59"/>
        <v/>
      </c>
    </row>
    <row r="922" spans="1:13" ht="13" x14ac:dyDescent="0.25">
      <c r="A922" s="163">
        <v>918</v>
      </c>
      <c r="B922" s="66"/>
      <c r="C922" s="67"/>
      <c r="D922" s="48"/>
      <c r="E922" s="68"/>
      <c r="F922" s="49"/>
      <c r="G922" s="69"/>
      <c r="H922" s="50" t="str">
        <f>IF(E922="","",VLOOKUP(WEEKDAY(E922),List!A$15:B$21,2,FALSE))</f>
        <v/>
      </c>
      <c r="I922" s="90">
        <f>IF(G922="",0,VLOOKUP(G922,PHR!$B$4:$H$10000,7,FALSE))</f>
        <v>0</v>
      </c>
      <c r="J922" s="51" t="str">
        <f t="shared" si="61"/>
        <v/>
      </c>
      <c r="K922" s="52" t="str">
        <f t="shared" si="60"/>
        <v/>
      </c>
      <c r="L922" s="55" t="str">
        <f t="shared" si="58"/>
        <v/>
      </c>
      <c r="M922" s="56" t="str">
        <f t="shared" si="59"/>
        <v/>
      </c>
    </row>
    <row r="923" spans="1:13" ht="13" x14ac:dyDescent="0.25">
      <c r="A923" s="163">
        <v>919</v>
      </c>
      <c r="B923" s="66"/>
      <c r="C923" s="67"/>
      <c r="D923" s="48"/>
      <c r="E923" s="68"/>
      <c r="F923" s="49"/>
      <c r="G923" s="69"/>
      <c r="H923" s="50" t="str">
        <f>IF(E923="","",VLOOKUP(WEEKDAY(E923),List!A$15:B$21,2,FALSE))</f>
        <v/>
      </c>
      <c r="I923" s="90">
        <f>IF(G923="",0,VLOOKUP(G923,PHR!$B$4:$H$10000,7,FALSE))</f>
        <v>0</v>
      </c>
      <c r="J923" s="51" t="str">
        <f t="shared" si="61"/>
        <v/>
      </c>
      <c r="K923" s="52" t="str">
        <f t="shared" si="60"/>
        <v/>
      </c>
      <c r="L923" s="55" t="str">
        <f t="shared" si="58"/>
        <v/>
      </c>
      <c r="M923" s="56" t="str">
        <f t="shared" si="59"/>
        <v/>
      </c>
    </row>
    <row r="924" spans="1:13" ht="13" x14ac:dyDescent="0.25">
      <c r="A924" s="163">
        <v>920</v>
      </c>
      <c r="B924" s="66"/>
      <c r="C924" s="67"/>
      <c r="D924" s="48"/>
      <c r="E924" s="68"/>
      <c r="F924" s="49"/>
      <c r="G924" s="69"/>
      <c r="H924" s="50" t="str">
        <f>IF(E924="","",VLOOKUP(WEEKDAY(E924),List!A$15:B$21,2,FALSE))</f>
        <v/>
      </c>
      <c r="I924" s="90">
        <f>IF(G924="",0,VLOOKUP(G924,PHR!$B$4:$H$10000,7,FALSE))</f>
        <v>0</v>
      </c>
      <c r="J924" s="51" t="str">
        <f t="shared" si="61"/>
        <v/>
      </c>
      <c r="K924" s="52" t="str">
        <f t="shared" si="60"/>
        <v/>
      </c>
      <c r="L924" s="55" t="str">
        <f t="shared" si="58"/>
        <v/>
      </c>
      <c r="M924" s="56" t="str">
        <f t="shared" si="59"/>
        <v/>
      </c>
    </row>
    <row r="925" spans="1:13" ht="13" x14ac:dyDescent="0.25">
      <c r="A925" s="163">
        <v>921</v>
      </c>
      <c r="B925" s="66"/>
      <c r="C925" s="67"/>
      <c r="D925" s="48"/>
      <c r="E925" s="68"/>
      <c r="F925" s="49"/>
      <c r="G925" s="69"/>
      <c r="H925" s="50" t="str">
        <f>IF(E925="","",VLOOKUP(WEEKDAY(E925),List!A$15:B$21,2,FALSE))</f>
        <v/>
      </c>
      <c r="I925" s="90">
        <f>IF(G925="",0,VLOOKUP(G925,PHR!$B$4:$H$10000,7,FALSE))</f>
        <v>0</v>
      </c>
      <c r="J925" s="51" t="str">
        <f t="shared" si="61"/>
        <v/>
      </c>
      <c r="K925" s="52" t="str">
        <f t="shared" si="60"/>
        <v/>
      </c>
      <c r="L925" s="55" t="str">
        <f t="shared" si="58"/>
        <v/>
      </c>
      <c r="M925" s="56" t="str">
        <f t="shared" si="59"/>
        <v/>
      </c>
    </row>
    <row r="926" spans="1:13" ht="13" x14ac:dyDescent="0.25">
      <c r="A926" s="163">
        <v>922</v>
      </c>
      <c r="B926" s="66"/>
      <c r="C926" s="67"/>
      <c r="D926" s="48"/>
      <c r="E926" s="68"/>
      <c r="F926" s="49"/>
      <c r="G926" s="69"/>
      <c r="H926" s="50" t="str">
        <f>IF(E926="","",VLOOKUP(WEEKDAY(E926),List!A$15:B$21,2,FALSE))</f>
        <v/>
      </c>
      <c r="I926" s="90">
        <f>IF(G926="",0,VLOOKUP(G926,PHR!$B$4:$H$10000,7,FALSE))</f>
        <v>0</v>
      </c>
      <c r="J926" s="51" t="str">
        <f t="shared" si="61"/>
        <v/>
      </c>
      <c r="K926" s="52" t="str">
        <f t="shared" si="60"/>
        <v/>
      </c>
      <c r="L926" s="55" t="str">
        <f t="shared" si="58"/>
        <v/>
      </c>
      <c r="M926" s="56" t="str">
        <f t="shared" si="59"/>
        <v/>
      </c>
    </row>
    <row r="927" spans="1:13" ht="13" x14ac:dyDescent="0.25">
      <c r="A927" s="163">
        <v>923</v>
      </c>
      <c r="B927" s="66"/>
      <c r="C927" s="67"/>
      <c r="D927" s="48"/>
      <c r="E927" s="68"/>
      <c r="F927" s="49"/>
      <c r="G927" s="69"/>
      <c r="H927" s="50" t="str">
        <f>IF(E927="","",VLOOKUP(WEEKDAY(E927),List!A$15:B$21,2,FALSE))</f>
        <v/>
      </c>
      <c r="I927" s="90">
        <f>IF(G927="",0,VLOOKUP(G927,PHR!$B$4:$H$10000,7,FALSE))</f>
        <v>0</v>
      </c>
      <c r="J927" s="51" t="str">
        <f t="shared" si="61"/>
        <v/>
      </c>
      <c r="K927" s="52" t="str">
        <f t="shared" si="60"/>
        <v/>
      </c>
      <c r="L927" s="55" t="str">
        <f t="shared" si="58"/>
        <v/>
      </c>
      <c r="M927" s="56" t="str">
        <f t="shared" si="59"/>
        <v/>
      </c>
    </row>
    <row r="928" spans="1:13" ht="13" x14ac:dyDescent="0.25">
      <c r="A928" s="163">
        <v>924</v>
      </c>
      <c r="B928" s="66"/>
      <c r="C928" s="67"/>
      <c r="D928" s="48"/>
      <c r="E928" s="68"/>
      <c r="F928" s="49"/>
      <c r="G928" s="69"/>
      <c r="H928" s="50" t="str">
        <f>IF(E928="","",VLOOKUP(WEEKDAY(E928),List!A$15:B$21,2,FALSE))</f>
        <v/>
      </c>
      <c r="I928" s="90">
        <f>IF(G928="",0,VLOOKUP(G928,PHR!$B$4:$H$10000,7,FALSE))</f>
        <v>0</v>
      </c>
      <c r="J928" s="51" t="str">
        <f t="shared" si="61"/>
        <v/>
      </c>
      <c r="K928" s="52" t="str">
        <f t="shared" si="60"/>
        <v/>
      </c>
      <c r="L928" s="55" t="str">
        <f t="shared" si="58"/>
        <v/>
      </c>
      <c r="M928" s="56" t="str">
        <f t="shared" si="59"/>
        <v/>
      </c>
    </row>
    <row r="929" spans="1:13" ht="13" x14ac:dyDescent="0.25">
      <c r="A929" s="163">
        <v>925</v>
      </c>
      <c r="B929" s="66"/>
      <c r="C929" s="67"/>
      <c r="D929" s="48"/>
      <c r="E929" s="68"/>
      <c r="F929" s="49"/>
      <c r="G929" s="69"/>
      <c r="H929" s="50" t="str">
        <f>IF(E929="","",VLOOKUP(WEEKDAY(E929),List!A$15:B$21,2,FALSE))</f>
        <v/>
      </c>
      <c r="I929" s="90">
        <f>IF(G929="",0,VLOOKUP(G929,PHR!$B$4:$H$10000,7,FALSE))</f>
        <v>0</v>
      </c>
      <c r="J929" s="51" t="str">
        <f t="shared" si="61"/>
        <v/>
      </c>
      <c r="K929" s="52" t="str">
        <f t="shared" si="60"/>
        <v/>
      </c>
      <c r="L929" s="55" t="str">
        <f t="shared" si="58"/>
        <v/>
      </c>
      <c r="M929" s="56" t="str">
        <f t="shared" si="59"/>
        <v/>
      </c>
    </row>
    <row r="930" spans="1:13" ht="13" x14ac:dyDescent="0.25">
      <c r="A930" s="163">
        <v>926</v>
      </c>
      <c r="B930" s="66"/>
      <c r="C930" s="67"/>
      <c r="D930" s="48"/>
      <c r="E930" s="68"/>
      <c r="F930" s="49"/>
      <c r="G930" s="69"/>
      <c r="H930" s="50" t="str">
        <f>IF(E930="","",VLOOKUP(WEEKDAY(E930),List!A$15:B$21,2,FALSE))</f>
        <v/>
      </c>
      <c r="I930" s="90">
        <f>IF(G930="",0,VLOOKUP(G930,PHR!$B$4:$H$10000,7,FALSE))</f>
        <v>0</v>
      </c>
      <c r="J930" s="51" t="str">
        <f t="shared" si="61"/>
        <v/>
      </c>
      <c r="K930" s="52" t="str">
        <f t="shared" si="60"/>
        <v/>
      </c>
      <c r="L930" s="55" t="str">
        <f t="shared" si="58"/>
        <v/>
      </c>
      <c r="M930" s="56" t="str">
        <f t="shared" si="59"/>
        <v/>
      </c>
    </row>
    <row r="931" spans="1:13" ht="13" x14ac:dyDescent="0.25">
      <c r="A931" s="163">
        <v>927</v>
      </c>
      <c r="B931" s="66"/>
      <c r="C931" s="67"/>
      <c r="D931" s="48"/>
      <c r="E931" s="68"/>
      <c r="F931" s="49"/>
      <c r="G931" s="69"/>
      <c r="H931" s="50" t="str">
        <f>IF(E931="","",VLOOKUP(WEEKDAY(E931),List!A$15:B$21,2,FALSE))</f>
        <v/>
      </c>
      <c r="I931" s="90">
        <f>IF(G931="",0,VLOOKUP(G931,PHR!$B$4:$H$10000,7,FALSE))</f>
        <v>0</v>
      </c>
      <c r="J931" s="51" t="str">
        <f t="shared" si="61"/>
        <v/>
      </c>
      <c r="K931" s="52" t="str">
        <f t="shared" si="60"/>
        <v/>
      </c>
      <c r="L931" s="55" t="str">
        <f t="shared" si="58"/>
        <v/>
      </c>
      <c r="M931" s="56" t="str">
        <f t="shared" si="59"/>
        <v/>
      </c>
    </row>
    <row r="932" spans="1:13" ht="13" x14ac:dyDescent="0.25">
      <c r="A932" s="163">
        <v>928</v>
      </c>
      <c r="B932" s="66"/>
      <c r="C932" s="67"/>
      <c r="D932" s="48"/>
      <c r="E932" s="68"/>
      <c r="F932" s="49"/>
      <c r="G932" s="69"/>
      <c r="H932" s="50" t="str">
        <f>IF(E932="","",VLOOKUP(WEEKDAY(E932),List!A$15:B$21,2,FALSE))</f>
        <v/>
      </c>
      <c r="I932" s="90">
        <f>IF(G932="",0,VLOOKUP(G932,PHR!$B$4:$H$10000,7,FALSE))</f>
        <v>0</v>
      </c>
      <c r="J932" s="51" t="str">
        <f t="shared" si="61"/>
        <v/>
      </c>
      <c r="K932" s="52" t="str">
        <f t="shared" si="60"/>
        <v/>
      </c>
      <c r="L932" s="55" t="str">
        <f t="shared" si="58"/>
        <v/>
      </c>
      <c r="M932" s="56" t="str">
        <f t="shared" si="59"/>
        <v/>
      </c>
    </row>
    <row r="933" spans="1:13" ht="13" x14ac:dyDescent="0.25">
      <c r="A933" s="163">
        <v>929</v>
      </c>
      <c r="B933" s="66"/>
      <c r="C933" s="67"/>
      <c r="D933" s="48"/>
      <c r="E933" s="68"/>
      <c r="F933" s="49"/>
      <c r="G933" s="69"/>
      <c r="H933" s="50" t="str">
        <f>IF(E933="","",VLOOKUP(WEEKDAY(E933),List!A$15:B$21,2,FALSE))</f>
        <v/>
      </c>
      <c r="I933" s="90">
        <f>IF(G933="",0,VLOOKUP(G933,PHR!$B$4:$H$10000,7,FALSE))</f>
        <v>0</v>
      </c>
      <c r="J933" s="51" t="str">
        <f t="shared" si="61"/>
        <v/>
      </c>
      <c r="K933" s="52" t="str">
        <f t="shared" si="60"/>
        <v/>
      </c>
      <c r="L933" s="55" t="str">
        <f t="shared" si="58"/>
        <v/>
      </c>
      <c r="M933" s="56" t="str">
        <f t="shared" si="59"/>
        <v/>
      </c>
    </row>
    <row r="934" spans="1:13" ht="13" x14ac:dyDescent="0.25">
      <c r="A934" s="163">
        <v>930</v>
      </c>
      <c r="B934" s="66"/>
      <c r="C934" s="67"/>
      <c r="D934" s="48"/>
      <c r="E934" s="68"/>
      <c r="F934" s="49"/>
      <c r="G934" s="69"/>
      <c r="H934" s="50" t="str">
        <f>IF(E934="","",VLOOKUP(WEEKDAY(E934),List!A$15:B$21,2,FALSE))</f>
        <v/>
      </c>
      <c r="I934" s="90">
        <f>IF(G934="",0,VLOOKUP(G934,PHR!$B$4:$H$10000,7,FALSE))</f>
        <v>0</v>
      </c>
      <c r="J934" s="51" t="str">
        <f t="shared" si="61"/>
        <v/>
      </c>
      <c r="K934" s="52" t="str">
        <f t="shared" si="60"/>
        <v/>
      </c>
      <c r="L934" s="55" t="str">
        <f t="shared" si="58"/>
        <v/>
      </c>
      <c r="M934" s="56" t="str">
        <f t="shared" si="59"/>
        <v/>
      </c>
    </row>
    <row r="935" spans="1:13" ht="13" x14ac:dyDescent="0.25">
      <c r="A935" s="163">
        <v>931</v>
      </c>
      <c r="B935" s="66"/>
      <c r="C935" s="67"/>
      <c r="D935" s="48"/>
      <c r="E935" s="68"/>
      <c r="F935" s="49"/>
      <c r="G935" s="69"/>
      <c r="H935" s="50" t="str">
        <f>IF(E935="","",VLOOKUP(WEEKDAY(E935),List!A$15:B$21,2,FALSE))</f>
        <v/>
      </c>
      <c r="I935" s="90">
        <f>IF(G935="",0,VLOOKUP(G935,PHR!$B$4:$H$10000,7,FALSE))</f>
        <v>0</v>
      </c>
      <c r="J935" s="51" t="str">
        <f t="shared" si="61"/>
        <v/>
      </c>
      <c r="K935" s="52" t="str">
        <f t="shared" si="60"/>
        <v/>
      </c>
      <c r="L935" s="55" t="str">
        <f t="shared" si="58"/>
        <v/>
      </c>
      <c r="M935" s="56" t="str">
        <f t="shared" si="59"/>
        <v/>
      </c>
    </row>
    <row r="936" spans="1:13" ht="13" x14ac:dyDescent="0.25">
      <c r="A936" s="163">
        <v>932</v>
      </c>
      <c r="B936" s="66"/>
      <c r="C936" s="67"/>
      <c r="D936" s="48"/>
      <c r="E936" s="68"/>
      <c r="F936" s="49"/>
      <c r="G936" s="69"/>
      <c r="H936" s="50" t="str">
        <f>IF(E936="","",VLOOKUP(WEEKDAY(E936),List!A$15:B$21,2,FALSE))</f>
        <v/>
      </c>
      <c r="I936" s="90">
        <f>IF(G936="",0,VLOOKUP(G936,PHR!$B$4:$H$10000,7,FALSE))</f>
        <v>0</v>
      </c>
      <c r="J936" s="51" t="str">
        <f t="shared" si="61"/>
        <v/>
      </c>
      <c r="K936" s="52" t="str">
        <f t="shared" si="60"/>
        <v/>
      </c>
      <c r="L936" s="55" t="str">
        <f t="shared" si="58"/>
        <v/>
      </c>
      <c r="M936" s="56" t="str">
        <f t="shared" si="59"/>
        <v/>
      </c>
    </row>
    <row r="937" spans="1:13" ht="13" x14ac:dyDescent="0.25">
      <c r="A937" s="163">
        <v>933</v>
      </c>
      <c r="B937" s="66"/>
      <c r="C937" s="67"/>
      <c r="D937" s="48"/>
      <c r="E937" s="68"/>
      <c r="F937" s="49"/>
      <c r="G937" s="69"/>
      <c r="H937" s="50" t="str">
        <f>IF(E937="","",VLOOKUP(WEEKDAY(E937),List!A$15:B$21,2,FALSE))</f>
        <v/>
      </c>
      <c r="I937" s="90">
        <f>IF(G937="",0,VLOOKUP(G937,PHR!$B$4:$H$10000,7,FALSE))</f>
        <v>0</v>
      </c>
      <c r="J937" s="51" t="str">
        <f t="shared" si="61"/>
        <v/>
      </c>
      <c r="K937" s="52" t="str">
        <f t="shared" si="60"/>
        <v/>
      </c>
      <c r="L937" s="55" t="str">
        <f t="shared" si="58"/>
        <v/>
      </c>
      <c r="M937" s="56" t="str">
        <f t="shared" si="59"/>
        <v/>
      </c>
    </row>
    <row r="938" spans="1:13" ht="13" x14ac:dyDescent="0.25">
      <c r="A938" s="163">
        <v>934</v>
      </c>
      <c r="B938" s="66"/>
      <c r="C938" s="67"/>
      <c r="D938" s="48"/>
      <c r="E938" s="68"/>
      <c r="F938" s="49"/>
      <c r="G938" s="69"/>
      <c r="H938" s="50" t="str">
        <f>IF(E938="","",VLOOKUP(WEEKDAY(E938),List!A$15:B$21,2,FALSE))</f>
        <v/>
      </c>
      <c r="I938" s="90">
        <f>IF(G938="",0,VLOOKUP(G938,PHR!$B$4:$H$10000,7,FALSE))</f>
        <v>0</v>
      </c>
      <c r="J938" s="51" t="str">
        <f t="shared" si="61"/>
        <v/>
      </c>
      <c r="K938" s="52" t="str">
        <f t="shared" si="60"/>
        <v/>
      </c>
      <c r="L938" s="55" t="str">
        <f t="shared" si="58"/>
        <v/>
      </c>
      <c r="M938" s="56" t="str">
        <f t="shared" si="59"/>
        <v/>
      </c>
    </row>
    <row r="939" spans="1:13" ht="13" x14ac:dyDescent="0.25">
      <c r="A939" s="163">
        <v>935</v>
      </c>
      <c r="B939" s="66"/>
      <c r="C939" s="67"/>
      <c r="D939" s="48"/>
      <c r="E939" s="68"/>
      <c r="F939" s="49"/>
      <c r="G939" s="69"/>
      <c r="H939" s="50" t="str">
        <f>IF(E939="","",VLOOKUP(WEEKDAY(E939),List!A$15:B$21,2,FALSE))</f>
        <v/>
      </c>
      <c r="I939" s="90">
        <f>IF(G939="",0,VLOOKUP(G939,PHR!$B$4:$H$10000,7,FALSE))</f>
        <v>0</v>
      </c>
      <c r="J939" s="51" t="str">
        <f t="shared" si="61"/>
        <v/>
      </c>
      <c r="K939" s="52" t="str">
        <f t="shared" si="60"/>
        <v/>
      </c>
      <c r="L939" s="55" t="str">
        <f t="shared" si="58"/>
        <v/>
      </c>
      <c r="M939" s="56" t="str">
        <f t="shared" si="59"/>
        <v/>
      </c>
    </row>
    <row r="940" spans="1:13" ht="13" x14ac:dyDescent="0.25">
      <c r="A940" s="163">
        <v>936</v>
      </c>
      <c r="B940" s="66"/>
      <c r="C940" s="67"/>
      <c r="D940" s="48"/>
      <c r="E940" s="68"/>
      <c r="F940" s="49"/>
      <c r="G940" s="69"/>
      <c r="H940" s="50" t="str">
        <f>IF(E940="","",VLOOKUP(WEEKDAY(E940),List!A$15:B$21,2,FALSE))</f>
        <v/>
      </c>
      <c r="I940" s="90">
        <f>IF(G940="",0,VLOOKUP(G940,PHR!$B$4:$H$10000,7,FALSE))</f>
        <v>0</v>
      </c>
      <c r="J940" s="51" t="str">
        <f t="shared" si="61"/>
        <v/>
      </c>
      <c r="K940" s="52" t="str">
        <f t="shared" si="60"/>
        <v/>
      </c>
      <c r="L940" s="55" t="str">
        <f t="shared" si="58"/>
        <v/>
      </c>
      <c r="M940" s="56" t="str">
        <f t="shared" si="59"/>
        <v/>
      </c>
    </row>
    <row r="941" spans="1:13" ht="13" x14ac:dyDescent="0.25">
      <c r="A941" s="163">
        <v>937</v>
      </c>
      <c r="B941" s="66"/>
      <c r="C941" s="67"/>
      <c r="D941" s="48"/>
      <c r="E941" s="68"/>
      <c r="F941" s="49"/>
      <c r="G941" s="69"/>
      <c r="H941" s="50" t="str">
        <f>IF(E941="","",VLOOKUP(WEEKDAY(E941),List!A$15:B$21,2,FALSE))</f>
        <v/>
      </c>
      <c r="I941" s="90">
        <f>IF(G941="",0,VLOOKUP(G941,PHR!$B$4:$H$10000,7,FALSE))</f>
        <v>0</v>
      </c>
      <c r="J941" s="51" t="str">
        <f t="shared" si="61"/>
        <v/>
      </c>
      <c r="K941" s="52" t="str">
        <f t="shared" si="60"/>
        <v/>
      </c>
      <c r="L941" s="55" t="str">
        <f t="shared" si="58"/>
        <v/>
      </c>
      <c r="M941" s="56" t="str">
        <f t="shared" si="59"/>
        <v/>
      </c>
    </row>
    <row r="942" spans="1:13" ht="13" x14ac:dyDescent="0.25">
      <c r="A942" s="163">
        <v>938</v>
      </c>
      <c r="B942" s="66"/>
      <c r="C942" s="67"/>
      <c r="D942" s="48"/>
      <c r="E942" s="68"/>
      <c r="F942" s="49"/>
      <c r="G942" s="69"/>
      <c r="H942" s="50" t="str">
        <f>IF(E942="","",VLOOKUP(WEEKDAY(E942),List!A$15:B$21,2,FALSE))</f>
        <v/>
      </c>
      <c r="I942" s="90">
        <f>IF(G942="",0,VLOOKUP(G942,PHR!$B$4:$H$10000,7,FALSE))</f>
        <v>0</v>
      </c>
      <c r="J942" s="51" t="str">
        <f t="shared" si="61"/>
        <v/>
      </c>
      <c r="K942" s="52" t="str">
        <f t="shared" si="60"/>
        <v/>
      </c>
      <c r="L942" s="55" t="str">
        <f t="shared" si="58"/>
        <v/>
      </c>
      <c r="M942" s="56" t="str">
        <f t="shared" si="59"/>
        <v/>
      </c>
    </row>
    <row r="943" spans="1:13" ht="13" x14ac:dyDescent="0.25">
      <c r="A943" s="163">
        <v>939</v>
      </c>
      <c r="B943" s="66"/>
      <c r="C943" s="67"/>
      <c r="D943" s="48"/>
      <c r="E943" s="68"/>
      <c r="F943" s="49"/>
      <c r="G943" s="69"/>
      <c r="H943" s="50" t="str">
        <f>IF(E943="","",VLOOKUP(WEEKDAY(E943),List!A$15:B$21,2,FALSE))</f>
        <v/>
      </c>
      <c r="I943" s="90">
        <f>IF(G943="",0,VLOOKUP(G943,PHR!$B$4:$H$10000,7,FALSE))</f>
        <v>0</v>
      </c>
      <c r="J943" s="51" t="str">
        <f t="shared" si="61"/>
        <v/>
      </c>
      <c r="K943" s="52" t="str">
        <f t="shared" si="60"/>
        <v/>
      </c>
      <c r="L943" s="55" t="str">
        <f t="shared" si="58"/>
        <v/>
      </c>
      <c r="M943" s="56" t="str">
        <f t="shared" si="59"/>
        <v/>
      </c>
    </row>
    <row r="944" spans="1:13" ht="13" x14ac:dyDescent="0.25">
      <c r="A944" s="163">
        <v>940</v>
      </c>
      <c r="B944" s="66"/>
      <c r="C944" s="67"/>
      <c r="D944" s="48"/>
      <c r="E944" s="68"/>
      <c r="F944" s="49"/>
      <c r="G944" s="69"/>
      <c r="H944" s="50" t="str">
        <f>IF(E944="","",VLOOKUP(WEEKDAY(E944),List!A$15:B$21,2,FALSE))</f>
        <v/>
      </c>
      <c r="I944" s="90">
        <f>IF(G944="",0,VLOOKUP(G944,PHR!$B$4:$H$10000,7,FALSE))</f>
        <v>0</v>
      </c>
      <c r="J944" s="51" t="str">
        <f t="shared" si="61"/>
        <v/>
      </c>
      <c r="K944" s="52" t="str">
        <f t="shared" si="60"/>
        <v/>
      </c>
      <c r="L944" s="55" t="str">
        <f t="shared" si="58"/>
        <v/>
      </c>
      <c r="M944" s="56" t="str">
        <f t="shared" si="59"/>
        <v/>
      </c>
    </row>
    <row r="945" spans="1:13" ht="13" x14ac:dyDescent="0.25">
      <c r="A945" s="163">
        <v>941</v>
      </c>
      <c r="B945" s="66"/>
      <c r="C945" s="67"/>
      <c r="D945" s="48"/>
      <c r="E945" s="68"/>
      <c r="F945" s="49"/>
      <c r="G945" s="69"/>
      <c r="H945" s="50" t="str">
        <f>IF(E945="","",VLOOKUP(WEEKDAY(E945),List!A$15:B$21,2,FALSE))</f>
        <v/>
      </c>
      <c r="I945" s="90">
        <f>IF(G945="",0,VLOOKUP(G945,PHR!$B$4:$H$10000,7,FALSE))</f>
        <v>0</v>
      </c>
      <c r="J945" s="51" t="str">
        <f t="shared" si="61"/>
        <v/>
      </c>
      <c r="K945" s="52" t="str">
        <f t="shared" si="60"/>
        <v/>
      </c>
      <c r="L945" s="55" t="str">
        <f t="shared" si="58"/>
        <v/>
      </c>
      <c r="M945" s="56" t="str">
        <f t="shared" si="59"/>
        <v/>
      </c>
    </row>
    <row r="946" spans="1:13" ht="13" x14ac:dyDescent="0.25">
      <c r="A946" s="163">
        <v>942</v>
      </c>
      <c r="B946" s="66"/>
      <c r="C946" s="67"/>
      <c r="D946" s="48"/>
      <c r="E946" s="68"/>
      <c r="F946" s="49"/>
      <c r="G946" s="69"/>
      <c r="H946" s="50" t="str">
        <f>IF(E946="","",VLOOKUP(WEEKDAY(E946),List!A$15:B$21,2,FALSE))</f>
        <v/>
      </c>
      <c r="I946" s="90">
        <f>IF(G946="",0,VLOOKUP(G946,PHR!$B$4:$H$10000,7,FALSE))</f>
        <v>0</v>
      </c>
      <c r="J946" s="51" t="str">
        <f t="shared" si="61"/>
        <v/>
      </c>
      <c r="K946" s="52" t="str">
        <f t="shared" si="60"/>
        <v/>
      </c>
      <c r="L946" s="55" t="str">
        <f t="shared" si="58"/>
        <v/>
      </c>
      <c r="M946" s="56" t="str">
        <f t="shared" si="59"/>
        <v/>
      </c>
    </row>
    <row r="947" spans="1:13" ht="13" x14ac:dyDescent="0.25">
      <c r="A947" s="163">
        <v>943</v>
      </c>
      <c r="B947" s="66"/>
      <c r="C947" s="67"/>
      <c r="D947" s="48"/>
      <c r="E947" s="68"/>
      <c r="F947" s="49"/>
      <c r="G947" s="69"/>
      <c r="H947" s="50" t="str">
        <f>IF(E947="","",VLOOKUP(WEEKDAY(E947),List!A$15:B$21,2,FALSE))</f>
        <v/>
      </c>
      <c r="I947" s="90">
        <f>IF(G947="",0,VLOOKUP(G947,PHR!$B$4:$H$10000,7,FALSE))</f>
        <v>0</v>
      </c>
      <c r="J947" s="51" t="str">
        <f t="shared" si="61"/>
        <v/>
      </c>
      <c r="K947" s="52" t="str">
        <f t="shared" si="60"/>
        <v/>
      </c>
      <c r="L947" s="55" t="str">
        <f t="shared" si="58"/>
        <v/>
      </c>
      <c r="M947" s="56" t="str">
        <f t="shared" si="59"/>
        <v/>
      </c>
    </row>
    <row r="948" spans="1:13" ht="13" x14ac:dyDescent="0.25">
      <c r="A948" s="163">
        <v>944</v>
      </c>
      <c r="B948" s="66"/>
      <c r="C948" s="67"/>
      <c r="D948" s="48"/>
      <c r="E948" s="68"/>
      <c r="F948" s="49"/>
      <c r="G948" s="69"/>
      <c r="H948" s="50" t="str">
        <f>IF(E948="","",VLOOKUP(WEEKDAY(E948),List!A$15:B$21,2,FALSE))</f>
        <v/>
      </c>
      <c r="I948" s="90">
        <f>IF(G948="",0,VLOOKUP(G948,PHR!$B$4:$H$10000,7,FALSE))</f>
        <v>0</v>
      </c>
      <c r="J948" s="51" t="str">
        <f t="shared" si="61"/>
        <v/>
      </c>
      <c r="K948" s="52" t="str">
        <f t="shared" si="60"/>
        <v/>
      </c>
      <c r="L948" s="55" t="str">
        <f t="shared" si="58"/>
        <v/>
      </c>
      <c r="M948" s="56" t="str">
        <f t="shared" si="59"/>
        <v/>
      </c>
    </row>
    <row r="949" spans="1:13" ht="13" x14ac:dyDescent="0.25">
      <c r="A949" s="163">
        <v>945</v>
      </c>
      <c r="B949" s="66"/>
      <c r="C949" s="67"/>
      <c r="D949" s="48"/>
      <c r="E949" s="68"/>
      <c r="F949" s="49"/>
      <c r="G949" s="69"/>
      <c r="H949" s="50" t="str">
        <f>IF(E949="","",VLOOKUP(WEEKDAY(E949),List!A$15:B$21,2,FALSE))</f>
        <v/>
      </c>
      <c r="I949" s="90">
        <f>IF(G949="",0,VLOOKUP(G949,PHR!$B$4:$H$10000,7,FALSE))</f>
        <v>0</v>
      </c>
      <c r="J949" s="51" t="str">
        <f t="shared" si="61"/>
        <v/>
      </c>
      <c r="K949" s="52" t="str">
        <f t="shared" si="60"/>
        <v/>
      </c>
      <c r="L949" s="55" t="str">
        <f t="shared" si="58"/>
        <v/>
      </c>
      <c r="M949" s="56" t="str">
        <f t="shared" si="59"/>
        <v/>
      </c>
    </row>
    <row r="950" spans="1:13" ht="13" x14ac:dyDescent="0.25">
      <c r="A950" s="163">
        <v>946</v>
      </c>
      <c r="B950" s="66"/>
      <c r="C950" s="67"/>
      <c r="D950" s="48"/>
      <c r="E950" s="68"/>
      <c r="F950" s="49"/>
      <c r="G950" s="69"/>
      <c r="H950" s="50" t="str">
        <f>IF(E950="","",VLOOKUP(WEEKDAY(E950),List!A$15:B$21,2,FALSE))</f>
        <v/>
      </c>
      <c r="I950" s="90">
        <f>IF(G950="",0,VLOOKUP(G950,PHR!$B$4:$H$10000,7,FALSE))</f>
        <v>0</v>
      </c>
      <c r="J950" s="51" t="str">
        <f t="shared" si="61"/>
        <v/>
      </c>
      <c r="K950" s="52" t="str">
        <f t="shared" si="60"/>
        <v/>
      </c>
      <c r="L950" s="55" t="str">
        <f t="shared" si="58"/>
        <v/>
      </c>
      <c r="M950" s="56" t="str">
        <f t="shared" si="59"/>
        <v/>
      </c>
    </row>
    <row r="951" spans="1:13" ht="13" x14ac:dyDescent="0.25">
      <c r="A951" s="163">
        <v>947</v>
      </c>
      <c r="B951" s="66"/>
      <c r="C951" s="67"/>
      <c r="D951" s="48"/>
      <c r="E951" s="68"/>
      <c r="F951" s="49"/>
      <c r="G951" s="69"/>
      <c r="H951" s="50" t="str">
        <f>IF(E951="","",VLOOKUP(WEEKDAY(E951),List!A$15:B$21,2,FALSE))</f>
        <v/>
      </c>
      <c r="I951" s="90">
        <f>IF(G951="",0,VLOOKUP(G951,PHR!$B$4:$H$10000,7,FALSE))</f>
        <v>0</v>
      </c>
      <c r="J951" s="51" t="str">
        <f t="shared" si="61"/>
        <v/>
      </c>
      <c r="K951" s="52" t="str">
        <f t="shared" si="60"/>
        <v/>
      </c>
      <c r="L951" s="55" t="str">
        <f t="shared" si="58"/>
        <v/>
      </c>
      <c r="M951" s="56" t="str">
        <f t="shared" si="59"/>
        <v/>
      </c>
    </row>
    <row r="952" spans="1:13" ht="13" x14ac:dyDescent="0.25">
      <c r="A952" s="163">
        <v>948</v>
      </c>
      <c r="B952" s="66"/>
      <c r="C952" s="67"/>
      <c r="D952" s="48"/>
      <c r="E952" s="68"/>
      <c r="F952" s="49"/>
      <c r="G952" s="69"/>
      <c r="H952" s="50" t="str">
        <f>IF(E952="","",VLOOKUP(WEEKDAY(E952),List!A$15:B$21,2,FALSE))</f>
        <v/>
      </c>
      <c r="I952" s="90">
        <f>IF(G952="",0,VLOOKUP(G952,PHR!$B$4:$H$10000,7,FALSE))</f>
        <v>0</v>
      </c>
      <c r="J952" s="51" t="str">
        <f t="shared" si="61"/>
        <v/>
      </c>
      <c r="K952" s="52" t="str">
        <f t="shared" si="60"/>
        <v/>
      </c>
      <c r="L952" s="55" t="str">
        <f t="shared" si="58"/>
        <v/>
      </c>
      <c r="M952" s="56" t="str">
        <f t="shared" si="59"/>
        <v/>
      </c>
    </row>
    <row r="953" spans="1:13" ht="13" x14ac:dyDescent="0.25">
      <c r="A953" s="163">
        <v>949</v>
      </c>
      <c r="B953" s="66"/>
      <c r="C953" s="67"/>
      <c r="D953" s="48"/>
      <c r="E953" s="68"/>
      <c r="F953" s="49"/>
      <c r="G953" s="69"/>
      <c r="H953" s="50" t="str">
        <f>IF(E953="","",VLOOKUP(WEEKDAY(E953),List!A$15:B$21,2,FALSE))</f>
        <v/>
      </c>
      <c r="I953" s="90">
        <f>IF(G953="",0,VLOOKUP(G953,PHR!$B$4:$H$10000,7,FALSE))</f>
        <v>0</v>
      </c>
      <c r="J953" s="51" t="str">
        <f t="shared" si="61"/>
        <v/>
      </c>
      <c r="K953" s="52" t="str">
        <f t="shared" si="60"/>
        <v/>
      </c>
      <c r="L953" s="55" t="str">
        <f t="shared" si="58"/>
        <v/>
      </c>
      <c r="M953" s="56" t="str">
        <f t="shared" si="59"/>
        <v/>
      </c>
    </row>
    <row r="954" spans="1:13" ht="13" x14ac:dyDescent="0.25">
      <c r="A954" s="163">
        <v>950</v>
      </c>
      <c r="B954" s="66"/>
      <c r="C954" s="67"/>
      <c r="D954" s="48"/>
      <c r="E954" s="68"/>
      <c r="F954" s="49"/>
      <c r="G954" s="69"/>
      <c r="H954" s="50" t="str">
        <f>IF(E954="","",VLOOKUP(WEEKDAY(E954),List!A$15:B$21,2,FALSE))</f>
        <v/>
      </c>
      <c r="I954" s="90">
        <f>IF(G954="",0,VLOOKUP(G954,PHR!$B$4:$H$10000,7,FALSE))</f>
        <v>0</v>
      </c>
      <c r="J954" s="51" t="str">
        <f t="shared" si="61"/>
        <v/>
      </c>
      <c r="K954" s="52" t="str">
        <f t="shared" si="60"/>
        <v/>
      </c>
      <c r="L954" s="55" t="str">
        <f t="shared" si="58"/>
        <v/>
      </c>
      <c r="M954" s="56" t="str">
        <f t="shared" si="59"/>
        <v/>
      </c>
    </row>
    <row r="955" spans="1:13" ht="13" x14ac:dyDescent="0.25">
      <c r="A955" s="163">
        <v>951</v>
      </c>
      <c r="B955" s="66"/>
      <c r="C955" s="67"/>
      <c r="D955" s="48"/>
      <c r="E955" s="68"/>
      <c r="F955" s="49"/>
      <c r="G955" s="69"/>
      <c r="H955" s="50" t="str">
        <f>IF(E955="","",VLOOKUP(WEEKDAY(E955),List!A$15:B$21,2,FALSE))</f>
        <v/>
      </c>
      <c r="I955" s="90">
        <f>IF(G955="",0,VLOOKUP(G955,PHR!$B$4:$H$10000,7,FALSE))</f>
        <v>0</v>
      </c>
      <c r="J955" s="51" t="str">
        <f t="shared" si="61"/>
        <v/>
      </c>
      <c r="K955" s="52" t="str">
        <f t="shared" si="60"/>
        <v/>
      </c>
      <c r="L955" s="55" t="str">
        <f t="shared" si="58"/>
        <v/>
      </c>
      <c r="M955" s="56" t="str">
        <f t="shared" si="59"/>
        <v/>
      </c>
    </row>
    <row r="956" spans="1:13" ht="13" x14ac:dyDescent="0.25">
      <c r="A956" s="163">
        <v>952</v>
      </c>
      <c r="B956" s="66"/>
      <c r="C956" s="67"/>
      <c r="D956" s="48"/>
      <c r="E956" s="68"/>
      <c r="F956" s="49"/>
      <c r="G956" s="69"/>
      <c r="H956" s="50" t="str">
        <f>IF(E956="","",VLOOKUP(WEEKDAY(E956),List!A$15:B$21,2,FALSE))</f>
        <v/>
      </c>
      <c r="I956" s="90">
        <f>IF(G956="",0,VLOOKUP(G956,PHR!$B$4:$H$10000,7,FALSE))</f>
        <v>0</v>
      </c>
      <c r="J956" s="51" t="str">
        <f t="shared" si="61"/>
        <v/>
      </c>
      <c r="K956" s="52" t="str">
        <f t="shared" si="60"/>
        <v/>
      </c>
      <c r="L956" s="55" t="str">
        <f t="shared" si="58"/>
        <v/>
      </c>
      <c r="M956" s="56" t="str">
        <f t="shared" si="59"/>
        <v/>
      </c>
    </row>
    <row r="957" spans="1:13" ht="13" x14ac:dyDescent="0.25">
      <c r="A957" s="163">
        <v>953</v>
      </c>
      <c r="B957" s="66"/>
      <c r="C957" s="67"/>
      <c r="D957" s="48"/>
      <c r="E957" s="68"/>
      <c r="F957" s="49"/>
      <c r="G957" s="69"/>
      <c r="H957" s="50" t="str">
        <f>IF(E957="","",VLOOKUP(WEEKDAY(E957),List!A$15:B$21,2,FALSE))</f>
        <v/>
      </c>
      <c r="I957" s="90">
        <f>IF(G957="",0,VLOOKUP(G957,PHR!$B$4:$H$10000,7,FALSE))</f>
        <v>0</v>
      </c>
      <c r="J957" s="51" t="str">
        <f t="shared" si="61"/>
        <v/>
      </c>
      <c r="K957" s="52" t="str">
        <f t="shared" si="60"/>
        <v/>
      </c>
      <c r="L957" s="55" t="str">
        <f t="shared" si="58"/>
        <v/>
      </c>
      <c r="M957" s="56" t="str">
        <f t="shared" si="59"/>
        <v/>
      </c>
    </row>
    <row r="958" spans="1:13" ht="13" x14ac:dyDescent="0.25">
      <c r="A958" s="163">
        <v>954</v>
      </c>
      <c r="B958" s="66"/>
      <c r="C958" s="67"/>
      <c r="D958" s="48"/>
      <c r="E958" s="68"/>
      <c r="F958" s="49"/>
      <c r="G958" s="69"/>
      <c r="H958" s="50" t="str">
        <f>IF(E958="","",VLOOKUP(WEEKDAY(E958),List!A$15:B$21,2,FALSE))</f>
        <v/>
      </c>
      <c r="I958" s="90">
        <f>IF(G958="",0,VLOOKUP(G958,PHR!$B$4:$H$10000,7,FALSE))</f>
        <v>0</v>
      </c>
      <c r="J958" s="51" t="str">
        <f t="shared" si="61"/>
        <v/>
      </c>
      <c r="K958" s="52" t="str">
        <f t="shared" si="60"/>
        <v/>
      </c>
      <c r="L958" s="55" t="str">
        <f t="shared" si="58"/>
        <v/>
      </c>
      <c r="M958" s="56" t="str">
        <f t="shared" si="59"/>
        <v/>
      </c>
    </row>
    <row r="959" spans="1:13" ht="13" x14ac:dyDescent="0.25">
      <c r="A959" s="163">
        <v>955</v>
      </c>
      <c r="B959" s="66"/>
      <c r="C959" s="67"/>
      <c r="D959" s="48"/>
      <c r="E959" s="68"/>
      <c r="F959" s="49"/>
      <c r="G959" s="69"/>
      <c r="H959" s="50" t="str">
        <f>IF(E959="","",VLOOKUP(WEEKDAY(E959),List!A$15:B$21,2,FALSE))</f>
        <v/>
      </c>
      <c r="I959" s="90">
        <f>IF(G959="",0,VLOOKUP(G959,PHR!$B$4:$H$10000,7,FALSE))</f>
        <v>0</v>
      </c>
      <c r="J959" s="51" t="str">
        <f t="shared" si="61"/>
        <v/>
      </c>
      <c r="K959" s="52" t="str">
        <f t="shared" si="60"/>
        <v/>
      </c>
      <c r="L959" s="55" t="str">
        <f t="shared" si="58"/>
        <v/>
      </c>
      <c r="M959" s="56" t="str">
        <f t="shared" si="59"/>
        <v/>
      </c>
    </row>
    <row r="960" spans="1:13" ht="13" x14ac:dyDescent="0.25">
      <c r="A960" s="163">
        <v>956</v>
      </c>
      <c r="B960" s="66"/>
      <c r="C960" s="67"/>
      <c r="D960" s="48"/>
      <c r="E960" s="68"/>
      <c r="F960" s="49"/>
      <c r="G960" s="69"/>
      <c r="H960" s="50" t="str">
        <f>IF(E960="","",VLOOKUP(WEEKDAY(E960),List!A$15:B$21,2,FALSE))</f>
        <v/>
      </c>
      <c r="I960" s="90">
        <f>IF(G960="",0,VLOOKUP(G960,PHR!$B$4:$H$10000,7,FALSE))</f>
        <v>0</v>
      </c>
      <c r="J960" s="51" t="str">
        <f t="shared" si="61"/>
        <v/>
      </c>
      <c r="K960" s="52" t="str">
        <f t="shared" si="60"/>
        <v/>
      </c>
      <c r="L960" s="55" t="str">
        <f t="shared" si="58"/>
        <v/>
      </c>
      <c r="M960" s="56" t="str">
        <f t="shared" si="59"/>
        <v/>
      </c>
    </row>
    <row r="961" spans="1:13" ht="13" x14ac:dyDescent="0.25">
      <c r="A961" s="163">
        <v>957</v>
      </c>
      <c r="B961" s="66"/>
      <c r="C961" s="67"/>
      <c r="D961" s="48"/>
      <c r="E961" s="68"/>
      <c r="F961" s="49"/>
      <c r="G961" s="69"/>
      <c r="H961" s="50" t="str">
        <f>IF(E961="","",VLOOKUP(WEEKDAY(E961),List!A$15:B$21,2,FALSE))</f>
        <v/>
      </c>
      <c r="I961" s="90">
        <f>IF(G961="",0,VLOOKUP(G961,PHR!$B$4:$H$10000,7,FALSE))</f>
        <v>0</v>
      </c>
      <c r="J961" s="51" t="str">
        <f t="shared" si="61"/>
        <v/>
      </c>
      <c r="K961" s="52" t="str">
        <f t="shared" si="60"/>
        <v/>
      </c>
      <c r="L961" s="55" t="str">
        <f t="shared" si="58"/>
        <v/>
      </c>
      <c r="M961" s="56" t="str">
        <f t="shared" si="59"/>
        <v/>
      </c>
    </row>
    <row r="962" spans="1:13" ht="13" x14ac:dyDescent="0.25">
      <c r="A962" s="163">
        <v>958</v>
      </c>
      <c r="B962" s="66"/>
      <c r="C962" s="67"/>
      <c r="D962" s="48"/>
      <c r="E962" s="68"/>
      <c r="F962" s="49"/>
      <c r="G962" s="69"/>
      <c r="H962" s="50" t="str">
        <f>IF(E962="","",VLOOKUP(WEEKDAY(E962),List!A$15:B$21,2,FALSE))</f>
        <v/>
      </c>
      <c r="I962" s="90">
        <f>IF(G962="",0,VLOOKUP(G962,PHR!$B$4:$H$10000,7,FALSE))</f>
        <v>0</v>
      </c>
      <c r="J962" s="51" t="str">
        <f t="shared" si="61"/>
        <v/>
      </c>
      <c r="K962" s="52" t="str">
        <f t="shared" si="60"/>
        <v/>
      </c>
      <c r="L962" s="55" t="str">
        <f t="shared" si="58"/>
        <v/>
      </c>
      <c r="M962" s="56" t="str">
        <f t="shared" si="59"/>
        <v/>
      </c>
    </row>
    <row r="963" spans="1:13" ht="13" x14ac:dyDescent="0.25">
      <c r="A963" s="163">
        <v>959</v>
      </c>
      <c r="B963" s="66"/>
      <c r="C963" s="67"/>
      <c r="D963" s="48"/>
      <c r="E963" s="68"/>
      <c r="F963" s="49"/>
      <c r="G963" s="69"/>
      <c r="H963" s="50" t="str">
        <f>IF(E963="","",VLOOKUP(WEEKDAY(E963),List!A$15:B$21,2,FALSE))</f>
        <v/>
      </c>
      <c r="I963" s="90">
        <f>IF(G963="",0,VLOOKUP(G963,PHR!$B$4:$H$10000,7,FALSE))</f>
        <v>0</v>
      </c>
      <c r="J963" s="51" t="str">
        <f t="shared" si="61"/>
        <v/>
      </c>
      <c r="K963" s="52" t="str">
        <f t="shared" si="60"/>
        <v/>
      </c>
      <c r="L963" s="55" t="str">
        <f t="shared" si="58"/>
        <v/>
      </c>
      <c r="M963" s="56" t="str">
        <f t="shared" si="59"/>
        <v/>
      </c>
    </row>
    <row r="964" spans="1:13" ht="13" x14ac:dyDescent="0.25">
      <c r="A964" s="163">
        <v>960</v>
      </c>
      <c r="B964" s="66"/>
      <c r="C964" s="67"/>
      <c r="D964" s="48"/>
      <c r="E964" s="68"/>
      <c r="F964" s="49"/>
      <c r="G964" s="69"/>
      <c r="H964" s="50" t="str">
        <f>IF(E964="","",VLOOKUP(WEEKDAY(E964),List!A$15:B$21,2,FALSE))</f>
        <v/>
      </c>
      <c r="I964" s="90">
        <f>IF(G964="",0,VLOOKUP(G964,PHR!$B$4:$H$10000,7,FALSE))</f>
        <v>0</v>
      </c>
      <c r="J964" s="51" t="str">
        <f t="shared" si="61"/>
        <v/>
      </c>
      <c r="K964" s="52" t="str">
        <f t="shared" si="60"/>
        <v/>
      </c>
      <c r="L964" s="55" t="str">
        <f t="shared" si="58"/>
        <v/>
      </c>
      <c r="M964" s="56" t="str">
        <f t="shared" si="59"/>
        <v/>
      </c>
    </row>
    <row r="965" spans="1:13" ht="13" x14ac:dyDescent="0.25">
      <c r="A965" s="163">
        <v>961</v>
      </c>
      <c r="B965" s="66"/>
      <c r="C965" s="67"/>
      <c r="D965" s="48"/>
      <c r="E965" s="68"/>
      <c r="F965" s="49"/>
      <c r="G965" s="69"/>
      <c r="H965" s="50" t="str">
        <f>IF(E965="","",VLOOKUP(WEEKDAY(E965),List!A$15:B$21,2,FALSE))</f>
        <v/>
      </c>
      <c r="I965" s="90">
        <f>IF(G965="",0,VLOOKUP(G965,PHR!$B$4:$H$10000,7,FALSE))</f>
        <v>0</v>
      </c>
      <c r="J965" s="51" t="str">
        <f t="shared" si="61"/>
        <v/>
      </c>
      <c r="K965" s="52" t="str">
        <f t="shared" si="60"/>
        <v/>
      </c>
      <c r="L965" s="55" t="str">
        <f t="shared" ref="L965:L1028" si="62">IF(D965="","",K965)</f>
        <v/>
      </c>
      <c r="M965" s="56" t="str">
        <f t="shared" ref="M965:M1028" si="63">IF(D965="","",ROUND(L965*I965,2))</f>
        <v/>
      </c>
    </row>
    <row r="966" spans="1:13" ht="13" x14ac:dyDescent="0.25">
      <c r="A966" s="163">
        <v>962</v>
      </c>
      <c r="B966" s="66"/>
      <c r="C966" s="67"/>
      <c r="D966" s="48"/>
      <c r="E966" s="68"/>
      <c r="F966" s="49"/>
      <c r="G966" s="69"/>
      <c r="H966" s="50" t="str">
        <f>IF(E966="","",VLOOKUP(WEEKDAY(E966),List!A$15:B$21,2,FALSE))</f>
        <v/>
      </c>
      <c r="I966" s="90">
        <f>IF(G966="",0,VLOOKUP(G966,PHR!$B$4:$H$10000,7,FALSE))</f>
        <v>0</v>
      </c>
      <c r="J966" s="51" t="str">
        <f t="shared" si="61"/>
        <v/>
      </c>
      <c r="K966" s="52" t="str">
        <f t="shared" ref="K966:K1029" si="64">IF(F966="","",IF(C966="",MIN(F966,$K$1),(MIN(F966,$K$1)*C966)))</f>
        <v/>
      </c>
      <c r="L966" s="55" t="str">
        <f t="shared" si="62"/>
        <v/>
      </c>
      <c r="M966" s="56" t="str">
        <f t="shared" si="63"/>
        <v/>
      </c>
    </row>
    <row r="967" spans="1:13" ht="13" x14ac:dyDescent="0.25">
      <c r="A967" s="163">
        <v>963</v>
      </c>
      <c r="B967" s="66"/>
      <c r="C967" s="67"/>
      <c r="D967" s="48"/>
      <c r="E967" s="68"/>
      <c r="F967" s="49"/>
      <c r="G967" s="69"/>
      <c r="H967" s="50" t="str">
        <f>IF(E967="","",VLOOKUP(WEEKDAY(E967),List!A$15:B$21,2,FALSE))</f>
        <v/>
      </c>
      <c r="I967" s="90">
        <f>IF(G967="",0,VLOOKUP(G967,PHR!$B$4:$H$10000,7,FALSE))</f>
        <v>0</v>
      </c>
      <c r="J967" s="51" t="str">
        <f t="shared" si="61"/>
        <v/>
      </c>
      <c r="K967" s="52" t="str">
        <f t="shared" si="64"/>
        <v/>
      </c>
      <c r="L967" s="55" t="str">
        <f t="shared" si="62"/>
        <v/>
      </c>
      <c r="M967" s="56" t="str">
        <f t="shared" si="63"/>
        <v/>
      </c>
    </row>
    <row r="968" spans="1:13" ht="13" x14ac:dyDescent="0.25">
      <c r="A968" s="163">
        <v>964</v>
      </c>
      <c r="B968" s="66"/>
      <c r="C968" s="67"/>
      <c r="D968" s="48"/>
      <c r="E968" s="68"/>
      <c r="F968" s="49"/>
      <c r="G968" s="69"/>
      <c r="H968" s="50" t="str">
        <f>IF(E968="","",VLOOKUP(WEEKDAY(E968),List!A$15:B$21,2,FALSE))</f>
        <v/>
      </c>
      <c r="I968" s="90">
        <f>IF(G968="",0,VLOOKUP(G968,PHR!$B$4:$H$10000,7,FALSE))</f>
        <v>0</v>
      </c>
      <c r="J968" s="51" t="str">
        <f t="shared" si="61"/>
        <v/>
      </c>
      <c r="K968" s="52" t="str">
        <f t="shared" si="64"/>
        <v/>
      </c>
      <c r="L968" s="55" t="str">
        <f t="shared" si="62"/>
        <v/>
      </c>
      <c r="M968" s="56" t="str">
        <f t="shared" si="63"/>
        <v/>
      </c>
    </row>
    <row r="969" spans="1:13" ht="13" x14ac:dyDescent="0.25">
      <c r="A969" s="163">
        <v>965</v>
      </c>
      <c r="B969" s="66"/>
      <c r="C969" s="67"/>
      <c r="D969" s="48"/>
      <c r="E969" s="68"/>
      <c r="F969" s="49"/>
      <c r="G969" s="69"/>
      <c r="H969" s="50" t="str">
        <f>IF(E969="","",VLOOKUP(WEEKDAY(E969),List!A$15:B$21,2,FALSE))</f>
        <v/>
      </c>
      <c r="I969" s="90">
        <f>IF(G969="",0,VLOOKUP(G969,PHR!$B$4:$H$10000,7,FALSE))</f>
        <v>0</v>
      </c>
      <c r="J969" s="51" t="str">
        <f t="shared" si="61"/>
        <v/>
      </c>
      <c r="K969" s="52" t="str">
        <f t="shared" si="64"/>
        <v/>
      </c>
      <c r="L969" s="55" t="str">
        <f t="shared" si="62"/>
        <v/>
      </c>
      <c r="M969" s="56" t="str">
        <f t="shared" si="63"/>
        <v/>
      </c>
    </row>
    <row r="970" spans="1:13" ht="13" x14ac:dyDescent="0.25">
      <c r="A970" s="163">
        <v>966</v>
      </c>
      <c r="B970" s="66"/>
      <c r="C970" s="67"/>
      <c r="D970" s="48"/>
      <c r="E970" s="68"/>
      <c r="F970" s="49"/>
      <c r="G970" s="69"/>
      <c r="H970" s="50" t="str">
        <f>IF(E970="","",VLOOKUP(WEEKDAY(E970),List!A$15:B$21,2,FALSE))</f>
        <v/>
      </c>
      <c r="I970" s="90">
        <f>IF(G970="",0,VLOOKUP(G970,PHR!$B$4:$H$10000,7,FALSE))</f>
        <v>0</v>
      </c>
      <c r="J970" s="51" t="str">
        <f t="shared" ref="J970:J1033" si="65">IF(K970="","",ROUND(K970*I970,2))</f>
        <v/>
      </c>
      <c r="K970" s="52" t="str">
        <f t="shared" si="64"/>
        <v/>
      </c>
      <c r="L970" s="55" t="str">
        <f t="shared" si="62"/>
        <v/>
      </c>
      <c r="M970" s="56" t="str">
        <f t="shared" si="63"/>
        <v/>
      </c>
    </row>
    <row r="971" spans="1:13" ht="13" x14ac:dyDescent="0.25">
      <c r="A971" s="163">
        <v>967</v>
      </c>
      <c r="B971" s="66"/>
      <c r="C971" s="67"/>
      <c r="D971" s="48"/>
      <c r="E971" s="68"/>
      <c r="F971" s="49"/>
      <c r="G971" s="69"/>
      <c r="H971" s="50" t="str">
        <f>IF(E971="","",VLOOKUP(WEEKDAY(E971),List!A$15:B$21,2,FALSE))</f>
        <v/>
      </c>
      <c r="I971" s="90">
        <f>IF(G971="",0,VLOOKUP(G971,PHR!$B$4:$H$10000,7,FALSE))</f>
        <v>0</v>
      </c>
      <c r="J971" s="51" t="str">
        <f t="shared" si="65"/>
        <v/>
      </c>
      <c r="K971" s="52" t="str">
        <f t="shared" si="64"/>
        <v/>
      </c>
      <c r="L971" s="55" t="str">
        <f t="shared" si="62"/>
        <v/>
      </c>
      <c r="M971" s="56" t="str">
        <f t="shared" si="63"/>
        <v/>
      </c>
    </row>
    <row r="972" spans="1:13" ht="13" x14ac:dyDescent="0.25">
      <c r="A972" s="163">
        <v>968</v>
      </c>
      <c r="B972" s="66"/>
      <c r="C972" s="67"/>
      <c r="D972" s="48"/>
      <c r="E972" s="68"/>
      <c r="F972" s="49"/>
      <c r="G972" s="69"/>
      <c r="H972" s="50" t="str">
        <f>IF(E972="","",VLOOKUP(WEEKDAY(E972),List!A$15:B$21,2,FALSE))</f>
        <v/>
      </c>
      <c r="I972" s="90">
        <f>IF(G972="",0,VLOOKUP(G972,PHR!$B$4:$H$10000,7,FALSE))</f>
        <v>0</v>
      </c>
      <c r="J972" s="51" t="str">
        <f t="shared" si="65"/>
        <v/>
      </c>
      <c r="K972" s="52" t="str">
        <f t="shared" si="64"/>
        <v/>
      </c>
      <c r="L972" s="55" t="str">
        <f t="shared" si="62"/>
        <v/>
      </c>
      <c r="M972" s="56" t="str">
        <f t="shared" si="63"/>
        <v/>
      </c>
    </row>
    <row r="973" spans="1:13" ht="13" x14ac:dyDescent="0.25">
      <c r="A973" s="163">
        <v>969</v>
      </c>
      <c r="B973" s="66"/>
      <c r="C973" s="67"/>
      <c r="D973" s="48"/>
      <c r="E973" s="68"/>
      <c r="F973" s="49"/>
      <c r="G973" s="69"/>
      <c r="H973" s="50" t="str">
        <f>IF(E973="","",VLOOKUP(WEEKDAY(E973),List!A$15:B$21,2,FALSE))</f>
        <v/>
      </c>
      <c r="I973" s="90">
        <f>IF(G973="",0,VLOOKUP(G973,PHR!$B$4:$H$10000,7,FALSE))</f>
        <v>0</v>
      </c>
      <c r="J973" s="51" t="str">
        <f t="shared" si="65"/>
        <v/>
      </c>
      <c r="K973" s="52" t="str">
        <f t="shared" si="64"/>
        <v/>
      </c>
      <c r="L973" s="55" t="str">
        <f t="shared" si="62"/>
        <v/>
      </c>
      <c r="M973" s="56" t="str">
        <f t="shared" si="63"/>
        <v/>
      </c>
    </row>
    <row r="974" spans="1:13" ht="13" x14ac:dyDescent="0.25">
      <c r="A974" s="163">
        <v>970</v>
      </c>
      <c r="B974" s="66"/>
      <c r="C974" s="67"/>
      <c r="D974" s="48"/>
      <c r="E974" s="68"/>
      <c r="F974" s="49"/>
      <c r="G974" s="69"/>
      <c r="H974" s="50" t="str">
        <f>IF(E974="","",VLOOKUP(WEEKDAY(E974),List!A$15:B$21,2,FALSE))</f>
        <v/>
      </c>
      <c r="I974" s="90">
        <f>IF(G974="",0,VLOOKUP(G974,PHR!$B$4:$H$10000,7,FALSE))</f>
        <v>0</v>
      </c>
      <c r="J974" s="51" t="str">
        <f t="shared" si="65"/>
        <v/>
      </c>
      <c r="K974" s="52" t="str">
        <f t="shared" si="64"/>
        <v/>
      </c>
      <c r="L974" s="55" t="str">
        <f t="shared" si="62"/>
        <v/>
      </c>
      <c r="M974" s="56" t="str">
        <f t="shared" si="63"/>
        <v/>
      </c>
    </row>
    <row r="975" spans="1:13" ht="13" x14ac:dyDescent="0.25">
      <c r="A975" s="163">
        <v>971</v>
      </c>
      <c r="B975" s="66"/>
      <c r="C975" s="67"/>
      <c r="D975" s="48"/>
      <c r="E975" s="68"/>
      <c r="F975" s="49"/>
      <c r="G975" s="69"/>
      <c r="H975" s="50" t="str">
        <f>IF(E975="","",VLOOKUP(WEEKDAY(E975),List!A$15:B$21,2,FALSE))</f>
        <v/>
      </c>
      <c r="I975" s="90">
        <f>IF(G975="",0,VLOOKUP(G975,PHR!$B$4:$H$10000,7,FALSE))</f>
        <v>0</v>
      </c>
      <c r="J975" s="51" t="str">
        <f t="shared" si="65"/>
        <v/>
      </c>
      <c r="K975" s="52" t="str">
        <f t="shared" si="64"/>
        <v/>
      </c>
      <c r="L975" s="55" t="str">
        <f t="shared" si="62"/>
        <v/>
      </c>
      <c r="M975" s="56" t="str">
        <f t="shared" si="63"/>
        <v/>
      </c>
    </row>
    <row r="976" spans="1:13" ht="13" x14ac:dyDescent="0.25">
      <c r="A976" s="163">
        <v>972</v>
      </c>
      <c r="B976" s="66"/>
      <c r="C976" s="67"/>
      <c r="D976" s="48"/>
      <c r="E976" s="68"/>
      <c r="F976" s="49"/>
      <c r="G976" s="69"/>
      <c r="H976" s="50" t="str">
        <f>IF(E976="","",VLOOKUP(WEEKDAY(E976),List!A$15:B$21,2,FALSE))</f>
        <v/>
      </c>
      <c r="I976" s="90">
        <f>IF(G976="",0,VLOOKUP(G976,PHR!$B$4:$H$10000,7,FALSE))</f>
        <v>0</v>
      </c>
      <c r="J976" s="51" t="str">
        <f t="shared" si="65"/>
        <v/>
      </c>
      <c r="K976" s="52" t="str">
        <f t="shared" si="64"/>
        <v/>
      </c>
      <c r="L976" s="55" t="str">
        <f t="shared" si="62"/>
        <v/>
      </c>
      <c r="M976" s="56" t="str">
        <f t="shared" si="63"/>
        <v/>
      </c>
    </row>
    <row r="977" spans="1:13" ht="13" x14ac:dyDescent="0.25">
      <c r="A977" s="163">
        <v>973</v>
      </c>
      <c r="B977" s="66"/>
      <c r="C977" s="67"/>
      <c r="D977" s="48"/>
      <c r="E977" s="68"/>
      <c r="F977" s="49"/>
      <c r="G977" s="69"/>
      <c r="H977" s="50" t="str">
        <f>IF(E977="","",VLOOKUP(WEEKDAY(E977),List!A$15:B$21,2,FALSE))</f>
        <v/>
      </c>
      <c r="I977" s="90">
        <f>IF(G977="",0,VLOOKUP(G977,PHR!$B$4:$H$10000,7,FALSE))</f>
        <v>0</v>
      </c>
      <c r="J977" s="51" t="str">
        <f t="shared" si="65"/>
        <v/>
      </c>
      <c r="K977" s="52" t="str">
        <f t="shared" si="64"/>
        <v/>
      </c>
      <c r="L977" s="55" t="str">
        <f t="shared" si="62"/>
        <v/>
      </c>
      <c r="M977" s="56" t="str">
        <f t="shared" si="63"/>
        <v/>
      </c>
    </row>
    <row r="978" spans="1:13" ht="13" x14ac:dyDescent="0.25">
      <c r="A978" s="163">
        <v>974</v>
      </c>
      <c r="B978" s="66"/>
      <c r="C978" s="67"/>
      <c r="D978" s="48"/>
      <c r="E978" s="68"/>
      <c r="F978" s="49"/>
      <c r="G978" s="69"/>
      <c r="H978" s="50" t="str">
        <f>IF(E978="","",VLOOKUP(WEEKDAY(E978),List!A$15:B$21,2,FALSE))</f>
        <v/>
      </c>
      <c r="I978" s="90">
        <f>IF(G978="",0,VLOOKUP(G978,PHR!$B$4:$H$10000,7,FALSE))</f>
        <v>0</v>
      </c>
      <c r="J978" s="51" t="str">
        <f t="shared" si="65"/>
        <v/>
      </c>
      <c r="K978" s="52" t="str">
        <f t="shared" si="64"/>
        <v/>
      </c>
      <c r="L978" s="55" t="str">
        <f t="shared" si="62"/>
        <v/>
      </c>
      <c r="M978" s="56" t="str">
        <f t="shared" si="63"/>
        <v/>
      </c>
    </row>
    <row r="979" spans="1:13" ht="13" x14ac:dyDescent="0.25">
      <c r="A979" s="163">
        <v>975</v>
      </c>
      <c r="B979" s="66"/>
      <c r="C979" s="67"/>
      <c r="D979" s="48"/>
      <c r="E979" s="68"/>
      <c r="F979" s="49"/>
      <c r="G979" s="69"/>
      <c r="H979" s="50" t="str">
        <f>IF(E979="","",VLOOKUP(WEEKDAY(E979),List!A$15:B$21,2,FALSE))</f>
        <v/>
      </c>
      <c r="I979" s="90">
        <f>IF(G979="",0,VLOOKUP(G979,PHR!$B$4:$H$10000,7,FALSE))</f>
        <v>0</v>
      </c>
      <c r="J979" s="51" t="str">
        <f t="shared" si="65"/>
        <v/>
      </c>
      <c r="K979" s="52" t="str">
        <f t="shared" si="64"/>
        <v/>
      </c>
      <c r="L979" s="55" t="str">
        <f t="shared" si="62"/>
        <v/>
      </c>
      <c r="M979" s="56" t="str">
        <f t="shared" si="63"/>
        <v/>
      </c>
    </row>
    <row r="980" spans="1:13" ht="13" x14ac:dyDescent="0.25">
      <c r="A980" s="163">
        <v>976</v>
      </c>
      <c r="B980" s="66"/>
      <c r="C980" s="67"/>
      <c r="D980" s="48"/>
      <c r="E980" s="68"/>
      <c r="F980" s="49"/>
      <c r="G980" s="69"/>
      <c r="H980" s="50" t="str">
        <f>IF(E980="","",VLOOKUP(WEEKDAY(E980),List!A$15:B$21,2,FALSE))</f>
        <v/>
      </c>
      <c r="I980" s="90">
        <f>IF(G980="",0,VLOOKUP(G980,PHR!$B$4:$H$10000,7,FALSE))</f>
        <v>0</v>
      </c>
      <c r="J980" s="51" t="str">
        <f t="shared" si="65"/>
        <v/>
      </c>
      <c r="K980" s="52" t="str">
        <f t="shared" si="64"/>
        <v/>
      </c>
      <c r="L980" s="55" t="str">
        <f t="shared" si="62"/>
        <v/>
      </c>
      <c r="M980" s="56" t="str">
        <f t="shared" si="63"/>
        <v/>
      </c>
    </row>
    <row r="981" spans="1:13" ht="13" x14ac:dyDescent="0.25">
      <c r="A981" s="163">
        <v>977</v>
      </c>
      <c r="B981" s="66"/>
      <c r="C981" s="67"/>
      <c r="D981" s="48"/>
      <c r="E981" s="68"/>
      <c r="F981" s="49"/>
      <c r="G981" s="69"/>
      <c r="H981" s="50" t="str">
        <f>IF(E981="","",VLOOKUP(WEEKDAY(E981),List!A$15:B$21,2,FALSE))</f>
        <v/>
      </c>
      <c r="I981" s="90">
        <f>IF(G981="",0,VLOOKUP(G981,PHR!$B$4:$H$10000,7,FALSE))</f>
        <v>0</v>
      </c>
      <c r="J981" s="51" t="str">
        <f t="shared" si="65"/>
        <v/>
      </c>
      <c r="K981" s="52" t="str">
        <f t="shared" si="64"/>
        <v/>
      </c>
      <c r="L981" s="55" t="str">
        <f t="shared" si="62"/>
        <v/>
      </c>
      <c r="M981" s="56" t="str">
        <f t="shared" si="63"/>
        <v/>
      </c>
    </row>
    <row r="982" spans="1:13" ht="13" x14ac:dyDescent="0.25">
      <c r="A982" s="163">
        <v>978</v>
      </c>
      <c r="B982" s="66"/>
      <c r="C982" s="67"/>
      <c r="D982" s="48"/>
      <c r="E982" s="68"/>
      <c r="F982" s="49"/>
      <c r="G982" s="69"/>
      <c r="H982" s="50" t="str">
        <f>IF(E982="","",VLOOKUP(WEEKDAY(E982),List!A$15:B$21,2,FALSE))</f>
        <v/>
      </c>
      <c r="I982" s="90">
        <f>IF(G982="",0,VLOOKUP(G982,PHR!$B$4:$H$10000,7,FALSE))</f>
        <v>0</v>
      </c>
      <c r="J982" s="51" t="str">
        <f t="shared" si="65"/>
        <v/>
      </c>
      <c r="K982" s="52" t="str">
        <f t="shared" si="64"/>
        <v/>
      </c>
      <c r="L982" s="55" t="str">
        <f t="shared" si="62"/>
        <v/>
      </c>
      <c r="M982" s="56" t="str">
        <f t="shared" si="63"/>
        <v/>
      </c>
    </row>
    <row r="983" spans="1:13" ht="13" x14ac:dyDescent="0.25">
      <c r="A983" s="163">
        <v>979</v>
      </c>
      <c r="B983" s="66"/>
      <c r="C983" s="67"/>
      <c r="D983" s="48"/>
      <c r="E983" s="68"/>
      <c r="F983" s="49"/>
      <c r="G983" s="69"/>
      <c r="H983" s="50" t="str">
        <f>IF(E983="","",VLOOKUP(WEEKDAY(E983),List!A$15:B$21,2,FALSE))</f>
        <v/>
      </c>
      <c r="I983" s="90">
        <f>IF(G983="",0,VLOOKUP(G983,PHR!$B$4:$H$10000,7,FALSE))</f>
        <v>0</v>
      </c>
      <c r="J983" s="51" t="str">
        <f t="shared" si="65"/>
        <v/>
      </c>
      <c r="K983" s="52" t="str">
        <f t="shared" si="64"/>
        <v/>
      </c>
      <c r="L983" s="55" t="str">
        <f t="shared" si="62"/>
        <v/>
      </c>
      <c r="M983" s="56" t="str">
        <f t="shared" si="63"/>
        <v/>
      </c>
    </row>
    <row r="984" spans="1:13" ht="13" x14ac:dyDescent="0.25">
      <c r="A984" s="163">
        <v>980</v>
      </c>
      <c r="B984" s="66"/>
      <c r="C984" s="67"/>
      <c r="D984" s="48"/>
      <c r="E984" s="68"/>
      <c r="F984" s="49"/>
      <c r="G984" s="69"/>
      <c r="H984" s="50" t="str">
        <f>IF(E984="","",VLOOKUP(WEEKDAY(E984),List!A$15:B$21,2,FALSE))</f>
        <v/>
      </c>
      <c r="I984" s="90">
        <f>IF(G984="",0,VLOOKUP(G984,PHR!$B$4:$H$10000,7,FALSE))</f>
        <v>0</v>
      </c>
      <c r="J984" s="51" t="str">
        <f t="shared" si="65"/>
        <v/>
      </c>
      <c r="K984" s="52" t="str">
        <f t="shared" si="64"/>
        <v/>
      </c>
      <c r="L984" s="55" t="str">
        <f t="shared" si="62"/>
        <v/>
      </c>
      <c r="M984" s="56" t="str">
        <f t="shared" si="63"/>
        <v/>
      </c>
    </row>
    <row r="985" spans="1:13" ht="13" x14ac:dyDescent="0.25">
      <c r="A985" s="163">
        <v>981</v>
      </c>
      <c r="B985" s="66"/>
      <c r="C985" s="67"/>
      <c r="D985" s="48"/>
      <c r="E985" s="68"/>
      <c r="F985" s="49"/>
      <c r="G985" s="69"/>
      <c r="H985" s="50" t="str">
        <f>IF(E985="","",VLOOKUP(WEEKDAY(E985),List!A$15:B$21,2,FALSE))</f>
        <v/>
      </c>
      <c r="I985" s="90">
        <f>IF(G985="",0,VLOOKUP(G985,PHR!$B$4:$H$10000,7,FALSE))</f>
        <v>0</v>
      </c>
      <c r="J985" s="51" t="str">
        <f t="shared" si="65"/>
        <v/>
      </c>
      <c r="K985" s="52" t="str">
        <f t="shared" si="64"/>
        <v/>
      </c>
      <c r="L985" s="55" t="str">
        <f t="shared" si="62"/>
        <v/>
      </c>
      <c r="M985" s="56" t="str">
        <f t="shared" si="63"/>
        <v/>
      </c>
    </row>
    <row r="986" spans="1:13" ht="13" x14ac:dyDescent="0.25">
      <c r="A986" s="163">
        <v>982</v>
      </c>
      <c r="B986" s="66"/>
      <c r="C986" s="67"/>
      <c r="D986" s="48"/>
      <c r="E986" s="68"/>
      <c r="F986" s="49"/>
      <c r="G986" s="69"/>
      <c r="H986" s="50" t="str">
        <f>IF(E986="","",VLOOKUP(WEEKDAY(E986),List!A$15:B$21,2,FALSE))</f>
        <v/>
      </c>
      <c r="I986" s="90">
        <f>IF(G986="",0,VLOOKUP(G986,PHR!$B$4:$H$10000,7,FALSE))</f>
        <v>0</v>
      </c>
      <c r="J986" s="51" t="str">
        <f t="shared" si="65"/>
        <v/>
      </c>
      <c r="K986" s="52" t="str">
        <f t="shared" si="64"/>
        <v/>
      </c>
      <c r="L986" s="55" t="str">
        <f t="shared" si="62"/>
        <v/>
      </c>
      <c r="M986" s="56" t="str">
        <f t="shared" si="63"/>
        <v/>
      </c>
    </row>
    <row r="987" spans="1:13" ht="13" x14ac:dyDescent="0.25">
      <c r="A987" s="163">
        <v>983</v>
      </c>
      <c r="B987" s="66"/>
      <c r="C987" s="67"/>
      <c r="D987" s="48"/>
      <c r="E987" s="68"/>
      <c r="F987" s="49"/>
      <c r="G987" s="69"/>
      <c r="H987" s="50" t="str">
        <f>IF(E987="","",VLOOKUP(WEEKDAY(E987),List!A$15:B$21,2,FALSE))</f>
        <v/>
      </c>
      <c r="I987" s="90">
        <f>IF(G987="",0,VLOOKUP(G987,PHR!$B$4:$H$10000,7,FALSE))</f>
        <v>0</v>
      </c>
      <c r="J987" s="51" t="str">
        <f t="shared" si="65"/>
        <v/>
      </c>
      <c r="K987" s="52" t="str">
        <f t="shared" si="64"/>
        <v/>
      </c>
      <c r="L987" s="55" t="str">
        <f t="shared" si="62"/>
        <v/>
      </c>
      <c r="M987" s="56" t="str">
        <f t="shared" si="63"/>
        <v/>
      </c>
    </row>
    <row r="988" spans="1:13" ht="13" x14ac:dyDescent="0.25">
      <c r="A988" s="163">
        <v>984</v>
      </c>
      <c r="B988" s="66"/>
      <c r="C988" s="67"/>
      <c r="D988" s="48"/>
      <c r="E988" s="68"/>
      <c r="F988" s="49"/>
      <c r="G988" s="69"/>
      <c r="H988" s="50" t="str">
        <f>IF(E988="","",VLOOKUP(WEEKDAY(E988),List!A$15:B$21,2,FALSE))</f>
        <v/>
      </c>
      <c r="I988" s="90">
        <f>IF(G988="",0,VLOOKUP(G988,PHR!$B$4:$H$10000,7,FALSE))</f>
        <v>0</v>
      </c>
      <c r="J988" s="51" t="str">
        <f t="shared" si="65"/>
        <v/>
      </c>
      <c r="K988" s="52" t="str">
        <f t="shared" si="64"/>
        <v/>
      </c>
      <c r="L988" s="55" t="str">
        <f t="shared" si="62"/>
        <v/>
      </c>
      <c r="M988" s="56" t="str">
        <f t="shared" si="63"/>
        <v/>
      </c>
    </row>
    <row r="989" spans="1:13" ht="13" x14ac:dyDescent="0.25">
      <c r="A989" s="163">
        <v>985</v>
      </c>
      <c r="B989" s="66"/>
      <c r="C989" s="67"/>
      <c r="D989" s="48"/>
      <c r="E989" s="68"/>
      <c r="F989" s="49"/>
      <c r="G989" s="69"/>
      <c r="H989" s="50" t="str">
        <f>IF(E989="","",VLOOKUP(WEEKDAY(E989),List!A$15:B$21,2,FALSE))</f>
        <v/>
      </c>
      <c r="I989" s="90">
        <f>IF(G989="",0,VLOOKUP(G989,PHR!$B$4:$H$10000,7,FALSE))</f>
        <v>0</v>
      </c>
      <c r="J989" s="51" t="str">
        <f t="shared" si="65"/>
        <v/>
      </c>
      <c r="K989" s="52" t="str">
        <f t="shared" si="64"/>
        <v/>
      </c>
      <c r="L989" s="55" t="str">
        <f t="shared" si="62"/>
        <v/>
      </c>
      <c r="M989" s="56" t="str">
        <f t="shared" si="63"/>
        <v/>
      </c>
    </row>
    <row r="990" spans="1:13" ht="13" x14ac:dyDescent="0.25">
      <c r="A990" s="163">
        <v>986</v>
      </c>
      <c r="B990" s="66"/>
      <c r="C990" s="67"/>
      <c r="D990" s="48"/>
      <c r="E990" s="68"/>
      <c r="F990" s="49"/>
      <c r="G990" s="69"/>
      <c r="H990" s="50" t="str">
        <f>IF(E990="","",VLOOKUP(WEEKDAY(E990),List!A$15:B$21,2,FALSE))</f>
        <v/>
      </c>
      <c r="I990" s="90">
        <f>IF(G990="",0,VLOOKUP(G990,PHR!$B$4:$H$10000,7,FALSE))</f>
        <v>0</v>
      </c>
      <c r="J990" s="51" t="str">
        <f t="shared" si="65"/>
        <v/>
      </c>
      <c r="K990" s="52" t="str">
        <f t="shared" si="64"/>
        <v/>
      </c>
      <c r="L990" s="55" t="str">
        <f t="shared" si="62"/>
        <v/>
      </c>
      <c r="M990" s="56" t="str">
        <f t="shared" si="63"/>
        <v/>
      </c>
    </row>
    <row r="991" spans="1:13" ht="13" x14ac:dyDescent="0.25">
      <c r="A991" s="163">
        <v>987</v>
      </c>
      <c r="B991" s="66"/>
      <c r="C991" s="67"/>
      <c r="D991" s="48"/>
      <c r="E991" s="68"/>
      <c r="F991" s="49"/>
      <c r="G991" s="69"/>
      <c r="H991" s="50" t="str">
        <f>IF(E991="","",VLOOKUP(WEEKDAY(E991),List!A$15:B$21,2,FALSE))</f>
        <v/>
      </c>
      <c r="I991" s="90">
        <f>IF(G991="",0,VLOOKUP(G991,PHR!$B$4:$H$10000,7,FALSE))</f>
        <v>0</v>
      </c>
      <c r="J991" s="51" t="str">
        <f t="shared" si="65"/>
        <v/>
      </c>
      <c r="K991" s="52" t="str">
        <f t="shared" si="64"/>
        <v/>
      </c>
      <c r="L991" s="55" t="str">
        <f t="shared" si="62"/>
        <v/>
      </c>
      <c r="M991" s="56" t="str">
        <f t="shared" si="63"/>
        <v/>
      </c>
    </row>
    <row r="992" spans="1:13" ht="13" x14ac:dyDescent="0.25">
      <c r="A992" s="163">
        <v>988</v>
      </c>
      <c r="B992" s="66"/>
      <c r="C992" s="67"/>
      <c r="D992" s="48"/>
      <c r="E992" s="68"/>
      <c r="F992" s="49"/>
      <c r="G992" s="69"/>
      <c r="H992" s="50" t="str">
        <f>IF(E992="","",VLOOKUP(WEEKDAY(E992),List!A$15:B$21,2,FALSE))</f>
        <v/>
      </c>
      <c r="I992" s="90">
        <f>IF(G992="",0,VLOOKUP(G992,PHR!$B$4:$H$10000,7,FALSE))</f>
        <v>0</v>
      </c>
      <c r="J992" s="51" t="str">
        <f t="shared" si="65"/>
        <v/>
      </c>
      <c r="K992" s="52" t="str">
        <f t="shared" si="64"/>
        <v/>
      </c>
      <c r="L992" s="55" t="str">
        <f t="shared" si="62"/>
        <v/>
      </c>
      <c r="M992" s="56" t="str">
        <f t="shared" si="63"/>
        <v/>
      </c>
    </row>
    <row r="993" spans="1:13" ht="13" x14ac:dyDescent="0.25">
      <c r="A993" s="163">
        <v>989</v>
      </c>
      <c r="B993" s="66"/>
      <c r="C993" s="67"/>
      <c r="D993" s="48"/>
      <c r="E993" s="68"/>
      <c r="F993" s="49"/>
      <c r="G993" s="69"/>
      <c r="H993" s="50" t="str">
        <f>IF(E993="","",VLOOKUP(WEEKDAY(E993),List!A$15:B$21,2,FALSE))</f>
        <v/>
      </c>
      <c r="I993" s="90">
        <f>IF(G993="",0,VLOOKUP(G993,PHR!$B$4:$H$10000,7,FALSE))</f>
        <v>0</v>
      </c>
      <c r="J993" s="51" t="str">
        <f t="shared" si="65"/>
        <v/>
      </c>
      <c r="K993" s="52" t="str">
        <f t="shared" si="64"/>
        <v/>
      </c>
      <c r="L993" s="55" t="str">
        <f t="shared" si="62"/>
        <v/>
      </c>
      <c r="M993" s="56" t="str">
        <f t="shared" si="63"/>
        <v/>
      </c>
    </row>
    <row r="994" spans="1:13" ht="13" x14ac:dyDescent="0.25">
      <c r="A994" s="163">
        <v>990</v>
      </c>
      <c r="B994" s="66"/>
      <c r="C994" s="67"/>
      <c r="D994" s="48"/>
      <c r="E994" s="68"/>
      <c r="F994" s="49"/>
      <c r="G994" s="69"/>
      <c r="H994" s="50" t="str">
        <f>IF(E994="","",VLOOKUP(WEEKDAY(E994),List!A$15:B$21,2,FALSE))</f>
        <v/>
      </c>
      <c r="I994" s="90">
        <f>IF(G994="",0,VLOOKUP(G994,PHR!$B$4:$H$10000,7,FALSE))</f>
        <v>0</v>
      </c>
      <c r="J994" s="51" t="str">
        <f t="shared" si="65"/>
        <v/>
      </c>
      <c r="K994" s="52" t="str">
        <f t="shared" si="64"/>
        <v/>
      </c>
      <c r="L994" s="55" t="str">
        <f t="shared" si="62"/>
        <v/>
      </c>
      <c r="M994" s="56" t="str">
        <f t="shared" si="63"/>
        <v/>
      </c>
    </row>
    <row r="995" spans="1:13" ht="13" x14ac:dyDescent="0.25">
      <c r="A995" s="163">
        <v>991</v>
      </c>
      <c r="B995" s="66"/>
      <c r="C995" s="67"/>
      <c r="D995" s="48"/>
      <c r="E995" s="68"/>
      <c r="F995" s="49"/>
      <c r="G995" s="69"/>
      <c r="H995" s="50" t="str">
        <f>IF(E995="","",VLOOKUP(WEEKDAY(E995),List!A$15:B$21,2,FALSE))</f>
        <v/>
      </c>
      <c r="I995" s="90">
        <f>IF(G995="",0,VLOOKUP(G995,PHR!$B$4:$H$10000,7,FALSE))</f>
        <v>0</v>
      </c>
      <c r="J995" s="51" t="str">
        <f t="shared" si="65"/>
        <v/>
      </c>
      <c r="K995" s="52" t="str">
        <f t="shared" si="64"/>
        <v/>
      </c>
      <c r="L995" s="55" t="str">
        <f t="shared" si="62"/>
        <v/>
      </c>
      <c r="M995" s="56" t="str">
        <f t="shared" si="63"/>
        <v/>
      </c>
    </row>
    <row r="996" spans="1:13" ht="13" x14ac:dyDescent="0.25">
      <c r="A996" s="163">
        <v>992</v>
      </c>
      <c r="B996" s="66"/>
      <c r="C996" s="67"/>
      <c r="D996" s="48"/>
      <c r="E996" s="68"/>
      <c r="F996" s="49"/>
      <c r="G996" s="69"/>
      <c r="H996" s="50" t="str">
        <f>IF(E996="","",VLOOKUP(WEEKDAY(E996),List!A$15:B$21,2,FALSE))</f>
        <v/>
      </c>
      <c r="I996" s="90">
        <f>IF(G996="",0,VLOOKUP(G996,PHR!$B$4:$H$10000,7,FALSE))</f>
        <v>0</v>
      </c>
      <c r="J996" s="51" t="str">
        <f t="shared" si="65"/>
        <v/>
      </c>
      <c r="K996" s="52" t="str">
        <f t="shared" si="64"/>
        <v/>
      </c>
      <c r="L996" s="55" t="str">
        <f t="shared" si="62"/>
        <v/>
      </c>
      <c r="M996" s="56" t="str">
        <f t="shared" si="63"/>
        <v/>
      </c>
    </row>
    <row r="997" spans="1:13" ht="13" x14ac:dyDescent="0.25">
      <c r="A997" s="163">
        <v>993</v>
      </c>
      <c r="B997" s="66"/>
      <c r="C997" s="67"/>
      <c r="D997" s="48"/>
      <c r="E997" s="68"/>
      <c r="F997" s="49"/>
      <c r="G997" s="69"/>
      <c r="H997" s="50" t="str">
        <f>IF(E997="","",VLOOKUP(WEEKDAY(E997),List!A$15:B$21,2,FALSE))</f>
        <v/>
      </c>
      <c r="I997" s="90">
        <f>IF(G997="",0,VLOOKUP(G997,PHR!$B$4:$H$10000,7,FALSE))</f>
        <v>0</v>
      </c>
      <c r="J997" s="51" t="str">
        <f t="shared" si="65"/>
        <v/>
      </c>
      <c r="K997" s="52" t="str">
        <f t="shared" si="64"/>
        <v/>
      </c>
      <c r="L997" s="55" t="str">
        <f t="shared" si="62"/>
        <v/>
      </c>
      <c r="M997" s="56" t="str">
        <f t="shared" si="63"/>
        <v/>
      </c>
    </row>
    <row r="998" spans="1:13" ht="13" x14ac:dyDescent="0.25">
      <c r="A998" s="163">
        <v>994</v>
      </c>
      <c r="B998" s="66"/>
      <c r="C998" s="67"/>
      <c r="D998" s="48"/>
      <c r="E998" s="68"/>
      <c r="F998" s="49"/>
      <c r="G998" s="69"/>
      <c r="H998" s="50" t="str">
        <f>IF(E998="","",VLOOKUP(WEEKDAY(E998),List!A$15:B$21,2,FALSE))</f>
        <v/>
      </c>
      <c r="I998" s="90">
        <f>IF(G998="",0,VLOOKUP(G998,PHR!$B$4:$H$10000,7,FALSE))</f>
        <v>0</v>
      </c>
      <c r="J998" s="51" t="str">
        <f t="shared" si="65"/>
        <v/>
      </c>
      <c r="K998" s="52" t="str">
        <f t="shared" si="64"/>
        <v/>
      </c>
      <c r="L998" s="55" t="str">
        <f t="shared" si="62"/>
        <v/>
      </c>
      <c r="M998" s="56" t="str">
        <f t="shared" si="63"/>
        <v/>
      </c>
    </row>
    <row r="999" spans="1:13" ht="13" x14ac:dyDescent="0.25">
      <c r="A999" s="163">
        <v>995</v>
      </c>
      <c r="B999" s="66"/>
      <c r="C999" s="67"/>
      <c r="D999" s="48"/>
      <c r="E999" s="68"/>
      <c r="F999" s="49"/>
      <c r="G999" s="69"/>
      <c r="H999" s="50" t="str">
        <f>IF(E999="","",VLOOKUP(WEEKDAY(E999),List!A$15:B$21,2,FALSE))</f>
        <v/>
      </c>
      <c r="I999" s="90">
        <f>IF(G999="",0,VLOOKUP(G999,PHR!$B$4:$H$10000,7,FALSE))</f>
        <v>0</v>
      </c>
      <c r="J999" s="51" t="str">
        <f t="shared" si="65"/>
        <v/>
      </c>
      <c r="K999" s="52" t="str">
        <f t="shared" si="64"/>
        <v/>
      </c>
      <c r="L999" s="55" t="str">
        <f t="shared" si="62"/>
        <v/>
      </c>
      <c r="M999" s="56" t="str">
        <f t="shared" si="63"/>
        <v/>
      </c>
    </row>
    <row r="1000" spans="1:13" ht="13" x14ac:dyDescent="0.25">
      <c r="A1000" s="163">
        <v>996</v>
      </c>
      <c r="B1000" s="66"/>
      <c r="C1000" s="67"/>
      <c r="D1000" s="48"/>
      <c r="E1000" s="68"/>
      <c r="F1000" s="49"/>
      <c r="G1000" s="69"/>
      <c r="H1000" s="50" t="str">
        <f>IF(E1000="","",VLOOKUP(WEEKDAY(E1000),List!A$15:B$21,2,FALSE))</f>
        <v/>
      </c>
      <c r="I1000" s="90">
        <f>IF(G1000="",0,VLOOKUP(G1000,PHR!$B$4:$H$10000,7,FALSE))</f>
        <v>0</v>
      </c>
      <c r="J1000" s="51" t="str">
        <f t="shared" si="65"/>
        <v/>
      </c>
      <c r="K1000" s="52" t="str">
        <f t="shared" si="64"/>
        <v/>
      </c>
      <c r="L1000" s="55" t="str">
        <f t="shared" si="62"/>
        <v/>
      </c>
      <c r="M1000" s="56" t="str">
        <f t="shared" si="63"/>
        <v/>
      </c>
    </row>
    <row r="1001" spans="1:13" ht="13" x14ac:dyDescent="0.25">
      <c r="A1001" s="163">
        <v>997</v>
      </c>
      <c r="B1001" s="66"/>
      <c r="C1001" s="67"/>
      <c r="D1001" s="48"/>
      <c r="E1001" s="68"/>
      <c r="F1001" s="49"/>
      <c r="G1001" s="69"/>
      <c r="H1001" s="50" t="str">
        <f>IF(E1001="","",VLOOKUP(WEEKDAY(E1001),List!A$15:B$21,2,FALSE))</f>
        <v/>
      </c>
      <c r="I1001" s="90">
        <f>IF(G1001="",0,VLOOKUP(G1001,PHR!$B$4:$H$10000,7,FALSE))</f>
        <v>0</v>
      </c>
      <c r="J1001" s="51" t="str">
        <f t="shared" si="65"/>
        <v/>
      </c>
      <c r="K1001" s="52" t="str">
        <f t="shared" si="64"/>
        <v/>
      </c>
      <c r="L1001" s="55" t="str">
        <f t="shared" si="62"/>
        <v/>
      </c>
      <c r="M1001" s="56" t="str">
        <f t="shared" si="63"/>
        <v/>
      </c>
    </row>
    <row r="1002" spans="1:13" ht="13" x14ac:dyDescent="0.25">
      <c r="A1002" s="163">
        <v>998</v>
      </c>
      <c r="B1002" s="66"/>
      <c r="C1002" s="67"/>
      <c r="D1002" s="48"/>
      <c r="E1002" s="68"/>
      <c r="F1002" s="49"/>
      <c r="G1002" s="69"/>
      <c r="H1002" s="50" t="str">
        <f>IF(E1002="","",VLOOKUP(WEEKDAY(E1002),List!A$15:B$21,2,FALSE))</f>
        <v/>
      </c>
      <c r="I1002" s="90">
        <f>IF(G1002="",0,VLOOKUP(G1002,PHR!$B$4:$H$10000,7,FALSE))</f>
        <v>0</v>
      </c>
      <c r="J1002" s="51" t="str">
        <f t="shared" si="65"/>
        <v/>
      </c>
      <c r="K1002" s="52" t="str">
        <f t="shared" si="64"/>
        <v/>
      </c>
      <c r="L1002" s="55" t="str">
        <f t="shared" si="62"/>
        <v/>
      </c>
      <c r="M1002" s="56" t="str">
        <f t="shared" si="63"/>
        <v/>
      </c>
    </row>
    <row r="1003" spans="1:13" ht="13" x14ac:dyDescent="0.25">
      <c r="A1003" s="163">
        <v>999</v>
      </c>
      <c r="B1003" s="66"/>
      <c r="C1003" s="67"/>
      <c r="D1003" s="48"/>
      <c r="E1003" s="68"/>
      <c r="F1003" s="49"/>
      <c r="G1003" s="69"/>
      <c r="H1003" s="50" t="str">
        <f>IF(E1003="","",VLOOKUP(WEEKDAY(E1003),List!A$15:B$21,2,FALSE))</f>
        <v/>
      </c>
      <c r="I1003" s="90">
        <f>IF(G1003="",0,VLOOKUP(G1003,PHR!$B$4:$H$10000,7,FALSE))</f>
        <v>0</v>
      </c>
      <c r="J1003" s="51" t="str">
        <f t="shared" si="65"/>
        <v/>
      </c>
      <c r="K1003" s="52" t="str">
        <f t="shared" si="64"/>
        <v/>
      </c>
      <c r="L1003" s="55" t="str">
        <f t="shared" si="62"/>
        <v/>
      </c>
      <c r="M1003" s="56" t="str">
        <f t="shared" si="63"/>
        <v/>
      </c>
    </row>
    <row r="1004" spans="1:13" ht="13" x14ac:dyDescent="0.25">
      <c r="A1004" s="163">
        <v>1000</v>
      </c>
      <c r="B1004" s="66"/>
      <c r="C1004" s="67"/>
      <c r="D1004" s="48"/>
      <c r="E1004" s="68"/>
      <c r="F1004" s="49"/>
      <c r="G1004" s="69"/>
      <c r="H1004" s="50" t="str">
        <f>IF(E1004="","",VLOOKUP(WEEKDAY(E1004),List!A$15:B$21,2,FALSE))</f>
        <v/>
      </c>
      <c r="I1004" s="90">
        <f>IF(G1004="",0,VLOOKUP(G1004,PHR!$B$4:$H$10000,7,FALSE))</f>
        <v>0</v>
      </c>
      <c r="J1004" s="51" t="str">
        <f t="shared" si="65"/>
        <v/>
      </c>
      <c r="K1004" s="52" t="str">
        <f t="shared" si="64"/>
        <v/>
      </c>
      <c r="L1004" s="55" t="str">
        <f t="shared" si="62"/>
        <v/>
      </c>
      <c r="M1004" s="56" t="str">
        <f t="shared" si="63"/>
        <v/>
      </c>
    </row>
    <row r="1005" spans="1:13" ht="13" x14ac:dyDescent="0.25">
      <c r="A1005" s="163">
        <v>1001</v>
      </c>
      <c r="B1005" s="66"/>
      <c r="C1005" s="67"/>
      <c r="D1005" s="48"/>
      <c r="E1005" s="68"/>
      <c r="F1005" s="49"/>
      <c r="G1005" s="69"/>
      <c r="H1005" s="50" t="str">
        <f>IF(E1005="","",VLOOKUP(WEEKDAY(E1005),List!A$15:B$21,2,FALSE))</f>
        <v/>
      </c>
      <c r="I1005" s="90">
        <f>IF(G1005="",0,VLOOKUP(G1005,PHR!$B$4:$H$10000,7,FALSE))</f>
        <v>0</v>
      </c>
      <c r="J1005" s="51" t="str">
        <f t="shared" si="65"/>
        <v/>
      </c>
      <c r="K1005" s="52" t="str">
        <f t="shared" si="64"/>
        <v/>
      </c>
      <c r="L1005" s="55" t="str">
        <f t="shared" si="62"/>
        <v/>
      </c>
      <c r="M1005" s="56" t="str">
        <f t="shared" si="63"/>
        <v/>
      </c>
    </row>
    <row r="1006" spans="1:13" ht="13" x14ac:dyDescent="0.25">
      <c r="A1006" s="163">
        <v>1002</v>
      </c>
      <c r="B1006" s="66"/>
      <c r="C1006" s="67"/>
      <c r="D1006" s="48"/>
      <c r="E1006" s="68"/>
      <c r="F1006" s="49"/>
      <c r="G1006" s="69"/>
      <c r="H1006" s="50" t="str">
        <f>IF(E1006="","",VLOOKUP(WEEKDAY(E1006),List!A$15:B$21,2,FALSE))</f>
        <v/>
      </c>
      <c r="I1006" s="90">
        <f>IF(G1006="",0,VLOOKUP(G1006,PHR!$B$4:$H$10000,7,FALSE))</f>
        <v>0</v>
      </c>
      <c r="J1006" s="51" t="str">
        <f t="shared" si="65"/>
        <v/>
      </c>
      <c r="K1006" s="52" t="str">
        <f t="shared" si="64"/>
        <v/>
      </c>
      <c r="L1006" s="55" t="str">
        <f t="shared" si="62"/>
        <v/>
      </c>
      <c r="M1006" s="56" t="str">
        <f t="shared" si="63"/>
        <v/>
      </c>
    </row>
    <row r="1007" spans="1:13" ht="13" x14ac:dyDescent="0.25">
      <c r="A1007" s="163">
        <v>1003</v>
      </c>
      <c r="B1007" s="66"/>
      <c r="C1007" s="67"/>
      <c r="D1007" s="48"/>
      <c r="E1007" s="68"/>
      <c r="F1007" s="49"/>
      <c r="G1007" s="69"/>
      <c r="H1007" s="50" t="str">
        <f>IF(E1007="","",VLOOKUP(WEEKDAY(E1007),List!A$15:B$21,2,FALSE))</f>
        <v/>
      </c>
      <c r="I1007" s="90">
        <f>IF(G1007="",0,VLOOKUP(G1007,PHR!$B$4:$H$10000,7,FALSE))</f>
        <v>0</v>
      </c>
      <c r="J1007" s="51" t="str">
        <f t="shared" si="65"/>
        <v/>
      </c>
      <c r="K1007" s="52" t="str">
        <f t="shared" si="64"/>
        <v/>
      </c>
      <c r="L1007" s="55" t="str">
        <f t="shared" si="62"/>
        <v/>
      </c>
      <c r="M1007" s="56" t="str">
        <f t="shared" si="63"/>
        <v/>
      </c>
    </row>
    <row r="1008" spans="1:13" ht="13" x14ac:dyDescent="0.25">
      <c r="A1008" s="163">
        <v>1004</v>
      </c>
      <c r="B1008" s="66"/>
      <c r="C1008" s="67"/>
      <c r="D1008" s="48"/>
      <c r="E1008" s="68"/>
      <c r="F1008" s="49"/>
      <c r="G1008" s="69"/>
      <c r="H1008" s="50" t="str">
        <f>IF(E1008="","",VLOOKUP(WEEKDAY(E1008),List!A$15:B$21,2,FALSE))</f>
        <v/>
      </c>
      <c r="I1008" s="90">
        <f>IF(G1008="",0,VLOOKUP(G1008,PHR!$B$4:$H$10000,7,FALSE))</f>
        <v>0</v>
      </c>
      <c r="J1008" s="51" t="str">
        <f t="shared" si="65"/>
        <v/>
      </c>
      <c r="K1008" s="52" t="str">
        <f t="shared" si="64"/>
        <v/>
      </c>
      <c r="L1008" s="55" t="str">
        <f t="shared" si="62"/>
        <v/>
      </c>
      <c r="M1008" s="56" t="str">
        <f t="shared" si="63"/>
        <v/>
      </c>
    </row>
    <row r="1009" spans="1:13" ht="13" x14ac:dyDescent="0.25">
      <c r="A1009" s="163">
        <v>1005</v>
      </c>
      <c r="B1009" s="66"/>
      <c r="C1009" s="67"/>
      <c r="D1009" s="48"/>
      <c r="E1009" s="68"/>
      <c r="F1009" s="49"/>
      <c r="G1009" s="69"/>
      <c r="H1009" s="50" t="str">
        <f>IF(E1009="","",VLOOKUP(WEEKDAY(E1009),List!A$15:B$21,2,FALSE))</f>
        <v/>
      </c>
      <c r="I1009" s="90">
        <f>IF(G1009="",0,VLOOKUP(G1009,PHR!$B$4:$H$10000,7,FALSE))</f>
        <v>0</v>
      </c>
      <c r="J1009" s="51" t="str">
        <f t="shared" si="65"/>
        <v/>
      </c>
      <c r="K1009" s="52" t="str">
        <f t="shared" si="64"/>
        <v/>
      </c>
      <c r="L1009" s="55" t="str">
        <f t="shared" si="62"/>
        <v/>
      </c>
      <c r="M1009" s="56" t="str">
        <f t="shared" si="63"/>
        <v/>
      </c>
    </row>
    <row r="1010" spans="1:13" ht="13" x14ac:dyDescent="0.25">
      <c r="A1010" s="163">
        <v>1006</v>
      </c>
      <c r="B1010" s="66"/>
      <c r="C1010" s="67"/>
      <c r="D1010" s="48"/>
      <c r="E1010" s="68"/>
      <c r="F1010" s="49"/>
      <c r="G1010" s="69"/>
      <c r="H1010" s="50" t="str">
        <f>IF(E1010="","",VLOOKUP(WEEKDAY(E1010),List!A$15:B$21,2,FALSE))</f>
        <v/>
      </c>
      <c r="I1010" s="90">
        <f>IF(G1010="",0,VLOOKUP(G1010,PHR!$B$4:$H$10000,7,FALSE))</f>
        <v>0</v>
      </c>
      <c r="J1010" s="51" t="str">
        <f t="shared" si="65"/>
        <v/>
      </c>
      <c r="K1010" s="52" t="str">
        <f t="shared" si="64"/>
        <v/>
      </c>
      <c r="L1010" s="55" t="str">
        <f t="shared" si="62"/>
        <v/>
      </c>
      <c r="M1010" s="56" t="str">
        <f t="shared" si="63"/>
        <v/>
      </c>
    </row>
    <row r="1011" spans="1:13" ht="13" x14ac:dyDescent="0.25">
      <c r="A1011" s="163">
        <v>1007</v>
      </c>
      <c r="B1011" s="66"/>
      <c r="C1011" s="67"/>
      <c r="D1011" s="48"/>
      <c r="E1011" s="68"/>
      <c r="F1011" s="49"/>
      <c r="G1011" s="69"/>
      <c r="H1011" s="50" t="str">
        <f>IF(E1011="","",VLOOKUP(WEEKDAY(E1011),List!A$15:B$21,2,FALSE))</f>
        <v/>
      </c>
      <c r="I1011" s="90">
        <f>IF(G1011="",0,VLOOKUP(G1011,PHR!$B$4:$H$10000,7,FALSE))</f>
        <v>0</v>
      </c>
      <c r="J1011" s="51" t="str">
        <f t="shared" si="65"/>
        <v/>
      </c>
      <c r="K1011" s="52" t="str">
        <f t="shared" si="64"/>
        <v/>
      </c>
      <c r="L1011" s="55" t="str">
        <f t="shared" si="62"/>
        <v/>
      </c>
      <c r="M1011" s="56" t="str">
        <f t="shared" si="63"/>
        <v/>
      </c>
    </row>
    <row r="1012" spans="1:13" ht="13" x14ac:dyDescent="0.25">
      <c r="A1012" s="163">
        <v>1008</v>
      </c>
      <c r="B1012" s="66"/>
      <c r="C1012" s="67"/>
      <c r="D1012" s="48"/>
      <c r="E1012" s="68"/>
      <c r="F1012" s="49"/>
      <c r="G1012" s="69"/>
      <c r="H1012" s="50" t="str">
        <f>IF(E1012="","",VLOOKUP(WEEKDAY(E1012),List!A$15:B$21,2,FALSE))</f>
        <v/>
      </c>
      <c r="I1012" s="90">
        <f>IF(G1012="",0,VLOOKUP(G1012,PHR!$B$4:$H$10000,7,FALSE))</f>
        <v>0</v>
      </c>
      <c r="J1012" s="51" t="str">
        <f t="shared" si="65"/>
        <v/>
      </c>
      <c r="K1012" s="52" t="str">
        <f t="shared" si="64"/>
        <v/>
      </c>
      <c r="L1012" s="55" t="str">
        <f t="shared" si="62"/>
        <v/>
      </c>
      <c r="M1012" s="56" t="str">
        <f t="shared" si="63"/>
        <v/>
      </c>
    </row>
    <row r="1013" spans="1:13" ht="13" x14ac:dyDescent="0.25">
      <c r="A1013" s="163">
        <v>1009</v>
      </c>
      <c r="B1013" s="66"/>
      <c r="C1013" s="67"/>
      <c r="D1013" s="48"/>
      <c r="E1013" s="68"/>
      <c r="F1013" s="49"/>
      <c r="G1013" s="69"/>
      <c r="H1013" s="50" t="str">
        <f>IF(E1013="","",VLOOKUP(WEEKDAY(E1013),List!A$15:B$21,2,FALSE))</f>
        <v/>
      </c>
      <c r="I1013" s="90">
        <f>IF(G1013="",0,VLOOKUP(G1013,PHR!$B$4:$H$10000,7,FALSE))</f>
        <v>0</v>
      </c>
      <c r="J1013" s="51" t="str">
        <f t="shared" si="65"/>
        <v/>
      </c>
      <c r="K1013" s="52" t="str">
        <f t="shared" si="64"/>
        <v/>
      </c>
      <c r="L1013" s="55" t="str">
        <f t="shared" si="62"/>
        <v/>
      </c>
      <c r="M1013" s="56" t="str">
        <f t="shared" si="63"/>
        <v/>
      </c>
    </row>
    <row r="1014" spans="1:13" ht="13" x14ac:dyDescent="0.25">
      <c r="A1014" s="163">
        <v>1010</v>
      </c>
      <c r="B1014" s="66"/>
      <c r="C1014" s="67"/>
      <c r="D1014" s="48"/>
      <c r="E1014" s="68"/>
      <c r="F1014" s="49"/>
      <c r="G1014" s="69"/>
      <c r="H1014" s="50" t="str">
        <f>IF(E1014="","",VLOOKUP(WEEKDAY(E1014),List!A$15:B$21,2,FALSE))</f>
        <v/>
      </c>
      <c r="I1014" s="90">
        <f>IF(G1014="",0,VLOOKUP(G1014,PHR!$B$4:$H$10000,7,FALSE))</f>
        <v>0</v>
      </c>
      <c r="J1014" s="51" t="str">
        <f t="shared" si="65"/>
        <v/>
      </c>
      <c r="K1014" s="52" t="str">
        <f t="shared" si="64"/>
        <v/>
      </c>
      <c r="L1014" s="55" t="str">
        <f t="shared" si="62"/>
        <v/>
      </c>
      <c r="M1014" s="56" t="str">
        <f t="shared" si="63"/>
        <v/>
      </c>
    </row>
    <row r="1015" spans="1:13" ht="13" x14ac:dyDescent="0.25">
      <c r="A1015" s="163">
        <v>1011</v>
      </c>
      <c r="B1015" s="66"/>
      <c r="C1015" s="67"/>
      <c r="D1015" s="48"/>
      <c r="E1015" s="68"/>
      <c r="F1015" s="49"/>
      <c r="G1015" s="69"/>
      <c r="H1015" s="50" t="str">
        <f>IF(E1015="","",VLOOKUP(WEEKDAY(E1015),List!A$15:B$21,2,FALSE))</f>
        <v/>
      </c>
      <c r="I1015" s="90">
        <f>IF(G1015="",0,VLOOKUP(G1015,PHR!$B$4:$H$10000,7,FALSE))</f>
        <v>0</v>
      </c>
      <c r="J1015" s="51" t="str">
        <f t="shared" si="65"/>
        <v/>
      </c>
      <c r="K1015" s="52" t="str">
        <f t="shared" si="64"/>
        <v/>
      </c>
      <c r="L1015" s="55" t="str">
        <f t="shared" si="62"/>
        <v/>
      </c>
      <c r="M1015" s="56" t="str">
        <f t="shared" si="63"/>
        <v/>
      </c>
    </row>
    <row r="1016" spans="1:13" ht="13" x14ac:dyDescent="0.25">
      <c r="A1016" s="163">
        <v>1012</v>
      </c>
      <c r="B1016" s="66"/>
      <c r="C1016" s="67"/>
      <c r="D1016" s="48"/>
      <c r="E1016" s="68"/>
      <c r="F1016" s="49"/>
      <c r="G1016" s="69"/>
      <c r="H1016" s="50" t="str">
        <f>IF(E1016="","",VLOOKUP(WEEKDAY(E1016),List!A$15:B$21,2,FALSE))</f>
        <v/>
      </c>
      <c r="I1016" s="90">
        <f>IF(G1016="",0,VLOOKUP(G1016,PHR!$B$4:$H$10000,7,FALSE))</f>
        <v>0</v>
      </c>
      <c r="J1016" s="51" t="str">
        <f t="shared" si="65"/>
        <v/>
      </c>
      <c r="K1016" s="52" t="str">
        <f t="shared" si="64"/>
        <v/>
      </c>
      <c r="L1016" s="55" t="str">
        <f t="shared" si="62"/>
        <v/>
      </c>
      <c r="M1016" s="56" t="str">
        <f t="shared" si="63"/>
        <v/>
      </c>
    </row>
    <row r="1017" spans="1:13" ht="13" x14ac:dyDescent="0.25">
      <c r="A1017" s="163">
        <v>1013</v>
      </c>
      <c r="B1017" s="66"/>
      <c r="C1017" s="67"/>
      <c r="D1017" s="48"/>
      <c r="E1017" s="68"/>
      <c r="F1017" s="49"/>
      <c r="G1017" s="69"/>
      <c r="H1017" s="50" t="str">
        <f>IF(E1017="","",VLOOKUP(WEEKDAY(E1017),List!A$15:B$21,2,FALSE))</f>
        <v/>
      </c>
      <c r="I1017" s="90">
        <f>IF(G1017="",0,VLOOKUP(G1017,PHR!$B$4:$H$10000,7,FALSE))</f>
        <v>0</v>
      </c>
      <c r="J1017" s="51" t="str">
        <f t="shared" si="65"/>
        <v/>
      </c>
      <c r="K1017" s="52" t="str">
        <f t="shared" si="64"/>
        <v/>
      </c>
      <c r="L1017" s="55" t="str">
        <f t="shared" si="62"/>
        <v/>
      </c>
      <c r="M1017" s="56" t="str">
        <f t="shared" si="63"/>
        <v/>
      </c>
    </row>
    <row r="1018" spans="1:13" ht="13" x14ac:dyDescent="0.25">
      <c r="A1018" s="163">
        <v>1014</v>
      </c>
      <c r="B1018" s="66"/>
      <c r="C1018" s="67"/>
      <c r="D1018" s="48"/>
      <c r="E1018" s="68"/>
      <c r="F1018" s="49"/>
      <c r="G1018" s="69"/>
      <c r="H1018" s="50" t="str">
        <f>IF(E1018="","",VLOOKUP(WEEKDAY(E1018),List!A$15:B$21,2,FALSE))</f>
        <v/>
      </c>
      <c r="I1018" s="90">
        <f>IF(G1018="",0,VLOOKUP(G1018,PHR!$B$4:$H$10000,7,FALSE))</f>
        <v>0</v>
      </c>
      <c r="J1018" s="51" t="str">
        <f t="shared" si="65"/>
        <v/>
      </c>
      <c r="K1018" s="52" t="str">
        <f t="shared" si="64"/>
        <v/>
      </c>
      <c r="L1018" s="55" t="str">
        <f t="shared" si="62"/>
        <v/>
      </c>
      <c r="M1018" s="56" t="str">
        <f t="shared" si="63"/>
        <v/>
      </c>
    </row>
    <row r="1019" spans="1:13" ht="13" x14ac:dyDescent="0.25">
      <c r="A1019" s="163">
        <v>1015</v>
      </c>
      <c r="B1019" s="66"/>
      <c r="C1019" s="67"/>
      <c r="D1019" s="48"/>
      <c r="E1019" s="68"/>
      <c r="F1019" s="49"/>
      <c r="G1019" s="69"/>
      <c r="H1019" s="50" t="str">
        <f>IF(E1019="","",VLOOKUP(WEEKDAY(E1019),List!A$15:B$21,2,FALSE))</f>
        <v/>
      </c>
      <c r="I1019" s="90">
        <f>IF(G1019="",0,VLOOKUP(G1019,PHR!$B$4:$H$10000,7,FALSE))</f>
        <v>0</v>
      </c>
      <c r="J1019" s="51" t="str">
        <f t="shared" si="65"/>
        <v/>
      </c>
      <c r="K1019" s="52" t="str">
        <f t="shared" si="64"/>
        <v/>
      </c>
      <c r="L1019" s="55" t="str">
        <f t="shared" si="62"/>
        <v/>
      </c>
      <c r="M1019" s="56" t="str">
        <f t="shared" si="63"/>
        <v/>
      </c>
    </row>
    <row r="1020" spans="1:13" ht="13" x14ac:dyDescent="0.25">
      <c r="A1020" s="163">
        <v>1016</v>
      </c>
      <c r="B1020" s="66"/>
      <c r="C1020" s="67"/>
      <c r="D1020" s="48"/>
      <c r="E1020" s="68"/>
      <c r="F1020" s="49"/>
      <c r="G1020" s="69"/>
      <c r="H1020" s="50" t="str">
        <f>IF(E1020="","",VLOOKUP(WEEKDAY(E1020),List!A$15:B$21,2,FALSE))</f>
        <v/>
      </c>
      <c r="I1020" s="90">
        <f>IF(G1020="",0,VLOOKUP(G1020,PHR!$B$4:$H$10000,7,FALSE))</f>
        <v>0</v>
      </c>
      <c r="J1020" s="51" t="str">
        <f t="shared" si="65"/>
        <v/>
      </c>
      <c r="K1020" s="52" t="str">
        <f t="shared" si="64"/>
        <v/>
      </c>
      <c r="L1020" s="55" t="str">
        <f t="shared" si="62"/>
        <v/>
      </c>
      <c r="M1020" s="56" t="str">
        <f t="shared" si="63"/>
        <v/>
      </c>
    </row>
    <row r="1021" spans="1:13" ht="13" x14ac:dyDescent="0.25">
      <c r="A1021" s="163">
        <v>1017</v>
      </c>
      <c r="B1021" s="66"/>
      <c r="C1021" s="67"/>
      <c r="D1021" s="48"/>
      <c r="E1021" s="68"/>
      <c r="F1021" s="49"/>
      <c r="G1021" s="69"/>
      <c r="H1021" s="50" t="str">
        <f>IF(E1021="","",VLOOKUP(WEEKDAY(E1021),List!A$15:B$21,2,FALSE))</f>
        <v/>
      </c>
      <c r="I1021" s="90">
        <f>IF(G1021="",0,VLOOKUP(G1021,PHR!$B$4:$H$10000,7,FALSE))</f>
        <v>0</v>
      </c>
      <c r="J1021" s="51" t="str">
        <f t="shared" si="65"/>
        <v/>
      </c>
      <c r="K1021" s="52" t="str">
        <f t="shared" si="64"/>
        <v/>
      </c>
      <c r="L1021" s="55" t="str">
        <f t="shared" si="62"/>
        <v/>
      </c>
      <c r="M1021" s="56" t="str">
        <f t="shared" si="63"/>
        <v/>
      </c>
    </row>
    <row r="1022" spans="1:13" ht="13" x14ac:dyDescent="0.25">
      <c r="A1022" s="163">
        <v>1018</v>
      </c>
      <c r="B1022" s="66"/>
      <c r="C1022" s="67"/>
      <c r="D1022" s="48"/>
      <c r="E1022" s="68"/>
      <c r="F1022" s="49"/>
      <c r="G1022" s="69"/>
      <c r="H1022" s="50" t="str">
        <f>IF(E1022="","",VLOOKUP(WEEKDAY(E1022),List!A$15:B$21,2,FALSE))</f>
        <v/>
      </c>
      <c r="I1022" s="90">
        <f>IF(G1022="",0,VLOOKUP(G1022,PHR!$B$4:$H$10000,7,FALSE))</f>
        <v>0</v>
      </c>
      <c r="J1022" s="51" t="str">
        <f t="shared" si="65"/>
        <v/>
      </c>
      <c r="K1022" s="52" t="str">
        <f t="shared" si="64"/>
        <v/>
      </c>
      <c r="L1022" s="55" t="str">
        <f t="shared" si="62"/>
        <v/>
      </c>
      <c r="M1022" s="56" t="str">
        <f t="shared" si="63"/>
        <v/>
      </c>
    </row>
    <row r="1023" spans="1:13" ht="13" x14ac:dyDescent="0.25">
      <c r="A1023" s="163">
        <v>1019</v>
      </c>
      <c r="B1023" s="66"/>
      <c r="C1023" s="67"/>
      <c r="D1023" s="48"/>
      <c r="E1023" s="68"/>
      <c r="F1023" s="49"/>
      <c r="G1023" s="69"/>
      <c r="H1023" s="50" t="str">
        <f>IF(E1023="","",VLOOKUP(WEEKDAY(E1023),List!A$15:B$21,2,FALSE))</f>
        <v/>
      </c>
      <c r="I1023" s="90">
        <f>IF(G1023="",0,VLOOKUP(G1023,PHR!$B$4:$H$10000,7,FALSE))</f>
        <v>0</v>
      </c>
      <c r="J1023" s="51" t="str">
        <f t="shared" si="65"/>
        <v/>
      </c>
      <c r="K1023" s="52" t="str">
        <f t="shared" si="64"/>
        <v/>
      </c>
      <c r="L1023" s="55" t="str">
        <f t="shared" si="62"/>
        <v/>
      </c>
      <c r="M1023" s="56" t="str">
        <f t="shared" si="63"/>
        <v/>
      </c>
    </row>
    <row r="1024" spans="1:13" ht="13" x14ac:dyDescent="0.25">
      <c r="A1024" s="163">
        <v>1020</v>
      </c>
      <c r="B1024" s="66"/>
      <c r="C1024" s="67"/>
      <c r="D1024" s="48"/>
      <c r="E1024" s="68"/>
      <c r="F1024" s="49"/>
      <c r="G1024" s="69"/>
      <c r="H1024" s="50" t="str">
        <f>IF(E1024="","",VLOOKUP(WEEKDAY(E1024),List!A$15:B$21,2,FALSE))</f>
        <v/>
      </c>
      <c r="I1024" s="90">
        <f>IF(G1024="",0,VLOOKUP(G1024,PHR!$B$4:$H$10000,7,FALSE))</f>
        <v>0</v>
      </c>
      <c r="J1024" s="51" t="str">
        <f t="shared" si="65"/>
        <v/>
      </c>
      <c r="K1024" s="52" t="str">
        <f t="shared" si="64"/>
        <v/>
      </c>
      <c r="L1024" s="55" t="str">
        <f t="shared" si="62"/>
        <v/>
      </c>
      <c r="M1024" s="56" t="str">
        <f t="shared" si="63"/>
        <v/>
      </c>
    </row>
    <row r="1025" spans="1:13" ht="13" x14ac:dyDescent="0.25">
      <c r="A1025" s="163">
        <v>1021</v>
      </c>
      <c r="B1025" s="66"/>
      <c r="C1025" s="67"/>
      <c r="D1025" s="48"/>
      <c r="E1025" s="68"/>
      <c r="F1025" s="49"/>
      <c r="G1025" s="69"/>
      <c r="H1025" s="50" t="str">
        <f>IF(E1025="","",VLOOKUP(WEEKDAY(E1025),List!A$15:B$21,2,FALSE))</f>
        <v/>
      </c>
      <c r="I1025" s="90">
        <f>IF(G1025="",0,VLOOKUP(G1025,PHR!$B$4:$H$10000,7,FALSE))</f>
        <v>0</v>
      </c>
      <c r="J1025" s="51" t="str">
        <f t="shared" si="65"/>
        <v/>
      </c>
      <c r="K1025" s="52" t="str">
        <f t="shared" si="64"/>
        <v/>
      </c>
      <c r="L1025" s="55" t="str">
        <f t="shared" si="62"/>
        <v/>
      </c>
      <c r="M1025" s="56" t="str">
        <f t="shared" si="63"/>
        <v/>
      </c>
    </row>
    <row r="1026" spans="1:13" ht="13" x14ac:dyDescent="0.25">
      <c r="A1026" s="163">
        <v>1022</v>
      </c>
      <c r="B1026" s="66"/>
      <c r="C1026" s="67"/>
      <c r="D1026" s="48"/>
      <c r="E1026" s="68"/>
      <c r="F1026" s="49"/>
      <c r="G1026" s="69"/>
      <c r="H1026" s="50" t="str">
        <f>IF(E1026="","",VLOOKUP(WEEKDAY(E1026),List!A$15:B$21,2,FALSE))</f>
        <v/>
      </c>
      <c r="I1026" s="90">
        <f>IF(G1026="",0,VLOOKUP(G1026,PHR!$B$4:$H$10000,7,FALSE))</f>
        <v>0</v>
      </c>
      <c r="J1026" s="51" t="str">
        <f t="shared" si="65"/>
        <v/>
      </c>
      <c r="K1026" s="52" t="str">
        <f t="shared" si="64"/>
        <v/>
      </c>
      <c r="L1026" s="55" t="str">
        <f t="shared" si="62"/>
        <v/>
      </c>
      <c r="M1026" s="56" t="str">
        <f t="shared" si="63"/>
        <v/>
      </c>
    </row>
    <row r="1027" spans="1:13" ht="13" x14ac:dyDescent="0.25">
      <c r="A1027" s="163">
        <v>1023</v>
      </c>
      <c r="B1027" s="66"/>
      <c r="C1027" s="67"/>
      <c r="D1027" s="48"/>
      <c r="E1027" s="68"/>
      <c r="F1027" s="49"/>
      <c r="G1027" s="69"/>
      <c r="H1027" s="50" t="str">
        <f>IF(E1027="","",VLOOKUP(WEEKDAY(E1027),List!A$15:B$21,2,FALSE))</f>
        <v/>
      </c>
      <c r="I1027" s="90">
        <f>IF(G1027="",0,VLOOKUP(G1027,PHR!$B$4:$H$10000,7,FALSE))</f>
        <v>0</v>
      </c>
      <c r="J1027" s="51" t="str">
        <f t="shared" si="65"/>
        <v/>
      </c>
      <c r="K1027" s="52" t="str">
        <f t="shared" si="64"/>
        <v/>
      </c>
      <c r="L1027" s="55" t="str">
        <f t="shared" si="62"/>
        <v/>
      </c>
      <c r="M1027" s="56" t="str">
        <f t="shared" si="63"/>
        <v/>
      </c>
    </row>
    <row r="1028" spans="1:13" ht="13" x14ac:dyDescent="0.25">
      <c r="A1028" s="163">
        <v>1024</v>
      </c>
      <c r="B1028" s="66"/>
      <c r="C1028" s="67"/>
      <c r="D1028" s="48"/>
      <c r="E1028" s="68"/>
      <c r="F1028" s="49"/>
      <c r="G1028" s="69"/>
      <c r="H1028" s="50" t="str">
        <f>IF(E1028="","",VLOOKUP(WEEKDAY(E1028),List!A$15:B$21,2,FALSE))</f>
        <v/>
      </c>
      <c r="I1028" s="90">
        <f>IF(G1028="",0,VLOOKUP(G1028,PHR!$B$4:$H$10000,7,FALSE))</f>
        <v>0</v>
      </c>
      <c r="J1028" s="51" t="str">
        <f t="shared" si="65"/>
        <v/>
      </c>
      <c r="K1028" s="52" t="str">
        <f t="shared" si="64"/>
        <v/>
      </c>
      <c r="L1028" s="55" t="str">
        <f t="shared" si="62"/>
        <v/>
      </c>
      <c r="M1028" s="56" t="str">
        <f t="shared" si="63"/>
        <v/>
      </c>
    </row>
    <row r="1029" spans="1:13" ht="13" x14ac:dyDescent="0.25">
      <c r="A1029" s="163">
        <v>1025</v>
      </c>
      <c r="B1029" s="66"/>
      <c r="C1029" s="67"/>
      <c r="D1029" s="48"/>
      <c r="E1029" s="68"/>
      <c r="F1029" s="49"/>
      <c r="G1029" s="69"/>
      <c r="H1029" s="50" t="str">
        <f>IF(E1029="","",VLOOKUP(WEEKDAY(E1029),List!A$15:B$21,2,FALSE))</f>
        <v/>
      </c>
      <c r="I1029" s="90">
        <f>IF(G1029="",0,VLOOKUP(G1029,PHR!$B$4:$H$10000,7,FALSE))</f>
        <v>0</v>
      </c>
      <c r="J1029" s="51" t="str">
        <f t="shared" si="65"/>
        <v/>
      </c>
      <c r="K1029" s="52" t="str">
        <f t="shared" si="64"/>
        <v/>
      </c>
      <c r="L1029" s="55" t="str">
        <f t="shared" ref="L1029:L1092" si="66">IF(D1029="","",K1029)</f>
        <v/>
      </c>
      <c r="M1029" s="56" t="str">
        <f t="shared" ref="M1029:M1092" si="67">IF(D1029="","",ROUND(L1029*I1029,2))</f>
        <v/>
      </c>
    </row>
    <row r="1030" spans="1:13" ht="13" x14ac:dyDescent="0.25">
      <c r="A1030" s="163">
        <v>1026</v>
      </c>
      <c r="B1030" s="66"/>
      <c r="C1030" s="67"/>
      <c r="D1030" s="48"/>
      <c r="E1030" s="68"/>
      <c r="F1030" s="49"/>
      <c r="G1030" s="69"/>
      <c r="H1030" s="50" t="str">
        <f>IF(E1030="","",VLOOKUP(WEEKDAY(E1030),List!A$15:B$21,2,FALSE))</f>
        <v/>
      </c>
      <c r="I1030" s="90">
        <f>IF(G1030="",0,VLOOKUP(G1030,PHR!$B$4:$H$10000,7,FALSE))</f>
        <v>0</v>
      </c>
      <c r="J1030" s="51" t="str">
        <f t="shared" si="65"/>
        <v/>
      </c>
      <c r="K1030" s="52" t="str">
        <f t="shared" ref="K1030:K1093" si="68">IF(F1030="","",IF(C1030="",MIN(F1030,$K$1),(MIN(F1030,$K$1)*C1030)))</f>
        <v/>
      </c>
      <c r="L1030" s="55" t="str">
        <f t="shared" si="66"/>
        <v/>
      </c>
      <c r="M1030" s="56" t="str">
        <f t="shared" si="67"/>
        <v/>
      </c>
    </row>
    <row r="1031" spans="1:13" ht="13" x14ac:dyDescent="0.25">
      <c r="A1031" s="163">
        <v>1027</v>
      </c>
      <c r="B1031" s="66"/>
      <c r="C1031" s="67"/>
      <c r="D1031" s="48"/>
      <c r="E1031" s="68"/>
      <c r="F1031" s="49"/>
      <c r="G1031" s="69"/>
      <c r="H1031" s="50" t="str">
        <f>IF(E1031="","",VLOOKUP(WEEKDAY(E1031),List!A$15:B$21,2,FALSE))</f>
        <v/>
      </c>
      <c r="I1031" s="90">
        <f>IF(G1031="",0,VLOOKUP(G1031,PHR!$B$4:$H$10000,7,FALSE))</f>
        <v>0</v>
      </c>
      <c r="J1031" s="51" t="str">
        <f t="shared" si="65"/>
        <v/>
      </c>
      <c r="K1031" s="52" t="str">
        <f t="shared" si="68"/>
        <v/>
      </c>
      <c r="L1031" s="55" t="str">
        <f t="shared" si="66"/>
        <v/>
      </c>
      <c r="M1031" s="56" t="str">
        <f t="shared" si="67"/>
        <v/>
      </c>
    </row>
    <row r="1032" spans="1:13" ht="13" x14ac:dyDescent="0.25">
      <c r="A1032" s="163">
        <v>1028</v>
      </c>
      <c r="B1032" s="66"/>
      <c r="C1032" s="67"/>
      <c r="D1032" s="48"/>
      <c r="E1032" s="68"/>
      <c r="F1032" s="49"/>
      <c r="G1032" s="69"/>
      <c r="H1032" s="50" t="str">
        <f>IF(E1032="","",VLOOKUP(WEEKDAY(E1032),List!A$15:B$21,2,FALSE))</f>
        <v/>
      </c>
      <c r="I1032" s="90">
        <f>IF(G1032="",0,VLOOKUP(G1032,PHR!$B$4:$H$10000,7,FALSE))</f>
        <v>0</v>
      </c>
      <c r="J1032" s="51" t="str">
        <f t="shared" si="65"/>
        <v/>
      </c>
      <c r="K1032" s="52" t="str">
        <f t="shared" si="68"/>
        <v/>
      </c>
      <c r="L1032" s="55" t="str">
        <f t="shared" si="66"/>
        <v/>
      </c>
      <c r="M1032" s="56" t="str">
        <f t="shared" si="67"/>
        <v/>
      </c>
    </row>
    <row r="1033" spans="1:13" ht="13" x14ac:dyDescent="0.25">
      <c r="A1033" s="163">
        <v>1029</v>
      </c>
      <c r="B1033" s="66"/>
      <c r="C1033" s="67"/>
      <c r="D1033" s="48"/>
      <c r="E1033" s="68"/>
      <c r="F1033" s="49"/>
      <c r="G1033" s="69"/>
      <c r="H1033" s="50" t="str">
        <f>IF(E1033="","",VLOOKUP(WEEKDAY(E1033),List!A$15:B$21,2,FALSE))</f>
        <v/>
      </c>
      <c r="I1033" s="90">
        <f>IF(G1033="",0,VLOOKUP(G1033,PHR!$B$4:$H$10000,7,FALSE))</f>
        <v>0</v>
      </c>
      <c r="J1033" s="51" t="str">
        <f t="shared" si="65"/>
        <v/>
      </c>
      <c r="K1033" s="52" t="str">
        <f t="shared" si="68"/>
        <v/>
      </c>
      <c r="L1033" s="55" t="str">
        <f t="shared" si="66"/>
        <v/>
      </c>
      <c r="M1033" s="56" t="str">
        <f t="shared" si="67"/>
        <v/>
      </c>
    </row>
    <row r="1034" spans="1:13" ht="13" x14ac:dyDescent="0.25">
      <c r="A1034" s="163">
        <v>1030</v>
      </c>
      <c r="B1034" s="66"/>
      <c r="C1034" s="67"/>
      <c r="D1034" s="48"/>
      <c r="E1034" s="68"/>
      <c r="F1034" s="49"/>
      <c r="G1034" s="69"/>
      <c r="H1034" s="50" t="str">
        <f>IF(E1034="","",VLOOKUP(WEEKDAY(E1034),List!A$15:B$21,2,FALSE))</f>
        <v/>
      </c>
      <c r="I1034" s="90">
        <f>IF(G1034="",0,VLOOKUP(G1034,PHR!$B$4:$H$10000,7,FALSE))</f>
        <v>0</v>
      </c>
      <c r="J1034" s="51" t="str">
        <f t="shared" ref="J1034:J1097" si="69">IF(K1034="","",ROUND(K1034*I1034,2))</f>
        <v/>
      </c>
      <c r="K1034" s="52" t="str">
        <f t="shared" si="68"/>
        <v/>
      </c>
      <c r="L1034" s="55" t="str">
        <f t="shared" si="66"/>
        <v/>
      </c>
      <c r="M1034" s="56" t="str">
        <f t="shared" si="67"/>
        <v/>
      </c>
    </row>
    <row r="1035" spans="1:13" ht="13" x14ac:dyDescent="0.25">
      <c r="A1035" s="163">
        <v>1031</v>
      </c>
      <c r="B1035" s="66"/>
      <c r="C1035" s="67"/>
      <c r="D1035" s="48"/>
      <c r="E1035" s="68"/>
      <c r="F1035" s="49"/>
      <c r="G1035" s="69"/>
      <c r="H1035" s="50" t="str">
        <f>IF(E1035="","",VLOOKUP(WEEKDAY(E1035),List!A$15:B$21,2,FALSE))</f>
        <v/>
      </c>
      <c r="I1035" s="90">
        <f>IF(G1035="",0,VLOOKUP(G1035,PHR!$B$4:$H$10000,7,FALSE))</f>
        <v>0</v>
      </c>
      <c r="J1035" s="51" t="str">
        <f t="shared" si="69"/>
        <v/>
      </c>
      <c r="K1035" s="52" t="str">
        <f t="shared" si="68"/>
        <v/>
      </c>
      <c r="L1035" s="55" t="str">
        <f t="shared" si="66"/>
        <v/>
      </c>
      <c r="M1035" s="56" t="str">
        <f t="shared" si="67"/>
        <v/>
      </c>
    </row>
    <row r="1036" spans="1:13" ht="13" x14ac:dyDescent="0.25">
      <c r="A1036" s="163">
        <v>1032</v>
      </c>
      <c r="B1036" s="66"/>
      <c r="C1036" s="67"/>
      <c r="D1036" s="48"/>
      <c r="E1036" s="68"/>
      <c r="F1036" s="49"/>
      <c r="G1036" s="69"/>
      <c r="H1036" s="50" t="str">
        <f>IF(E1036="","",VLOOKUP(WEEKDAY(E1036),List!A$15:B$21,2,FALSE))</f>
        <v/>
      </c>
      <c r="I1036" s="90">
        <f>IF(G1036="",0,VLOOKUP(G1036,PHR!$B$4:$H$10000,7,FALSE))</f>
        <v>0</v>
      </c>
      <c r="J1036" s="51" t="str">
        <f t="shared" si="69"/>
        <v/>
      </c>
      <c r="K1036" s="52" t="str">
        <f t="shared" si="68"/>
        <v/>
      </c>
      <c r="L1036" s="55" t="str">
        <f t="shared" si="66"/>
        <v/>
      </c>
      <c r="M1036" s="56" t="str">
        <f t="shared" si="67"/>
        <v/>
      </c>
    </row>
    <row r="1037" spans="1:13" ht="13" x14ac:dyDescent="0.25">
      <c r="A1037" s="163">
        <v>1033</v>
      </c>
      <c r="B1037" s="66"/>
      <c r="C1037" s="67"/>
      <c r="D1037" s="48"/>
      <c r="E1037" s="68"/>
      <c r="F1037" s="49"/>
      <c r="G1037" s="69"/>
      <c r="H1037" s="50" t="str">
        <f>IF(E1037="","",VLOOKUP(WEEKDAY(E1037),List!A$15:B$21,2,FALSE))</f>
        <v/>
      </c>
      <c r="I1037" s="90">
        <f>IF(G1037="",0,VLOOKUP(G1037,PHR!$B$4:$H$10000,7,FALSE))</f>
        <v>0</v>
      </c>
      <c r="J1037" s="51" t="str">
        <f t="shared" si="69"/>
        <v/>
      </c>
      <c r="K1037" s="52" t="str">
        <f t="shared" si="68"/>
        <v/>
      </c>
      <c r="L1037" s="55" t="str">
        <f t="shared" si="66"/>
        <v/>
      </c>
      <c r="M1037" s="56" t="str">
        <f t="shared" si="67"/>
        <v/>
      </c>
    </row>
    <row r="1038" spans="1:13" ht="13" x14ac:dyDescent="0.25">
      <c r="A1038" s="163">
        <v>1034</v>
      </c>
      <c r="B1038" s="66"/>
      <c r="C1038" s="67"/>
      <c r="D1038" s="48"/>
      <c r="E1038" s="68"/>
      <c r="F1038" s="49"/>
      <c r="G1038" s="69"/>
      <c r="H1038" s="50" t="str">
        <f>IF(E1038="","",VLOOKUP(WEEKDAY(E1038),List!A$15:B$21,2,FALSE))</f>
        <v/>
      </c>
      <c r="I1038" s="90">
        <f>IF(G1038="",0,VLOOKUP(G1038,PHR!$B$4:$H$10000,7,FALSE))</f>
        <v>0</v>
      </c>
      <c r="J1038" s="51" t="str">
        <f t="shared" si="69"/>
        <v/>
      </c>
      <c r="K1038" s="52" t="str">
        <f t="shared" si="68"/>
        <v/>
      </c>
      <c r="L1038" s="55" t="str">
        <f t="shared" si="66"/>
        <v/>
      </c>
      <c r="M1038" s="56" t="str">
        <f t="shared" si="67"/>
        <v/>
      </c>
    </row>
    <row r="1039" spans="1:13" ht="13" x14ac:dyDescent="0.25">
      <c r="A1039" s="163">
        <v>1035</v>
      </c>
      <c r="B1039" s="66"/>
      <c r="C1039" s="67"/>
      <c r="D1039" s="48"/>
      <c r="E1039" s="68"/>
      <c r="F1039" s="49"/>
      <c r="G1039" s="69"/>
      <c r="H1039" s="50" t="str">
        <f>IF(E1039="","",VLOOKUP(WEEKDAY(E1039),List!A$15:B$21,2,FALSE))</f>
        <v/>
      </c>
      <c r="I1039" s="90">
        <f>IF(G1039="",0,VLOOKUP(G1039,PHR!$B$4:$H$10000,7,FALSE))</f>
        <v>0</v>
      </c>
      <c r="J1039" s="51" t="str">
        <f t="shared" si="69"/>
        <v/>
      </c>
      <c r="K1039" s="52" t="str">
        <f t="shared" si="68"/>
        <v/>
      </c>
      <c r="L1039" s="55" t="str">
        <f t="shared" si="66"/>
        <v/>
      </c>
      <c r="M1039" s="56" t="str">
        <f t="shared" si="67"/>
        <v/>
      </c>
    </row>
    <row r="1040" spans="1:13" ht="13" x14ac:dyDescent="0.25">
      <c r="A1040" s="163">
        <v>1036</v>
      </c>
      <c r="B1040" s="66"/>
      <c r="C1040" s="67"/>
      <c r="D1040" s="48"/>
      <c r="E1040" s="68"/>
      <c r="F1040" s="49"/>
      <c r="G1040" s="69"/>
      <c r="H1040" s="50" t="str">
        <f>IF(E1040="","",VLOOKUP(WEEKDAY(E1040),List!A$15:B$21,2,FALSE))</f>
        <v/>
      </c>
      <c r="I1040" s="90">
        <f>IF(G1040="",0,VLOOKUP(G1040,PHR!$B$4:$H$10000,7,FALSE))</f>
        <v>0</v>
      </c>
      <c r="J1040" s="51" t="str">
        <f t="shared" si="69"/>
        <v/>
      </c>
      <c r="K1040" s="52" t="str">
        <f t="shared" si="68"/>
        <v/>
      </c>
      <c r="L1040" s="55" t="str">
        <f t="shared" si="66"/>
        <v/>
      </c>
      <c r="M1040" s="56" t="str">
        <f t="shared" si="67"/>
        <v/>
      </c>
    </row>
    <row r="1041" spans="1:13" ht="13" x14ac:dyDescent="0.25">
      <c r="A1041" s="163">
        <v>1037</v>
      </c>
      <c r="B1041" s="66"/>
      <c r="C1041" s="67"/>
      <c r="D1041" s="48"/>
      <c r="E1041" s="68"/>
      <c r="F1041" s="49"/>
      <c r="G1041" s="69"/>
      <c r="H1041" s="50" t="str">
        <f>IF(E1041="","",VLOOKUP(WEEKDAY(E1041),List!A$15:B$21,2,FALSE))</f>
        <v/>
      </c>
      <c r="I1041" s="90">
        <f>IF(G1041="",0,VLOOKUP(G1041,PHR!$B$4:$H$10000,7,FALSE))</f>
        <v>0</v>
      </c>
      <c r="J1041" s="51" t="str">
        <f t="shared" si="69"/>
        <v/>
      </c>
      <c r="K1041" s="52" t="str">
        <f t="shared" si="68"/>
        <v/>
      </c>
      <c r="L1041" s="55" t="str">
        <f t="shared" si="66"/>
        <v/>
      </c>
      <c r="M1041" s="56" t="str">
        <f t="shared" si="67"/>
        <v/>
      </c>
    </row>
    <row r="1042" spans="1:13" ht="13" x14ac:dyDescent="0.25">
      <c r="A1042" s="163">
        <v>1038</v>
      </c>
      <c r="B1042" s="66"/>
      <c r="C1042" s="67"/>
      <c r="D1042" s="48"/>
      <c r="E1042" s="68"/>
      <c r="F1042" s="49"/>
      <c r="G1042" s="69"/>
      <c r="H1042" s="50" t="str">
        <f>IF(E1042="","",VLOOKUP(WEEKDAY(E1042),List!A$15:B$21,2,FALSE))</f>
        <v/>
      </c>
      <c r="I1042" s="90">
        <f>IF(G1042="",0,VLOOKUP(G1042,PHR!$B$4:$H$10000,7,FALSE))</f>
        <v>0</v>
      </c>
      <c r="J1042" s="51" t="str">
        <f t="shared" si="69"/>
        <v/>
      </c>
      <c r="K1042" s="52" t="str">
        <f t="shared" si="68"/>
        <v/>
      </c>
      <c r="L1042" s="55" t="str">
        <f t="shared" si="66"/>
        <v/>
      </c>
      <c r="M1042" s="56" t="str">
        <f t="shared" si="67"/>
        <v/>
      </c>
    </row>
    <row r="1043" spans="1:13" ht="13" x14ac:dyDescent="0.25">
      <c r="A1043" s="163">
        <v>1039</v>
      </c>
      <c r="B1043" s="66"/>
      <c r="C1043" s="67"/>
      <c r="D1043" s="48"/>
      <c r="E1043" s="68"/>
      <c r="F1043" s="49"/>
      <c r="G1043" s="69"/>
      <c r="H1043" s="50" t="str">
        <f>IF(E1043="","",VLOOKUP(WEEKDAY(E1043),List!A$15:B$21,2,FALSE))</f>
        <v/>
      </c>
      <c r="I1043" s="90">
        <f>IF(G1043="",0,VLOOKUP(G1043,PHR!$B$4:$H$10000,7,FALSE))</f>
        <v>0</v>
      </c>
      <c r="J1043" s="51" t="str">
        <f t="shared" si="69"/>
        <v/>
      </c>
      <c r="K1043" s="52" t="str">
        <f t="shared" si="68"/>
        <v/>
      </c>
      <c r="L1043" s="55" t="str">
        <f t="shared" si="66"/>
        <v/>
      </c>
      <c r="M1043" s="56" t="str">
        <f t="shared" si="67"/>
        <v/>
      </c>
    </row>
    <row r="1044" spans="1:13" ht="13" x14ac:dyDescent="0.25">
      <c r="A1044" s="163">
        <v>1040</v>
      </c>
      <c r="B1044" s="66"/>
      <c r="C1044" s="67"/>
      <c r="D1044" s="48"/>
      <c r="E1044" s="68"/>
      <c r="F1044" s="49"/>
      <c r="G1044" s="69"/>
      <c r="H1044" s="50" t="str">
        <f>IF(E1044="","",VLOOKUP(WEEKDAY(E1044),List!A$15:B$21,2,FALSE))</f>
        <v/>
      </c>
      <c r="I1044" s="90">
        <f>IF(G1044="",0,VLOOKUP(G1044,PHR!$B$4:$H$10000,7,FALSE))</f>
        <v>0</v>
      </c>
      <c r="J1044" s="51" t="str">
        <f t="shared" si="69"/>
        <v/>
      </c>
      <c r="K1044" s="52" t="str">
        <f t="shared" si="68"/>
        <v/>
      </c>
      <c r="L1044" s="55" t="str">
        <f t="shared" si="66"/>
        <v/>
      </c>
      <c r="M1044" s="56" t="str">
        <f t="shared" si="67"/>
        <v/>
      </c>
    </row>
    <row r="1045" spans="1:13" ht="13" x14ac:dyDescent="0.25">
      <c r="A1045" s="163">
        <v>1041</v>
      </c>
      <c r="B1045" s="66"/>
      <c r="C1045" s="67"/>
      <c r="D1045" s="48"/>
      <c r="E1045" s="68"/>
      <c r="F1045" s="49"/>
      <c r="G1045" s="69"/>
      <c r="H1045" s="50" t="str">
        <f>IF(E1045="","",VLOOKUP(WEEKDAY(E1045),List!A$15:B$21,2,FALSE))</f>
        <v/>
      </c>
      <c r="I1045" s="90">
        <f>IF(G1045="",0,VLOOKUP(G1045,PHR!$B$4:$H$10000,7,FALSE))</f>
        <v>0</v>
      </c>
      <c r="J1045" s="51" t="str">
        <f t="shared" si="69"/>
        <v/>
      </c>
      <c r="K1045" s="52" t="str">
        <f t="shared" si="68"/>
        <v/>
      </c>
      <c r="L1045" s="55" t="str">
        <f t="shared" si="66"/>
        <v/>
      </c>
      <c r="M1045" s="56" t="str">
        <f t="shared" si="67"/>
        <v/>
      </c>
    </row>
    <row r="1046" spans="1:13" ht="13" x14ac:dyDescent="0.25">
      <c r="A1046" s="163">
        <v>1042</v>
      </c>
      <c r="B1046" s="66"/>
      <c r="C1046" s="67"/>
      <c r="D1046" s="48"/>
      <c r="E1046" s="68"/>
      <c r="F1046" s="49"/>
      <c r="G1046" s="69"/>
      <c r="H1046" s="50" t="str">
        <f>IF(E1046="","",VLOOKUP(WEEKDAY(E1046),List!A$15:B$21,2,FALSE))</f>
        <v/>
      </c>
      <c r="I1046" s="90">
        <f>IF(G1046="",0,VLOOKUP(G1046,PHR!$B$4:$H$10000,7,FALSE))</f>
        <v>0</v>
      </c>
      <c r="J1046" s="51" t="str">
        <f t="shared" si="69"/>
        <v/>
      </c>
      <c r="K1046" s="52" t="str">
        <f t="shared" si="68"/>
        <v/>
      </c>
      <c r="L1046" s="55" t="str">
        <f t="shared" si="66"/>
        <v/>
      </c>
      <c r="M1046" s="56" t="str">
        <f t="shared" si="67"/>
        <v/>
      </c>
    </row>
    <row r="1047" spans="1:13" ht="13" x14ac:dyDescent="0.25">
      <c r="A1047" s="163">
        <v>1043</v>
      </c>
      <c r="B1047" s="66"/>
      <c r="C1047" s="67"/>
      <c r="D1047" s="48"/>
      <c r="E1047" s="68"/>
      <c r="F1047" s="49"/>
      <c r="G1047" s="69"/>
      <c r="H1047" s="50" t="str">
        <f>IF(E1047="","",VLOOKUP(WEEKDAY(E1047),List!A$15:B$21,2,FALSE))</f>
        <v/>
      </c>
      <c r="I1047" s="90">
        <f>IF(G1047="",0,VLOOKUP(G1047,PHR!$B$4:$H$10000,7,FALSE))</f>
        <v>0</v>
      </c>
      <c r="J1047" s="51" t="str">
        <f t="shared" si="69"/>
        <v/>
      </c>
      <c r="K1047" s="52" t="str">
        <f t="shared" si="68"/>
        <v/>
      </c>
      <c r="L1047" s="55" t="str">
        <f t="shared" si="66"/>
        <v/>
      </c>
      <c r="M1047" s="56" t="str">
        <f t="shared" si="67"/>
        <v/>
      </c>
    </row>
    <row r="1048" spans="1:13" ht="13" x14ac:dyDescent="0.25">
      <c r="A1048" s="163">
        <v>1044</v>
      </c>
      <c r="B1048" s="66"/>
      <c r="C1048" s="67"/>
      <c r="D1048" s="48"/>
      <c r="E1048" s="68"/>
      <c r="F1048" s="49"/>
      <c r="G1048" s="69"/>
      <c r="H1048" s="50" t="str">
        <f>IF(E1048="","",VLOOKUP(WEEKDAY(E1048),List!A$15:B$21,2,FALSE))</f>
        <v/>
      </c>
      <c r="I1048" s="90">
        <f>IF(G1048="",0,VLOOKUP(G1048,PHR!$B$4:$H$10000,7,FALSE))</f>
        <v>0</v>
      </c>
      <c r="J1048" s="51" t="str">
        <f t="shared" si="69"/>
        <v/>
      </c>
      <c r="K1048" s="52" t="str">
        <f t="shared" si="68"/>
        <v/>
      </c>
      <c r="L1048" s="55" t="str">
        <f t="shared" si="66"/>
        <v/>
      </c>
      <c r="M1048" s="56" t="str">
        <f t="shared" si="67"/>
        <v/>
      </c>
    </row>
    <row r="1049" spans="1:13" ht="13" x14ac:dyDescent="0.25">
      <c r="A1049" s="163">
        <v>1045</v>
      </c>
      <c r="B1049" s="66"/>
      <c r="C1049" s="67"/>
      <c r="D1049" s="48"/>
      <c r="E1049" s="68"/>
      <c r="F1049" s="49"/>
      <c r="G1049" s="69"/>
      <c r="H1049" s="50" t="str">
        <f>IF(E1049="","",VLOOKUP(WEEKDAY(E1049),List!A$15:B$21,2,FALSE))</f>
        <v/>
      </c>
      <c r="I1049" s="90">
        <f>IF(G1049="",0,VLOOKUP(G1049,PHR!$B$4:$H$10000,7,FALSE))</f>
        <v>0</v>
      </c>
      <c r="J1049" s="51" t="str">
        <f t="shared" si="69"/>
        <v/>
      </c>
      <c r="K1049" s="52" t="str">
        <f t="shared" si="68"/>
        <v/>
      </c>
      <c r="L1049" s="55" t="str">
        <f t="shared" si="66"/>
        <v/>
      </c>
      <c r="M1049" s="56" t="str">
        <f t="shared" si="67"/>
        <v/>
      </c>
    </row>
    <row r="1050" spans="1:13" ht="13" x14ac:dyDescent="0.25">
      <c r="A1050" s="163">
        <v>1046</v>
      </c>
      <c r="B1050" s="66"/>
      <c r="C1050" s="67"/>
      <c r="D1050" s="48"/>
      <c r="E1050" s="68"/>
      <c r="F1050" s="49"/>
      <c r="G1050" s="69"/>
      <c r="H1050" s="50" t="str">
        <f>IF(E1050="","",VLOOKUP(WEEKDAY(E1050),List!A$15:B$21,2,FALSE))</f>
        <v/>
      </c>
      <c r="I1050" s="90">
        <f>IF(G1050="",0,VLOOKUP(G1050,PHR!$B$4:$H$10000,7,FALSE))</f>
        <v>0</v>
      </c>
      <c r="J1050" s="51" t="str">
        <f t="shared" si="69"/>
        <v/>
      </c>
      <c r="K1050" s="52" t="str">
        <f t="shared" si="68"/>
        <v/>
      </c>
      <c r="L1050" s="55" t="str">
        <f t="shared" si="66"/>
        <v/>
      </c>
      <c r="M1050" s="56" t="str">
        <f t="shared" si="67"/>
        <v/>
      </c>
    </row>
    <row r="1051" spans="1:13" ht="13" x14ac:dyDescent="0.25">
      <c r="A1051" s="163">
        <v>1047</v>
      </c>
      <c r="B1051" s="66"/>
      <c r="C1051" s="67"/>
      <c r="D1051" s="48"/>
      <c r="E1051" s="68"/>
      <c r="F1051" s="49"/>
      <c r="G1051" s="69"/>
      <c r="H1051" s="50" t="str">
        <f>IF(E1051="","",VLOOKUP(WEEKDAY(E1051),List!A$15:B$21,2,FALSE))</f>
        <v/>
      </c>
      <c r="I1051" s="90">
        <f>IF(G1051="",0,VLOOKUP(G1051,PHR!$B$4:$H$10000,7,FALSE))</f>
        <v>0</v>
      </c>
      <c r="J1051" s="51" t="str">
        <f t="shared" si="69"/>
        <v/>
      </c>
      <c r="K1051" s="52" t="str">
        <f t="shared" si="68"/>
        <v/>
      </c>
      <c r="L1051" s="55" t="str">
        <f t="shared" si="66"/>
        <v/>
      </c>
      <c r="M1051" s="56" t="str">
        <f t="shared" si="67"/>
        <v/>
      </c>
    </row>
    <row r="1052" spans="1:13" ht="13" x14ac:dyDescent="0.25">
      <c r="A1052" s="163">
        <v>1048</v>
      </c>
      <c r="B1052" s="66"/>
      <c r="C1052" s="67"/>
      <c r="D1052" s="48"/>
      <c r="E1052" s="68"/>
      <c r="F1052" s="49"/>
      <c r="G1052" s="69"/>
      <c r="H1052" s="50" t="str">
        <f>IF(E1052="","",VLOOKUP(WEEKDAY(E1052),List!A$15:B$21,2,FALSE))</f>
        <v/>
      </c>
      <c r="I1052" s="90">
        <f>IF(G1052="",0,VLOOKUP(G1052,PHR!$B$4:$H$10000,7,FALSE))</f>
        <v>0</v>
      </c>
      <c r="J1052" s="51" t="str">
        <f t="shared" si="69"/>
        <v/>
      </c>
      <c r="K1052" s="52" t="str">
        <f t="shared" si="68"/>
        <v/>
      </c>
      <c r="L1052" s="55" t="str">
        <f t="shared" si="66"/>
        <v/>
      </c>
      <c r="M1052" s="56" t="str">
        <f t="shared" si="67"/>
        <v/>
      </c>
    </row>
    <row r="1053" spans="1:13" ht="13" x14ac:dyDescent="0.25">
      <c r="A1053" s="163">
        <v>1049</v>
      </c>
      <c r="B1053" s="66"/>
      <c r="C1053" s="67"/>
      <c r="D1053" s="48"/>
      <c r="E1053" s="68"/>
      <c r="F1053" s="49"/>
      <c r="G1053" s="69"/>
      <c r="H1053" s="50" t="str">
        <f>IF(E1053="","",VLOOKUP(WEEKDAY(E1053),List!A$15:B$21,2,FALSE))</f>
        <v/>
      </c>
      <c r="I1053" s="90">
        <f>IF(G1053="",0,VLOOKUP(G1053,PHR!$B$4:$H$10000,7,FALSE))</f>
        <v>0</v>
      </c>
      <c r="J1053" s="51" t="str">
        <f t="shared" si="69"/>
        <v/>
      </c>
      <c r="K1053" s="52" t="str">
        <f t="shared" si="68"/>
        <v/>
      </c>
      <c r="L1053" s="55" t="str">
        <f t="shared" si="66"/>
        <v/>
      </c>
      <c r="M1053" s="56" t="str">
        <f t="shared" si="67"/>
        <v/>
      </c>
    </row>
    <row r="1054" spans="1:13" ht="13" x14ac:dyDescent="0.25">
      <c r="A1054" s="163">
        <v>1050</v>
      </c>
      <c r="B1054" s="66"/>
      <c r="C1054" s="67"/>
      <c r="D1054" s="48"/>
      <c r="E1054" s="68"/>
      <c r="F1054" s="49"/>
      <c r="G1054" s="69"/>
      <c r="H1054" s="50" t="str">
        <f>IF(E1054="","",VLOOKUP(WEEKDAY(E1054),List!A$15:B$21,2,FALSE))</f>
        <v/>
      </c>
      <c r="I1054" s="90">
        <f>IF(G1054="",0,VLOOKUP(G1054,PHR!$B$4:$H$10000,7,FALSE))</f>
        <v>0</v>
      </c>
      <c r="J1054" s="51" t="str">
        <f t="shared" si="69"/>
        <v/>
      </c>
      <c r="K1054" s="52" t="str">
        <f t="shared" si="68"/>
        <v/>
      </c>
      <c r="L1054" s="55" t="str">
        <f t="shared" si="66"/>
        <v/>
      </c>
      <c r="M1054" s="56" t="str">
        <f t="shared" si="67"/>
        <v/>
      </c>
    </row>
    <row r="1055" spans="1:13" ht="13" x14ac:dyDescent="0.25">
      <c r="A1055" s="163">
        <v>1051</v>
      </c>
      <c r="B1055" s="66"/>
      <c r="C1055" s="67"/>
      <c r="D1055" s="48"/>
      <c r="E1055" s="68"/>
      <c r="F1055" s="49"/>
      <c r="G1055" s="69"/>
      <c r="H1055" s="50" t="str">
        <f>IF(E1055="","",VLOOKUP(WEEKDAY(E1055),List!A$15:B$21,2,FALSE))</f>
        <v/>
      </c>
      <c r="I1055" s="90">
        <f>IF(G1055="",0,VLOOKUP(G1055,PHR!$B$4:$H$10000,7,FALSE))</f>
        <v>0</v>
      </c>
      <c r="J1055" s="51" t="str">
        <f t="shared" si="69"/>
        <v/>
      </c>
      <c r="K1055" s="52" t="str">
        <f t="shared" si="68"/>
        <v/>
      </c>
      <c r="L1055" s="55" t="str">
        <f t="shared" si="66"/>
        <v/>
      </c>
      <c r="M1055" s="56" t="str">
        <f t="shared" si="67"/>
        <v/>
      </c>
    </row>
    <row r="1056" spans="1:13" ht="13" x14ac:dyDescent="0.25">
      <c r="A1056" s="163">
        <v>1052</v>
      </c>
      <c r="B1056" s="66"/>
      <c r="C1056" s="67"/>
      <c r="D1056" s="48"/>
      <c r="E1056" s="68"/>
      <c r="F1056" s="49"/>
      <c r="G1056" s="69"/>
      <c r="H1056" s="50" t="str">
        <f>IF(E1056="","",VLOOKUP(WEEKDAY(E1056),List!A$15:B$21,2,FALSE))</f>
        <v/>
      </c>
      <c r="I1056" s="90">
        <f>IF(G1056="",0,VLOOKUP(G1056,PHR!$B$4:$H$10000,7,FALSE))</f>
        <v>0</v>
      </c>
      <c r="J1056" s="51" t="str">
        <f t="shared" si="69"/>
        <v/>
      </c>
      <c r="K1056" s="52" t="str">
        <f t="shared" si="68"/>
        <v/>
      </c>
      <c r="L1056" s="55" t="str">
        <f t="shared" si="66"/>
        <v/>
      </c>
      <c r="M1056" s="56" t="str">
        <f t="shared" si="67"/>
        <v/>
      </c>
    </row>
    <row r="1057" spans="1:13" ht="13" x14ac:dyDescent="0.25">
      <c r="A1057" s="163">
        <v>1053</v>
      </c>
      <c r="B1057" s="66"/>
      <c r="C1057" s="67"/>
      <c r="D1057" s="48"/>
      <c r="E1057" s="68"/>
      <c r="F1057" s="49"/>
      <c r="G1057" s="69"/>
      <c r="H1057" s="50" t="str">
        <f>IF(E1057="","",VLOOKUP(WEEKDAY(E1057),List!A$15:B$21,2,FALSE))</f>
        <v/>
      </c>
      <c r="I1057" s="90">
        <f>IF(G1057="",0,VLOOKUP(G1057,PHR!$B$4:$H$10000,7,FALSE))</f>
        <v>0</v>
      </c>
      <c r="J1057" s="51" t="str">
        <f t="shared" si="69"/>
        <v/>
      </c>
      <c r="K1057" s="52" t="str">
        <f t="shared" si="68"/>
        <v/>
      </c>
      <c r="L1057" s="55" t="str">
        <f t="shared" si="66"/>
        <v/>
      </c>
      <c r="M1057" s="56" t="str">
        <f t="shared" si="67"/>
        <v/>
      </c>
    </row>
    <row r="1058" spans="1:13" ht="13" x14ac:dyDescent="0.25">
      <c r="A1058" s="163">
        <v>1054</v>
      </c>
      <c r="B1058" s="66"/>
      <c r="C1058" s="67"/>
      <c r="D1058" s="48"/>
      <c r="E1058" s="68"/>
      <c r="F1058" s="49"/>
      <c r="G1058" s="69"/>
      <c r="H1058" s="50" t="str">
        <f>IF(E1058="","",VLOOKUP(WEEKDAY(E1058),List!A$15:B$21,2,FALSE))</f>
        <v/>
      </c>
      <c r="I1058" s="90">
        <f>IF(G1058="",0,VLOOKUP(G1058,PHR!$B$4:$H$10000,7,FALSE))</f>
        <v>0</v>
      </c>
      <c r="J1058" s="51" t="str">
        <f t="shared" si="69"/>
        <v/>
      </c>
      <c r="K1058" s="52" t="str">
        <f t="shared" si="68"/>
        <v/>
      </c>
      <c r="L1058" s="55" t="str">
        <f t="shared" si="66"/>
        <v/>
      </c>
      <c r="M1058" s="56" t="str">
        <f t="shared" si="67"/>
        <v/>
      </c>
    </row>
    <row r="1059" spans="1:13" ht="13" x14ac:dyDescent="0.25">
      <c r="A1059" s="163">
        <v>1055</v>
      </c>
      <c r="B1059" s="66"/>
      <c r="C1059" s="67"/>
      <c r="D1059" s="48"/>
      <c r="E1059" s="68"/>
      <c r="F1059" s="49"/>
      <c r="G1059" s="69"/>
      <c r="H1059" s="50" t="str">
        <f>IF(E1059="","",VLOOKUP(WEEKDAY(E1059),List!A$15:B$21,2,FALSE))</f>
        <v/>
      </c>
      <c r="I1059" s="90">
        <f>IF(G1059="",0,VLOOKUP(G1059,PHR!$B$4:$H$10000,7,FALSE))</f>
        <v>0</v>
      </c>
      <c r="J1059" s="51" t="str">
        <f t="shared" si="69"/>
        <v/>
      </c>
      <c r="K1059" s="52" t="str">
        <f t="shared" si="68"/>
        <v/>
      </c>
      <c r="L1059" s="55" t="str">
        <f t="shared" si="66"/>
        <v/>
      </c>
      <c r="M1059" s="56" t="str">
        <f t="shared" si="67"/>
        <v/>
      </c>
    </row>
    <row r="1060" spans="1:13" ht="13" x14ac:dyDescent="0.25">
      <c r="A1060" s="163">
        <v>1056</v>
      </c>
      <c r="B1060" s="66"/>
      <c r="C1060" s="67"/>
      <c r="D1060" s="48"/>
      <c r="E1060" s="68"/>
      <c r="F1060" s="49"/>
      <c r="G1060" s="69"/>
      <c r="H1060" s="50" t="str">
        <f>IF(E1060="","",VLOOKUP(WEEKDAY(E1060),List!A$15:B$21,2,FALSE))</f>
        <v/>
      </c>
      <c r="I1060" s="90">
        <f>IF(G1060="",0,VLOOKUP(G1060,PHR!$B$4:$H$10000,7,FALSE))</f>
        <v>0</v>
      </c>
      <c r="J1060" s="51" t="str">
        <f t="shared" si="69"/>
        <v/>
      </c>
      <c r="K1060" s="52" t="str">
        <f t="shared" si="68"/>
        <v/>
      </c>
      <c r="L1060" s="55" t="str">
        <f t="shared" si="66"/>
        <v/>
      </c>
      <c r="M1060" s="56" t="str">
        <f t="shared" si="67"/>
        <v/>
      </c>
    </row>
    <row r="1061" spans="1:13" ht="13" x14ac:dyDescent="0.25">
      <c r="A1061" s="163">
        <v>1057</v>
      </c>
      <c r="B1061" s="66"/>
      <c r="C1061" s="67"/>
      <c r="D1061" s="48"/>
      <c r="E1061" s="68"/>
      <c r="F1061" s="49"/>
      <c r="G1061" s="69"/>
      <c r="H1061" s="50" t="str">
        <f>IF(E1061="","",VLOOKUP(WEEKDAY(E1061),List!A$15:B$21,2,FALSE))</f>
        <v/>
      </c>
      <c r="I1061" s="90">
        <f>IF(G1061="",0,VLOOKUP(G1061,PHR!$B$4:$H$10000,7,FALSE))</f>
        <v>0</v>
      </c>
      <c r="J1061" s="51" t="str">
        <f t="shared" si="69"/>
        <v/>
      </c>
      <c r="K1061" s="52" t="str">
        <f t="shared" si="68"/>
        <v/>
      </c>
      <c r="L1061" s="55" t="str">
        <f t="shared" si="66"/>
        <v/>
      </c>
      <c r="M1061" s="56" t="str">
        <f t="shared" si="67"/>
        <v/>
      </c>
    </row>
    <row r="1062" spans="1:13" ht="13" x14ac:dyDescent="0.25">
      <c r="A1062" s="163">
        <v>1058</v>
      </c>
      <c r="B1062" s="66"/>
      <c r="C1062" s="67"/>
      <c r="D1062" s="48"/>
      <c r="E1062" s="68"/>
      <c r="F1062" s="49"/>
      <c r="G1062" s="69"/>
      <c r="H1062" s="50" t="str">
        <f>IF(E1062="","",VLOOKUP(WEEKDAY(E1062),List!A$15:B$21,2,FALSE))</f>
        <v/>
      </c>
      <c r="I1062" s="90">
        <f>IF(G1062="",0,VLOOKUP(G1062,PHR!$B$4:$H$10000,7,FALSE))</f>
        <v>0</v>
      </c>
      <c r="J1062" s="51" t="str">
        <f t="shared" si="69"/>
        <v/>
      </c>
      <c r="K1062" s="52" t="str">
        <f t="shared" si="68"/>
        <v/>
      </c>
      <c r="L1062" s="55" t="str">
        <f t="shared" si="66"/>
        <v/>
      </c>
      <c r="M1062" s="56" t="str">
        <f t="shared" si="67"/>
        <v/>
      </c>
    </row>
    <row r="1063" spans="1:13" ht="13" x14ac:dyDescent="0.25">
      <c r="A1063" s="163">
        <v>1059</v>
      </c>
      <c r="B1063" s="66"/>
      <c r="C1063" s="67"/>
      <c r="D1063" s="48"/>
      <c r="E1063" s="68"/>
      <c r="F1063" s="49"/>
      <c r="G1063" s="69"/>
      <c r="H1063" s="50" t="str">
        <f>IF(E1063="","",VLOOKUP(WEEKDAY(E1063),List!A$15:B$21,2,FALSE))</f>
        <v/>
      </c>
      <c r="I1063" s="90">
        <f>IF(G1063="",0,VLOOKUP(G1063,PHR!$B$4:$H$10000,7,FALSE))</f>
        <v>0</v>
      </c>
      <c r="J1063" s="51" t="str">
        <f t="shared" si="69"/>
        <v/>
      </c>
      <c r="K1063" s="52" t="str">
        <f t="shared" si="68"/>
        <v/>
      </c>
      <c r="L1063" s="55" t="str">
        <f t="shared" si="66"/>
        <v/>
      </c>
      <c r="M1063" s="56" t="str">
        <f t="shared" si="67"/>
        <v/>
      </c>
    </row>
    <row r="1064" spans="1:13" ht="13" x14ac:dyDescent="0.25">
      <c r="A1064" s="163">
        <v>1060</v>
      </c>
      <c r="B1064" s="66"/>
      <c r="C1064" s="67"/>
      <c r="D1064" s="48"/>
      <c r="E1064" s="68"/>
      <c r="F1064" s="49"/>
      <c r="G1064" s="69"/>
      <c r="H1064" s="50" t="str">
        <f>IF(E1064="","",VLOOKUP(WEEKDAY(E1064),List!A$15:B$21,2,FALSE))</f>
        <v/>
      </c>
      <c r="I1064" s="90">
        <f>IF(G1064="",0,VLOOKUP(G1064,PHR!$B$4:$H$10000,7,FALSE))</f>
        <v>0</v>
      </c>
      <c r="J1064" s="51" t="str">
        <f t="shared" si="69"/>
        <v/>
      </c>
      <c r="K1064" s="52" t="str">
        <f t="shared" si="68"/>
        <v/>
      </c>
      <c r="L1064" s="55" t="str">
        <f t="shared" si="66"/>
        <v/>
      </c>
      <c r="M1064" s="56" t="str">
        <f t="shared" si="67"/>
        <v/>
      </c>
    </row>
    <row r="1065" spans="1:13" ht="13" x14ac:dyDescent="0.25">
      <c r="A1065" s="163">
        <v>1061</v>
      </c>
      <c r="B1065" s="66"/>
      <c r="C1065" s="67"/>
      <c r="D1065" s="48"/>
      <c r="E1065" s="68"/>
      <c r="F1065" s="49"/>
      <c r="G1065" s="69"/>
      <c r="H1065" s="50" t="str">
        <f>IF(E1065="","",VLOOKUP(WEEKDAY(E1065),List!A$15:B$21,2,FALSE))</f>
        <v/>
      </c>
      <c r="I1065" s="90">
        <f>IF(G1065="",0,VLOOKUP(G1065,PHR!$B$4:$H$10000,7,FALSE))</f>
        <v>0</v>
      </c>
      <c r="J1065" s="51" t="str">
        <f t="shared" si="69"/>
        <v/>
      </c>
      <c r="K1065" s="52" t="str">
        <f t="shared" si="68"/>
        <v/>
      </c>
      <c r="L1065" s="55" t="str">
        <f t="shared" si="66"/>
        <v/>
      </c>
      <c r="M1065" s="56" t="str">
        <f t="shared" si="67"/>
        <v/>
      </c>
    </row>
    <row r="1066" spans="1:13" ht="13" x14ac:dyDescent="0.25">
      <c r="A1066" s="163">
        <v>1062</v>
      </c>
      <c r="B1066" s="66"/>
      <c r="C1066" s="67"/>
      <c r="D1066" s="48"/>
      <c r="E1066" s="68"/>
      <c r="F1066" s="49"/>
      <c r="G1066" s="69"/>
      <c r="H1066" s="50" t="str">
        <f>IF(E1066="","",VLOOKUP(WEEKDAY(E1066),List!A$15:B$21,2,FALSE))</f>
        <v/>
      </c>
      <c r="I1066" s="90">
        <f>IF(G1066="",0,VLOOKUP(G1066,PHR!$B$4:$H$10000,7,FALSE))</f>
        <v>0</v>
      </c>
      <c r="J1066" s="51" t="str">
        <f t="shared" si="69"/>
        <v/>
      </c>
      <c r="K1066" s="52" t="str">
        <f t="shared" si="68"/>
        <v/>
      </c>
      <c r="L1066" s="55" t="str">
        <f t="shared" si="66"/>
        <v/>
      </c>
      <c r="M1066" s="56" t="str">
        <f t="shared" si="67"/>
        <v/>
      </c>
    </row>
    <row r="1067" spans="1:13" ht="13" x14ac:dyDescent="0.25">
      <c r="A1067" s="163">
        <v>1063</v>
      </c>
      <c r="B1067" s="66"/>
      <c r="C1067" s="67"/>
      <c r="D1067" s="48"/>
      <c r="E1067" s="68"/>
      <c r="F1067" s="49"/>
      <c r="G1067" s="69"/>
      <c r="H1067" s="50" t="str">
        <f>IF(E1067="","",VLOOKUP(WEEKDAY(E1067),List!A$15:B$21,2,FALSE))</f>
        <v/>
      </c>
      <c r="I1067" s="90">
        <f>IF(G1067="",0,VLOOKUP(G1067,PHR!$B$4:$H$10000,7,FALSE))</f>
        <v>0</v>
      </c>
      <c r="J1067" s="51" t="str">
        <f t="shared" si="69"/>
        <v/>
      </c>
      <c r="K1067" s="52" t="str">
        <f t="shared" si="68"/>
        <v/>
      </c>
      <c r="L1067" s="55" t="str">
        <f t="shared" si="66"/>
        <v/>
      </c>
      <c r="M1067" s="56" t="str">
        <f t="shared" si="67"/>
        <v/>
      </c>
    </row>
    <row r="1068" spans="1:13" ht="13" x14ac:dyDescent="0.25">
      <c r="A1068" s="163">
        <v>1064</v>
      </c>
      <c r="B1068" s="66"/>
      <c r="C1068" s="67"/>
      <c r="D1068" s="48"/>
      <c r="E1068" s="68"/>
      <c r="F1068" s="49"/>
      <c r="G1068" s="69"/>
      <c r="H1068" s="50" t="str">
        <f>IF(E1068="","",VLOOKUP(WEEKDAY(E1068),List!A$15:B$21,2,FALSE))</f>
        <v/>
      </c>
      <c r="I1068" s="90">
        <f>IF(G1068="",0,VLOOKUP(G1068,PHR!$B$4:$H$10000,7,FALSE))</f>
        <v>0</v>
      </c>
      <c r="J1068" s="51" t="str">
        <f t="shared" si="69"/>
        <v/>
      </c>
      <c r="K1068" s="52" t="str">
        <f t="shared" si="68"/>
        <v/>
      </c>
      <c r="L1068" s="55" t="str">
        <f t="shared" si="66"/>
        <v/>
      </c>
      <c r="M1068" s="56" t="str">
        <f t="shared" si="67"/>
        <v/>
      </c>
    </row>
    <row r="1069" spans="1:13" ht="13" x14ac:dyDescent="0.25">
      <c r="A1069" s="163">
        <v>1065</v>
      </c>
      <c r="B1069" s="66"/>
      <c r="C1069" s="67"/>
      <c r="D1069" s="48"/>
      <c r="E1069" s="68"/>
      <c r="F1069" s="49"/>
      <c r="G1069" s="69"/>
      <c r="H1069" s="50" t="str">
        <f>IF(E1069="","",VLOOKUP(WEEKDAY(E1069),List!A$15:B$21,2,FALSE))</f>
        <v/>
      </c>
      <c r="I1069" s="90">
        <f>IF(G1069="",0,VLOOKUP(G1069,PHR!$B$4:$H$10000,7,FALSE))</f>
        <v>0</v>
      </c>
      <c r="J1069" s="51" t="str">
        <f t="shared" si="69"/>
        <v/>
      </c>
      <c r="K1069" s="52" t="str">
        <f t="shared" si="68"/>
        <v/>
      </c>
      <c r="L1069" s="55" t="str">
        <f t="shared" si="66"/>
        <v/>
      </c>
      <c r="M1069" s="56" t="str">
        <f t="shared" si="67"/>
        <v/>
      </c>
    </row>
    <row r="1070" spans="1:13" ht="13" x14ac:dyDescent="0.25">
      <c r="A1070" s="163">
        <v>1066</v>
      </c>
      <c r="B1070" s="66"/>
      <c r="C1070" s="67"/>
      <c r="D1070" s="48"/>
      <c r="E1070" s="68"/>
      <c r="F1070" s="49"/>
      <c r="G1070" s="69"/>
      <c r="H1070" s="50" t="str">
        <f>IF(E1070="","",VLOOKUP(WEEKDAY(E1070),List!A$15:B$21,2,FALSE))</f>
        <v/>
      </c>
      <c r="I1070" s="90">
        <f>IF(G1070="",0,VLOOKUP(G1070,PHR!$B$4:$H$10000,7,FALSE))</f>
        <v>0</v>
      </c>
      <c r="J1070" s="51" t="str">
        <f t="shared" si="69"/>
        <v/>
      </c>
      <c r="K1070" s="52" t="str">
        <f t="shared" si="68"/>
        <v/>
      </c>
      <c r="L1070" s="55" t="str">
        <f t="shared" si="66"/>
        <v/>
      </c>
      <c r="M1070" s="56" t="str">
        <f t="shared" si="67"/>
        <v/>
      </c>
    </row>
    <row r="1071" spans="1:13" ht="13" x14ac:dyDescent="0.25">
      <c r="A1071" s="163">
        <v>1067</v>
      </c>
      <c r="B1071" s="66"/>
      <c r="C1071" s="67"/>
      <c r="D1071" s="48"/>
      <c r="E1071" s="68"/>
      <c r="F1071" s="49"/>
      <c r="G1071" s="69"/>
      <c r="H1071" s="50" t="str">
        <f>IF(E1071="","",VLOOKUP(WEEKDAY(E1071),List!A$15:B$21,2,FALSE))</f>
        <v/>
      </c>
      <c r="I1071" s="90">
        <f>IF(G1071="",0,VLOOKUP(G1071,PHR!$B$4:$H$10000,7,FALSE))</f>
        <v>0</v>
      </c>
      <c r="J1071" s="51" t="str">
        <f t="shared" si="69"/>
        <v/>
      </c>
      <c r="K1071" s="52" t="str">
        <f t="shared" si="68"/>
        <v/>
      </c>
      <c r="L1071" s="55" t="str">
        <f t="shared" si="66"/>
        <v/>
      </c>
      <c r="M1071" s="56" t="str">
        <f t="shared" si="67"/>
        <v/>
      </c>
    </row>
    <row r="1072" spans="1:13" ht="13" x14ac:dyDescent="0.25">
      <c r="A1072" s="163">
        <v>1068</v>
      </c>
      <c r="B1072" s="66"/>
      <c r="C1072" s="67"/>
      <c r="D1072" s="48"/>
      <c r="E1072" s="68"/>
      <c r="F1072" s="49"/>
      <c r="G1072" s="69"/>
      <c r="H1072" s="50" t="str">
        <f>IF(E1072="","",VLOOKUP(WEEKDAY(E1072),List!A$15:B$21,2,FALSE))</f>
        <v/>
      </c>
      <c r="I1072" s="90">
        <f>IF(G1072="",0,VLOOKUP(G1072,PHR!$B$4:$H$10000,7,FALSE))</f>
        <v>0</v>
      </c>
      <c r="J1072" s="51" t="str">
        <f t="shared" si="69"/>
        <v/>
      </c>
      <c r="K1072" s="52" t="str">
        <f t="shared" si="68"/>
        <v/>
      </c>
      <c r="L1072" s="55" t="str">
        <f t="shared" si="66"/>
        <v/>
      </c>
      <c r="M1072" s="56" t="str">
        <f t="shared" si="67"/>
        <v/>
      </c>
    </row>
    <row r="1073" spans="1:13" ht="13" x14ac:dyDescent="0.25">
      <c r="A1073" s="163">
        <v>1069</v>
      </c>
      <c r="B1073" s="66"/>
      <c r="C1073" s="67"/>
      <c r="D1073" s="48"/>
      <c r="E1073" s="68"/>
      <c r="F1073" s="49"/>
      <c r="G1073" s="69"/>
      <c r="H1073" s="50" t="str">
        <f>IF(E1073="","",VLOOKUP(WEEKDAY(E1073),List!A$15:B$21,2,FALSE))</f>
        <v/>
      </c>
      <c r="I1073" s="90">
        <f>IF(G1073="",0,VLOOKUP(G1073,PHR!$B$4:$H$10000,7,FALSE))</f>
        <v>0</v>
      </c>
      <c r="J1073" s="51" t="str">
        <f t="shared" si="69"/>
        <v/>
      </c>
      <c r="K1073" s="52" t="str">
        <f t="shared" si="68"/>
        <v/>
      </c>
      <c r="L1073" s="55" t="str">
        <f t="shared" si="66"/>
        <v/>
      </c>
      <c r="M1073" s="56" t="str">
        <f t="shared" si="67"/>
        <v/>
      </c>
    </row>
    <row r="1074" spans="1:13" ht="13" x14ac:dyDescent="0.25">
      <c r="A1074" s="163">
        <v>1070</v>
      </c>
      <c r="B1074" s="66"/>
      <c r="C1074" s="67"/>
      <c r="D1074" s="48"/>
      <c r="E1074" s="68"/>
      <c r="F1074" s="49"/>
      <c r="G1074" s="69"/>
      <c r="H1074" s="50" t="str">
        <f>IF(E1074="","",VLOOKUP(WEEKDAY(E1074),List!A$15:B$21,2,FALSE))</f>
        <v/>
      </c>
      <c r="I1074" s="90">
        <f>IF(G1074="",0,VLOOKUP(G1074,PHR!$B$4:$H$10000,7,FALSE))</f>
        <v>0</v>
      </c>
      <c r="J1074" s="51" t="str">
        <f t="shared" si="69"/>
        <v/>
      </c>
      <c r="K1074" s="52" t="str">
        <f t="shared" si="68"/>
        <v/>
      </c>
      <c r="L1074" s="55" t="str">
        <f t="shared" si="66"/>
        <v/>
      </c>
      <c r="M1074" s="56" t="str">
        <f t="shared" si="67"/>
        <v/>
      </c>
    </row>
    <row r="1075" spans="1:13" ht="13" x14ac:dyDescent="0.25">
      <c r="A1075" s="163">
        <v>1071</v>
      </c>
      <c r="B1075" s="66"/>
      <c r="C1075" s="67"/>
      <c r="D1075" s="48"/>
      <c r="E1075" s="68"/>
      <c r="F1075" s="49"/>
      <c r="G1075" s="69"/>
      <c r="H1075" s="50" t="str">
        <f>IF(E1075="","",VLOOKUP(WEEKDAY(E1075),List!A$15:B$21,2,FALSE))</f>
        <v/>
      </c>
      <c r="I1075" s="90">
        <f>IF(G1075="",0,VLOOKUP(G1075,PHR!$B$4:$H$10000,7,FALSE))</f>
        <v>0</v>
      </c>
      <c r="J1075" s="51" t="str">
        <f t="shared" si="69"/>
        <v/>
      </c>
      <c r="K1075" s="52" t="str">
        <f t="shared" si="68"/>
        <v/>
      </c>
      <c r="L1075" s="55" t="str">
        <f t="shared" si="66"/>
        <v/>
      </c>
      <c r="M1075" s="56" t="str">
        <f t="shared" si="67"/>
        <v/>
      </c>
    </row>
    <row r="1076" spans="1:13" ht="13" x14ac:dyDescent="0.25">
      <c r="A1076" s="163">
        <v>1072</v>
      </c>
      <c r="B1076" s="66"/>
      <c r="C1076" s="67"/>
      <c r="D1076" s="48"/>
      <c r="E1076" s="68"/>
      <c r="F1076" s="49"/>
      <c r="G1076" s="69"/>
      <c r="H1076" s="50" t="str">
        <f>IF(E1076="","",VLOOKUP(WEEKDAY(E1076),List!A$15:B$21,2,FALSE))</f>
        <v/>
      </c>
      <c r="I1076" s="90">
        <f>IF(G1076="",0,VLOOKUP(G1076,PHR!$B$4:$H$10000,7,FALSE))</f>
        <v>0</v>
      </c>
      <c r="J1076" s="51" t="str">
        <f t="shared" si="69"/>
        <v/>
      </c>
      <c r="K1076" s="52" t="str">
        <f t="shared" si="68"/>
        <v/>
      </c>
      <c r="L1076" s="55" t="str">
        <f t="shared" si="66"/>
        <v/>
      </c>
      <c r="M1076" s="56" t="str">
        <f t="shared" si="67"/>
        <v/>
      </c>
    </row>
    <row r="1077" spans="1:13" ht="13" x14ac:dyDescent="0.25">
      <c r="A1077" s="163">
        <v>1073</v>
      </c>
      <c r="B1077" s="66"/>
      <c r="C1077" s="67"/>
      <c r="D1077" s="48"/>
      <c r="E1077" s="68"/>
      <c r="F1077" s="49"/>
      <c r="G1077" s="69"/>
      <c r="H1077" s="50" t="str">
        <f>IF(E1077="","",VLOOKUP(WEEKDAY(E1077),List!A$15:B$21,2,FALSE))</f>
        <v/>
      </c>
      <c r="I1077" s="90">
        <f>IF(G1077="",0,VLOOKUP(G1077,PHR!$B$4:$H$10000,7,FALSE))</f>
        <v>0</v>
      </c>
      <c r="J1077" s="51" t="str">
        <f t="shared" si="69"/>
        <v/>
      </c>
      <c r="K1077" s="52" t="str">
        <f t="shared" si="68"/>
        <v/>
      </c>
      <c r="L1077" s="55" t="str">
        <f t="shared" si="66"/>
        <v/>
      </c>
      <c r="M1077" s="56" t="str">
        <f t="shared" si="67"/>
        <v/>
      </c>
    </row>
    <row r="1078" spans="1:13" ht="13" x14ac:dyDescent="0.25">
      <c r="A1078" s="163">
        <v>1074</v>
      </c>
      <c r="B1078" s="66"/>
      <c r="C1078" s="67"/>
      <c r="D1078" s="48"/>
      <c r="E1078" s="68"/>
      <c r="F1078" s="49"/>
      <c r="G1078" s="69"/>
      <c r="H1078" s="50" t="str">
        <f>IF(E1078="","",VLOOKUP(WEEKDAY(E1078),List!A$15:B$21,2,FALSE))</f>
        <v/>
      </c>
      <c r="I1078" s="90">
        <f>IF(G1078="",0,VLOOKUP(G1078,PHR!$B$4:$H$10000,7,FALSE))</f>
        <v>0</v>
      </c>
      <c r="J1078" s="51" t="str">
        <f t="shared" si="69"/>
        <v/>
      </c>
      <c r="K1078" s="52" t="str">
        <f t="shared" si="68"/>
        <v/>
      </c>
      <c r="L1078" s="55" t="str">
        <f t="shared" si="66"/>
        <v/>
      </c>
      <c r="M1078" s="56" t="str">
        <f t="shared" si="67"/>
        <v/>
      </c>
    </row>
    <row r="1079" spans="1:13" ht="13" x14ac:dyDescent="0.25">
      <c r="A1079" s="163">
        <v>1075</v>
      </c>
      <c r="B1079" s="66"/>
      <c r="C1079" s="67"/>
      <c r="D1079" s="48"/>
      <c r="E1079" s="68"/>
      <c r="F1079" s="49"/>
      <c r="G1079" s="69"/>
      <c r="H1079" s="50" t="str">
        <f>IF(E1079="","",VLOOKUP(WEEKDAY(E1079),List!A$15:B$21,2,FALSE))</f>
        <v/>
      </c>
      <c r="I1079" s="90">
        <f>IF(G1079="",0,VLOOKUP(G1079,PHR!$B$4:$H$10000,7,FALSE))</f>
        <v>0</v>
      </c>
      <c r="J1079" s="51" t="str">
        <f t="shared" si="69"/>
        <v/>
      </c>
      <c r="K1079" s="52" t="str">
        <f t="shared" si="68"/>
        <v/>
      </c>
      <c r="L1079" s="55" t="str">
        <f t="shared" si="66"/>
        <v/>
      </c>
      <c r="M1079" s="56" t="str">
        <f t="shared" si="67"/>
        <v/>
      </c>
    </row>
    <row r="1080" spans="1:13" ht="13" x14ac:dyDescent="0.25">
      <c r="A1080" s="163">
        <v>1076</v>
      </c>
      <c r="B1080" s="66"/>
      <c r="C1080" s="67"/>
      <c r="D1080" s="48"/>
      <c r="E1080" s="68"/>
      <c r="F1080" s="49"/>
      <c r="G1080" s="69"/>
      <c r="H1080" s="50" t="str">
        <f>IF(E1080="","",VLOOKUP(WEEKDAY(E1080),List!A$15:B$21,2,FALSE))</f>
        <v/>
      </c>
      <c r="I1080" s="90">
        <f>IF(G1080="",0,VLOOKUP(G1080,PHR!$B$4:$H$10000,7,FALSE))</f>
        <v>0</v>
      </c>
      <c r="J1080" s="51" t="str">
        <f t="shared" si="69"/>
        <v/>
      </c>
      <c r="K1080" s="52" t="str">
        <f t="shared" si="68"/>
        <v/>
      </c>
      <c r="L1080" s="55" t="str">
        <f t="shared" si="66"/>
        <v/>
      </c>
      <c r="M1080" s="56" t="str">
        <f t="shared" si="67"/>
        <v/>
      </c>
    </row>
    <row r="1081" spans="1:13" ht="13" x14ac:dyDescent="0.25">
      <c r="A1081" s="163">
        <v>1077</v>
      </c>
      <c r="B1081" s="66"/>
      <c r="C1081" s="67"/>
      <c r="D1081" s="48"/>
      <c r="E1081" s="68"/>
      <c r="F1081" s="49"/>
      <c r="G1081" s="69"/>
      <c r="H1081" s="50" t="str">
        <f>IF(E1081="","",VLOOKUP(WEEKDAY(E1081),List!A$15:B$21,2,FALSE))</f>
        <v/>
      </c>
      <c r="I1081" s="90">
        <f>IF(G1081="",0,VLOOKUP(G1081,PHR!$B$4:$H$10000,7,FALSE))</f>
        <v>0</v>
      </c>
      <c r="J1081" s="51" t="str">
        <f t="shared" si="69"/>
        <v/>
      </c>
      <c r="K1081" s="52" t="str">
        <f t="shared" si="68"/>
        <v/>
      </c>
      <c r="L1081" s="55" t="str">
        <f t="shared" si="66"/>
        <v/>
      </c>
      <c r="M1081" s="56" t="str">
        <f t="shared" si="67"/>
        <v/>
      </c>
    </row>
    <row r="1082" spans="1:13" ht="13" x14ac:dyDescent="0.25">
      <c r="A1082" s="163">
        <v>1078</v>
      </c>
      <c r="B1082" s="66"/>
      <c r="C1082" s="67"/>
      <c r="D1082" s="48"/>
      <c r="E1082" s="68"/>
      <c r="F1082" s="49"/>
      <c r="G1082" s="69"/>
      <c r="H1082" s="50" t="str">
        <f>IF(E1082="","",VLOOKUP(WEEKDAY(E1082),List!A$15:B$21,2,FALSE))</f>
        <v/>
      </c>
      <c r="I1082" s="90">
        <f>IF(G1082="",0,VLOOKUP(G1082,PHR!$B$4:$H$10000,7,FALSE))</f>
        <v>0</v>
      </c>
      <c r="J1082" s="51" t="str">
        <f t="shared" si="69"/>
        <v/>
      </c>
      <c r="K1082" s="52" t="str">
        <f t="shared" si="68"/>
        <v/>
      </c>
      <c r="L1082" s="55" t="str">
        <f t="shared" si="66"/>
        <v/>
      </c>
      <c r="M1082" s="56" t="str">
        <f t="shared" si="67"/>
        <v/>
      </c>
    </row>
    <row r="1083" spans="1:13" ht="13" x14ac:dyDescent="0.25">
      <c r="A1083" s="163">
        <v>1079</v>
      </c>
      <c r="B1083" s="66"/>
      <c r="C1083" s="67"/>
      <c r="D1083" s="48"/>
      <c r="E1083" s="68"/>
      <c r="F1083" s="49"/>
      <c r="G1083" s="69"/>
      <c r="H1083" s="50" t="str">
        <f>IF(E1083="","",VLOOKUP(WEEKDAY(E1083),List!A$15:B$21,2,FALSE))</f>
        <v/>
      </c>
      <c r="I1083" s="90">
        <f>IF(G1083="",0,VLOOKUP(G1083,PHR!$B$4:$H$10000,7,FALSE))</f>
        <v>0</v>
      </c>
      <c r="J1083" s="51" t="str">
        <f t="shared" si="69"/>
        <v/>
      </c>
      <c r="K1083" s="52" t="str">
        <f t="shared" si="68"/>
        <v/>
      </c>
      <c r="L1083" s="55" t="str">
        <f t="shared" si="66"/>
        <v/>
      </c>
      <c r="M1083" s="56" t="str">
        <f t="shared" si="67"/>
        <v/>
      </c>
    </row>
    <row r="1084" spans="1:13" ht="13" x14ac:dyDescent="0.25">
      <c r="A1084" s="163">
        <v>1080</v>
      </c>
      <c r="B1084" s="66"/>
      <c r="C1084" s="67"/>
      <c r="D1084" s="48"/>
      <c r="E1084" s="68"/>
      <c r="F1084" s="49"/>
      <c r="G1084" s="69"/>
      <c r="H1084" s="50" t="str">
        <f>IF(E1084="","",VLOOKUP(WEEKDAY(E1084),List!A$15:B$21,2,FALSE))</f>
        <v/>
      </c>
      <c r="I1084" s="90">
        <f>IF(G1084="",0,VLOOKUP(G1084,PHR!$B$4:$H$10000,7,FALSE))</f>
        <v>0</v>
      </c>
      <c r="J1084" s="51" t="str">
        <f t="shared" si="69"/>
        <v/>
      </c>
      <c r="K1084" s="52" t="str">
        <f t="shared" si="68"/>
        <v/>
      </c>
      <c r="L1084" s="55" t="str">
        <f t="shared" si="66"/>
        <v/>
      </c>
      <c r="M1084" s="56" t="str">
        <f t="shared" si="67"/>
        <v/>
      </c>
    </row>
    <row r="1085" spans="1:13" ht="13" x14ac:dyDescent="0.25">
      <c r="A1085" s="163">
        <v>1081</v>
      </c>
      <c r="B1085" s="66"/>
      <c r="C1085" s="67"/>
      <c r="D1085" s="48"/>
      <c r="E1085" s="68"/>
      <c r="F1085" s="49"/>
      <c r="G1085" s="69"/>
      <c r="H1085" s="50" t="str">
        <f>IF(E1085="","",VLOOKUP(WEEKDAY(E1085),List!A$15:B$21,2,FALSE))</f>
        <v/>
      </c>
      <c r="I1085" s="90">
        <f>IF(G1085="",0,VLOOKUP(G1085,PHR!$B$4:$H$10000,7,FALSE))</f>
        <v>0</v>
      </c>
      <c r="J1085" s="51" t="str">
        <f t="shared" si="69"/>
        <v/>
      </c>
      <c r="K1085" s="52" t="str">
        <f t="shared" si="68"/>
        <v/>
      </c>
      <c r="L1085" s="55" t="str">
        <f t="shared" si="66"/>
        <v/>
      </c>
      <c r="M1085" s="56" t="str">
        <f t="shared" si="67"/>
        <v/>
      </c>
    </row>
    <row r="1086" spans="1:13" ht="13" x14ac:dyDescent="0.25">
      <c r="A1086" s="163">
        <v>1082</v>
      </c>
      <c r="B1086" s="66"/>
      <c r="C1086" s="67"/>
      <c r="D1086" s="48"/>
      <c r="E1086" s="68"/>
      <c r="F1086" s="49"/>
      <c r="G1086" s="69"/>
      <c r="H1086" s="50" t="str">
        <f>IF(E1086="","",VLOOKUP(WEEKDAY(E1086),List!A$15:B$21,2,FALSE))</f>
        <v/>
      </c>
      <c r="I1086" s="90">
        <f>IF(G1086="",0,VLOOKUP(G1086,PHR!$B$4:$H$10000,7,FALSE))</f>
        <v>0</v>
      </c>
      <c r="J1086" s="51" t="str">
        <f t="shared" si="69"/>
        <v/>
      </c>
      <c r="K1086" s="52" t="str">
        <f t="shared" si="68"/>
        <v/>
      </c>
      <c r="L1086" s="55" t="str">
        <f t="shared" si="66"/>
        <v/>
      </c>
      <c r="M1086" s="56" t="str">
        <f t="shared" si="67"/>
        <v/>
      </c>
    </row>
    <row r="1087" spans="1:13" ht="13" x14ac:dyDescent="0.25">
      <c r="A1087" s="163">
        <v>1083</v>
      </c>
      <c r="B1087" s="66"/>
      <c r="C1087" s="67"/>
      <c r="D1087" s="48"/>
      <c r="E1087" s="68"/>
      <c r="F1087" s="49"/>
      <c r="G1087" s="69"/>
      <c r="H1087" s="50" t="str">
        <f>IF(E1087="","",VLOOKUP(WEEKDAY(E1087),List!A$15:B$21,2,FALSE))</f>
        <v/>
      </c>
      <c r="I1087" s="90">
        <f>IF(G1087="",0,VLOOKUP(G1087,PHR!$B$4:$H$10000,7,FALSE))</f>
        <v>0</v>
      </c>
      <c r="J1087" s="51" t="str">
        <f t="shared" si="69"/>
        <v/>
      </c>
      <c r="K1087" s="52" t="str">
        <f t="shared" si="68"/>
        <v/>
      </c>
      <c r="L1087" s="55" t="str">
        <f t="shared" si="66"/>
        <v/>
      </c>
      <c r="M1087" s="56" t="str">
        <f t="shared" si="67"/>
        <v/>
      </c>
    </row>
    <row r="1088" spans="1:13" ht="13" x14ac:dyDescent="0.25">
      <c r="A1088" s="163">
        <v>1084</v>
      </c>
      <c r="B1088" s="66"/>
      <c r="C1088" s="67"/>
      <c r="D1088" s="48"/>
      <c r="E1088" s="68"/>
      <c r="F1088" s="49"/>
      <c r="G1088" s="69"/>
      <c r="H1088" s="50" t="str">
        <f>IF(E1088="","",VLOOKUP(WEEKDAY(E1088),List!A$15:B$21,2,FALSE))</f>
        <v/>
      </c>
      <c r="I1088" s="90">
        <f>IF(G1088="",0,VLOOKUP(G1088,PHR!$B$4:$H$10000,7,FALSE))</f>
        <v>0</v>
      </c>
      <c r="J1088" s="51" t="str">
        <f t="shared" si="69"/>
        <v/>
      </c>
      <c r="K1088" s="52" t="str">
        <f t="shared" si="68"/>
        <v/>
      </c>
      <c r="L1088" s="55" t="str">
        <f t="shared" si="66"/>
        <v/>
      </c>
      <c r="M1088" s="56" t="str">
        <f t="shared" si="67"/>
        <v/>
      </c>
    </row>
    <row r="1089" spans="1:13" ht="13" x14ac:dyDescent="0.25">
      <c r="A1089" s="163">
        <v>1085</v>
      </c>
      <c r="B1089" s="66"/>
      <c r="C1089" s="67"/>
      <c r="D1089" s="48"/>
      <c r="E1089" s="68"/>
      <c r="F1089" s="49"/>
      <c r="G1089" s="69"/>
      <c r="H1089" s="50" t="str">
        <f>IF(E1089="","",VLOOKUP(WEEKDAY(E1089),List!A$15:B$21,2,FALSE))</f>
        <v/>
      </c>
      <c r="I1089" s="90">
        <f>IF(G1089="",0,VLOOKUP(G1089,PHR!$B$4:$H$10000,7,FALSE))</f>
        <v>0</v>
      </c>
      <c r="J1089" s="51" t="str">
        <f t="shared" si="69"/>
        <v/>
      </c>
      <c r="K1089" s="52" t="str">
        <f t="shared" si="68"/>
        <v/>
      </c>
      <c r="L1089" s="55" t="str">
        <f t="shared" si="66"/>
        <v/>
      </c>
      <c r="M1089" s="56" t="str">
        <f t="shared" si="67"/>
        <v/>
      </c>
    </row>
    <row r="1090" spans="1:13" ht="13" x14ac:dyDescent="0.25">
      <c r="A1090" s="163">
        <v>1086</v>
      </c>
      <c r="B1090" s="66"/>
      <c r="C1090" s="67"/>
      <c r="D1090" s="48"/>
      <c r="E1090" s="68"/>
      <c r="F1090" s="49"/>
      <c r="G1090" s="69"/>
      <c r="H1090" s="50" t="str">
        <f>IF(E1090="","",VLOOKUP(WEEKDAY(E1090),List!A$15:B$21,2,FALSE))</f>
        <v/>
      </c>
      <c r="I1090" s="90">
        <f>IF(G1090="",0,VLOOKUP(G1090,PHR!$B$4:$H$10000,7,FALSE))</f>
        <v>0</v>
      </c>
      <c r="J1090" s="51" t="str">
        <f t="shared" si="69"/>
        <v/>
      </c>
      <c r="K1090" s="52" t="str">
        <f t="shared" si="68"/>
        <v/>
      </c>
      <c r="L1090" s="55" t="str">
        <f t="shared" si="66"/>
        <v/>
      </c>
      <c r="M1090" s="56" t="str">
        <f t="shared" si="67"/>
        <v/>
      </c>
    </row>
    <row r="1091" spans="1:13" ht="13" x14ac:dyDescent="0.25">
      <c r="A1091" s="163">
        <v>1087</v>
      </c>
      <c r="B1091" s="66"/>
      <c r="C1091" s="67"/>
      <c r="D1091" s="48"/>
      <c r="E1091" s="68"/>
      <c r="F1091" s="49"/>
      <c r="G1091" s="69"/>
      <c r="H1091" s="50" t="str">
        <f>IF(E1091="","",VLOOKUP(WEEKDAY(E1091),List!A$15:B$21,2,FALSE))</f>
        <v/>
      </c>
      <c r="I1091" s="90">
        <f>IF(G1091="",0,VLOOKUP(G1091,PHR!$B$4:$H$10000,7,FALSE))</f>
        <v>0</v>
      </c>
      <c r="J1091" s="51" t="str">
        <f t="shared" si="69"/>
        <v/>
      </c>
      <c r="K1091" s="52" t="str">
        <f t="shared" si="68"/>
        <v/>
      </c>
      <c r="L1091" s="55" t="str">
        <f t="shared" si="66"/>
        <v/>
      </c>
      <c r="M1091" s="56" t="str">
        <f t="shared" si="67"/>
        <v/>
      </c>
    </row>
    <row r="1092" spans="1:13" ht="13" x14ac:dyDescent="0.25">
      <c r="A1092" s="163">
        <v>1088</v>
      </c>
      <c r="B1092" s="66"/>
      <c r="C1092" s="67"/>
      <c r="D1092" s="48"/>
      <c r="E1092" s="68"/>
      <c r="F1092" s="49"/>
      <c r="G1092" s="69"/>
      <c r="H1092" s="50" t="str">
        <f>IF(E1092="","",VLOOKUP(WEEKDAY(E1092),List!A$15:B$21,2,FALSE))</f>
        <v/>
      </c>
      <c r="I1092" s="90">
        <f>IF(G1092="",0,VLOOKUP(G1092,PHR!$B$4:$H$10000,7,FALSE))</f>
        <v>0</v>
      </c>
      <c r="J1092" s="51" t="str">
        <f t="shared" si="69"/>
        <v/>
      </c>
      <c r="K1092" s="52" t="str">
        <f t="shared" si="68"/>
        <v/>
      </c>
      <c r="L1092" s="55" t="str">
        <f t="shared" si="66"/>
        <v/>
      </c>
      <c r="M1092" s="56" t="str">
        <f t="shared" si="67"/>
        <v/>
      </c>
    </row>
    <row r="1093" spans="1:13" ht="13" x14ac:dyDescent="0.25">
      <c r="A1093" s="163">
        <v>1089</v>
      </c>
      <c r="B1093" s="66"/>
      <c r="C1093" s="67"/>
      <c r="D1093" s="48"/>
      <c r="E1093" s="68"/>
      <c r="F1093" s="49"/>
      <c r="G1093" s="69"/>
      <c r="H1093" s="50" t="str">
        <f>IF(E1093="","",VLOOKUP(WEEKDAY(E1093),List!A$15:B$21,2,FALSE))</f>
        <v/>
      </c>
      <c r="I1093" s="90">
        <f>IF(G1093="",0,VLOOKUP(G1093,PHR!$B$4:$H$10000,7,FALSE))</f>
        <v>0</v>
      </c>
      <c r="J1093" s="51" t="str">
        <f t="shared" si="69"/>
        <v/>
      </c>
      <c r="K1093" s="52" t="str">
        <f t="shared" si="68"/>
        <v/>
      </c>
      <c r="L1093" s="55" t="str">
        <f t="shared" ref="L1093:L1156" si="70">IF(D1093="","",K1093)</f>
        <v/>
      </c>
      <c r="M1093" s="56" t="str">
        <f t="shared" ref="M1093:M1156" si="71">IF(D1093="","",ROUND(L1093*I1093,2))</f>
        <v/>
      </c>
    </row>
    <row r="1094" spans="1:13" ht="13" x14ac:dyDescent="0.25">
      <c r="A1094" s="163">
        <v>1090</v>
      </c>
      <c r="B1094" s="66"/>
      <c r="C1094" s="67"/>
      <c r="D1094" s="48"/>
      <c r="E1094" s="68"/>
      <c r="F1094" s="49"/>
      <c r="G1094" s="69"/>
      <c r="H1094" s="50" t="str">
        <f>IF(E1094="","",VLOOKUP(WEEKDAY(E1094),List!A$15:B$21,2,FALSE))</f>
        <v/>
      </c>
      <c r="I1094" s="90">
        <f>IF(G1094="",0,VLOOKUP(G1094,PHR!$B$4:$H$10000,7,FALSE))</f>
        <v>0</v>
      </c>
      <c r="J1094" s="51" t="str">
        <f t="shared" si="69"/>
        <v/>
      </c>
      <c r="K1094" s="52" t="str">
        <f t="shared" ref="K1094:K1157" si="72">IF(F1094="","",IF(C1094="",MIN(F1094,$K$1),(MIN(F1094,$K$1)*C1094)))</f>
        <v/>
      </c>
      <c r="L1094" s="55" t="str">
        <f t="shared" si="70"/>
        <v/>
      </c>
      <c r="M1094" s="56" t="str">
        <f t="shared" si="71"/>
        <v/>
      </c>
    </row>
    <row r="1095" spans="1:13" ht="13" x14ac:dyDescent="0.25">
      <c r="A1095" s="163">
        <v>1091</v>
      </c>
      <c r="B1095" s="66"/>
      <c r="C1095" s="67"/>
      <c r="D1095" s="48"/>
      <c r="E1095" s="68"/>
      <c r="F1095" s="49"/>
      <c r="G1095" s="69"/>
      <c r="H1095" s="50" t="str">
        <f>IF(E1095="","",VLOOKUP(WEEKDAY(E1095),List!A$15:B$21,2,FALSE))</f>
        <v/>
      </c>
      <c r="I1095" s="90">
        <f>IF(G1095="",0,VLOOKUP(G1095,PHR!$B$4:$H$10000,7,FALSE))</f>
        <v>0</v>
      </c>
      <c r="J1095" s="51" t="str">
        <f t="shared" si="69"/>
        <v/>
      </c>
      <c r="K1095" s="52" t="str">
        <f t="shared" si="72"/>
        <v/>
      </c>
      <c r="L1095" s="55" t="str">
        <f t="shared" si="70"/>
        <v/>
      </c>
      <c r="M1095" s="56" t="str">
        <f t="shared" si="71"/>
        <v/>
      </c>
    </row>
    <row r="1096" spans="1:13" ht="13" x14ac:dyDescent="0.25">
      <c r="A1096" s="163">
        <v>1092</v>
      </c>
      <c r="B1096" s="66"/>
      <c r="C1096" s="67"/>
      <c r="D1096" s="48"/>
      <c r="E1096" s="68"/>
      <c r="F1096" s="49"/>
      <c r="G1096" s="69"/>
      <c r="H1096" s="50" t="str">
        <f>IF(E1096="","",VLOOKUP(WEEKDAY(E1096),List!A$15:B$21,2,FALSE))</f>
        <v/>
      </c>
      <c r="I1096" s="90">
        <f>IF(G1096="",0,VLOOKUP(G1096,PHR!$B$4:$H$10000,7,FALSE))</f>
        <v>0</v>
      </c>
      <c r="J1096" s="51" t="str">
        <f t="shared" si="69"/>
        <v/>
      </c>
      <c r="K1096" s="52" t="str">
        <f t="shared" si="72"/>
        <v/>
      </c>
      <c r="L1096" s="55" t="str">
        <f t="shared" si="70"/>
        <v/>
      </c>
      <c r="M1096" s="56" t="str">
        <f t="shared" si="71"/>
        <v/>
      </c>
    </row>
    <row r="1097" spans="1:13" ht="13" x14ac:dyDescent="0.25">
      <c r="A1097" s="163">
        <v>1093</v>
      </c>
      <c r="B1097" s="66"/>
      <c r="C1097" s="67"/>
      <c r="D1097" s="48"/>
      <c r="E1097" s="68"/>
      <c r="F1097" s="49"/>
      <c r="G1097" s="69"/>
      <c r="H1097" s="50" t="str">
        <f>IF(E1097="","",VLOOKUP(WEEKDAY(E1097),List!A$15:B$21,2,FALSE))</f>
        <v/>
      </c>
      <c r="I1097" s="90">
        <f>IF(G1097="",0,VLOOKUP(G1097,PHR!$B$4:$H$10000,7,FALSE))</f>
        <v>0</v>
      </c>
      <c r="J1097" s="51" t="str">
        <f t="shared" si="69"/>
        <v/>
      </c>
      <c r="K1097" s="52" t="str">
        <f t="shared" si="72"/>
        <v/>
      </c>
      <c r="L1097" s="55" t="str">
        <f t="shared" si="70"/>
        <v/>
      </c>
      <c r="M1097" s="56" t="str">
        <f t="shared" si="71"/>
        <v/>
      </c>
    </row>
    <row r="1098" spans="1:13" ht="13" x14ac:dyDescent="0.25">
      <c r="A1098" s="163">
        <v>1094</v>
      </c>
      <c r="B1098" s="66"/>
      <c r="C1098" s="67"/>
      <c r="D1098" s="48"/>
      <c r="E1098" s="68"/>
      <c r="F1098" s="49"/>
      <c r="G1098" s="69"/>
      <c r="H1098" s="50" t="str">
        <f>IF(E1098="","",VLOOKUP(WEEKDAY(E1098),List!A$15:B$21,2,FALSE))</f>
        <v/>
      </c>
      <c r="I1098" s="90">
        <f>IF(G1098="",0,VLOOKUP(G1098,PHR!$B$4:$H$10000,7,FALSE))</f>
        <v>0</v>
      </c>
      <c r="J1098" s="51" t="str">
        <f t="shared" ref="J1098:J1161" si="73">IF(K1098="","",ROUND(K1098*I1098,2))</f>
        <v/>
      </c>
      <c r="K1098" s="52" t="str">
        <f t="shared" si="72"/>
        <v/>
      </c>
      <c r="L1098" s="55" t="str">
        <f t="shared" si="70"/>
        <v/>
      </c>
      <c r="M1098" s="56" t="str">
        <f t="shared" si="71"/>
        <v/>
      </c>
    </row>
    <row r="1099" spans="1:13" ht="13" x14ac:dyDescent="0.25">
      <c r="A1099" s="163">
        <v>1095</v>
      </c>
      <c r="B1099" s="66"/>
      <c r="C1099" s="67"/>
      <c r="D1099" s="48"/>
      <c r="E1099" s="68"/>
      <c r="F1099" s="49"/>
      <c r="G1099" s="69"/>
      <c r="H1099" s="50" t="str">
        <f>IF(E1099="","",VLOOKUP(WEEKDAY(E1099),List!A$15:B$21,2,FALSE))</f>
        <v/>
      </c>
      <c r="I1099" s="90">
        <f>IF(G1099="",0,VLOOKUP(G1099,PHR!$B$4:$H$10000,7,FALSE))</f>
        <v>0</v>
      </c>
      <c r="J1099" s="51" t="str">
        <f t="shared" si="73"/>
        <v/>
      </c>
      <c r="K1099" s="52" t="str">
        <f t="shared" si="72"/>
        <v/>
      </c>
      <c r="L1099" s="55" t="str">
        <f t="shared" si="70"/>
        <v/>
      </c>
      <c r="M1099" s="56" t="str">
        <f t="shared" si="71"/>
        <v/>
      </c>
    </row>
    <row r="1100" spans="1:13" ht="13" x14ac:dyDescent="0.25">
      <c r="A1100" s="163">
        <v>1096</v>
      </c>
      <c r="B1100" s="66"/>
      <c r="C1100" s="67"/>
      <c r="D1100" s="48"/>
      <c r="E1100" s="68"/>
      <c r="F1100" s="49"/>
      <c r="G1100" s="69"/>
      <c r="H1100" s="50" t="str">
        <f>IF(E1100="","",VLOOKUP(WEEKDAY(E1100),List!A$15:B$21,2,FALSE))</f>
        <v/>
      </c>
      <c r="I1100" s="90">
        <f>IF(G1100="",0,VLOOKUP(G1100,PHR!$B$4:$H$10000,7,FALSE))</f>
        <v>0</v>
      </c>
      <c r="J1100" s="51" t="str">
        <f t="shared" si="73"/>
        <v/>
      </c>
      <c r="K1100" s="52" t="str">
        <f t="shared" si="72"/>
        <v/>
      </c>
      <c r="L1100" s="55" t="str">
        <f t="shared" si="70"/>
        <v/>
      </c>
      <c r="M1100" s="56" t="str">
        <f t="shared" si="71"/>
        <v/>
      </c>
    </row>
    <row r="1101" spans="1:13" ht="13" x14ac:dyDescent="0.25">
      <c r="A1101" s="163">
        <v>1097</v>
      </c>
      <c r="B1101" s="66"/>
      <c r="C1101" s="67"/>
      <c r="D1101" s="48"/>
      <c r="E1101" s="68"/>
      <c r="F1101" s="49"/>
      <c r="G1101" s="69"/>
      <c r="H1101" s="50" t="str">
        <f>IF(E1101="","",VLOOKUP(WEEKDAY(E1101),List!A$15:B$21,2,FALSE))</f>
        <v/>
      </c>
      <c r="I1101" s="90">
        <f>IF(G1101="",0,VLOOKUP(G1101,PHR!$B$4:$H$10000,7,FALSE))</f>
        <v>0</v>
      </c>
      <c r="J1101" s="51" t="str">
        <f t="shared" si="73"/>
        <v/>
      </c>
      <c r="K1101" s="52" t="str">
        <f t="shared" si="72"/>
        <v/>
      </c>
      <c r="L1101" s="55" t="str">
        <f t="shared" si="70"/>
        <v/>
      </c>
      <c r="M1101" s="56" t="str">
        <f t="shared" si="71"/>
        <v/>
      </c>
    </row>
    <row r="1102" spans="1:13" ht="13" x14ac:dyDescent="0.25">
      <c r="A1102" s="163">
        <v>1098</v>
      </c>
      <c r="B1102" s="66"/>
      <c r="C1102" s="67"/>
      <c r="D1102" s="48"/>
      <c r="E1102" s="68"/>
      <c r="F1102" s="49"/>
      <c r="G1102" s="69"/>
      <c r="H1102" s="50" t="str">
        <f>IF(E1102="","",VLOOKUP(WEEKDAY(E1102),List!A$15:B$21,2,FALSE))</f>
        <v/>
      </c>
      <c r="I1102" s="90">
        <f>IF(G1102="",0,VLOOKUP(G1102,PHR!$B$4:$H$10000,7,FALSE))</f>
        <v>0</v>
      </c>
      <c r="J1102" s="51" t="str">
        <f t="shared" si="73"/>
        <v/>
      </c>
      <c r="K1102" s="52" t="str">
        <f t="shared" si="72"/>
        <v/>
      </c>
      <c r="L1102" s="55" t="str">
        <f t="shared" si="70"/>
        <v/>
      </c>
      <c r="M1102" s="56" t="str">
        <f t="shared" si="71"/>
        <v/>
      </c>
    </row>
    <row r="1103" spans="1:13" ht="13" x14ac:dyDescent="0.25">
      <c r="A1103" s="163">
        <v>1099</v>
      </c>
      <c r="B1103" s="66"/>
      <c r="C1103" s="67"/>
      <c r="D1103" s="48"/>
      <c r="E1103" s="68"/>
      <c r="F1103" s="49"/>
      <c r="G1103" s="69"/>
      <c r="H1103" s="50" t="str">
        <f>IF(E1103="","",VLOOKUP(WEEKDAY(E1103),List!A$15:B$21,2,FALSE))</f>
        <v/>
      </c>
      <c r="I1103" s="90">
        <f>IF(G1103="",0,VLOOKUP(G1103,PHR!$B$4:$H$10000,7,FALSE))</f>
        <v>0</v>
      </c>
      <c r="J1103" s="51" t="str">
        <f t="shared" si="73"/>
        <v/>
      </c>
      <c r="K1103" s="52" t="str">
        <f t="shared" si="72"/>
        <v/>
      </c>
      <c r="L1103" s="55" t="str">
        <f t="shared" si="70"/>
        <v/>
      </c>
      <c r="M1103" s="56" t="str">
        <f t="shared" si="71"/>
        <v/>
      </c>
    </row>
    <row r="1104" spans="1:13" ht="13" x14ac:dyDescent="0.25">
      <c r="A1104" s="163">
        <v>1100</v>
      </c>
      <c r="B1104" s="66"/>
      <c r="C1104" s="67"/>
      <c r="D1104" s="48"/>
      <c r="E1104" s="68"/>
      <c r="F1104" s="49"/>
      <c r="G1104" s="69"/>
      <c r="H1104" s="50" t="str">
        <f>IF(E1104="","",VLOOKUP(WEEKDAY(E1104),List!A$15:B$21,2,FALSE))</f>
        <v/>
      </c>
      <c r="I1104" s="90">
        <f>IF(G1104="",0,VLOOKUP(G1104,PHR!$B$4:$H$10000,7,FALSE))</f>
        <v>0</v>
      </c>
      <c r="J1104" s="51" t="str">
        <f t="shared" si="73"/>
        <v/>
      </c>
      <c r="K1104" s="52" t="str">
        <f t="shared" si="72"/>
        <v/>
      </c>
      <c r="L1104" s="55" t="str">
        <f t="shared" si="70"/>
        <v/>
      </c>
      <c r="M1104" s="56" t="str">
        <f t="shared" si="71"/>
        <v/>
      </c>
    </row>
    <row r="1105" spans="1:13" ht="13" x14ac:dyDescent="0.25">
      <c r="A1105" s="163">
        <v>1101</v>
      </c>
      <c r="B1105" s="66"/>
      <c r="C1105" s="67"/>
      <c r="D1105" s="48"/>
      <c r="E1105" s="68"/>
      <c r="F1105" s="49"/>
      <c r="G1105" s="69"/>
      <c r="H1105" s="50" t="str">
        <f>IF(E1105="","",VLOOKUP(WEEKDAY(E1105),List!A$15:B$21,2,FALSE))</f>
        <v/>
      </c>
      <c r="I1105" s="90">
        <f>IF(G1105="",0,VLOOKUP(G1105,PHR!$B$4:$H$10000,7,FALSE))</f>
        <v>0</v>
      </c>
      <c r="J1105" s="51" t="str">
        <f t="shared" si="73"/>
        <v/>
      </c>
      <c r="K1105" s="52" t="str">
        <f t="shared" si="72"/>
        <v/>
      </c>
      <c r="L1105" s="55" t="str">
        <f t="shared" si="70"/>
        <v/>
      </c>
      <c r="M1105" s="56" t="str">
        <f t="shared" si="71"/>
        <v/>
      </c>
    </row>
    <row r="1106" spans="1:13" ht="13" x14ac:dyDescent="0.25">
      <c r="A1106" s="163">
        <v>1102</v>
      </c>
      <c r="B1106" s="66"/>
      <c r="C1106" s="67"/>
      <c r="D1106" s="48"/>
      <c r="E1106" s="68"/>
      <c r="F1106" s="49"/>
      <c r="G1106" s="69"/>
      <c r="H1106" s="50" t="str">
        <f>IF(E1106="","",VLOOKUP(WEEKDAY(E1106),List!A$15:B$21,2,FALSE))</f>
        <v/>
      </c>
      <c r="I1106" s="90">
        <f>IF(G1106="",0,VLOOKUP(G1106,PHR!$B$4:$H$10000,7,FALSE))</f>
        <v>0</v>
      </c>
      <c r="J1106" s="51" t="str">
        <f t="shared" si="73"/>
        <v/>
      </c>
      <c r="K1106" s="52" t="str">
        <f t="shared" si="72"/>
        <v/>
      </c>
      <c r="L1106" s="55" t="str">
        <f t="shared" si="70"/>
        <v/>
      </c>
      <c r="M1106" s="56" t="str">
        <f t="shared" si="71"/>
        <v/>
      </c>
    </row>
    <row r="1107" spans="1:13" ht="13" x14ac:dyDescent="0.25">
      <c r="A1107" s="163">
        <v>1103</v>
      </c>
      <c r="B1107" s="66"/>
      <c r="C1107" s="67"/>
      <c r="D1107" s="48"/>
      <c r="E1107" s="68"/>
      <c r="F1107" s="49"/>
      <c r="G1107" s="69"/>
      <c r="H1107" s="50" t="str">
        <f>IF(E1107="","",VLOOKUP(WEEKDAY(E1107),List!A$15:B$21,2,FALSE))</f>
        <v/>
      </c>
      <c r="I1107" s="90">
        <f>IF(G1107="",0,VLOOKUP(G1107,PHR!$B$4:$H$10000,7,FALSE))</f>
        <v>0</v>
      </c>
      <c r="J1107" s="51" t="str">
        <f t="shared" si="73"/>
        <v/>
      </c>
      <c r="K1107" s="52" t="str">
        <f t="shared" si="72"/>
        <v/>
      </c>
      <c r="L1107" s="55" t="str">
        <f t="shared" si="70"/>
        <v/>
      </c>
      <c r="M1107" s="56" t="str">
        <f t="shared" si="71"/>
        <v/>
      </c>
    </row>
    <row r="1108" spans="1:13" ht="13" x14ac:dyDescent="0.25">
      <c r="A1108" s="163">
        <v>1104</v>
      </c>
      <c r="B1108" s="66"/>
      <c r="C1108" s="67"/>
      <c r="D1108" s="48"/>
      <c r="E1108" s="68"/>
      <c r="F1108" s="49"/>
      <c r="G1108" s="69"/>
      <c r="H1108" s="50" t="str">
        <f>IF(E1108="","",VLOOKUP(WEEKDAY(E1108),List!A$15:B$21,2,FALSE))</f>
        <v/>
      </c>
      <c r="I1108" s="90">
        <f>IF(G1108="",0,VLOOKUP(G1108,PHR!$B$4:$H$10000,7,FALSE))</f>
        <v>0</v>
      </c>
      <c r="J1108" s="51" t="str">
        <f t="shared" si="73"/>
        <v/>
      </c>
      <c r="K1108" s="52" t="str">
        <f t="shared" si="72"/>
        <v/>
      </c>
      <c r="L1108" s="55" t="str">
        <f t="shared" si="70"/>
        <v/>
      </c>
      <c r="M1108" s="56" t="str">
        <f t="shared" si="71"/>
        <v/>
      </c>
    </row>
    <row r="1109" spans="1:13" ht="13" x14ac:dyDescent="0.25">
      <c r="A1109" s="163">
        <v>1105</v>
      </c>
      <c r="B1109" s="66"/>
      <c r="C1109" s="67"/>
      <c r="D1109" s="48"/>
      <c r="E1109" s="68"/>
      <c r="F1109" s="49"/>
      <c r="G1109" s="69"/>
      <c r="H1109" s="50" t="str">
        <f>IF(E1109="","",VLOOKUP(WEEKDAY(E1109),List!A$15:B$21,2,FALSE))</f>
        <v/>
      </c>
      <c r="I1109" s="90">
        <f>IF(G1109="",0,VLOOKUP(G1109,PHR!$B$4:$H$10000,7,FALSE))</f>
        <v>0</v>
      </c>
      <c r="J1109" s="51" t="str">
        <f t="shared" si="73"/>
        <v/>
      </c>
      <c r="K1109" s="52" t="str">
        <f t="shared" si="72"/>
        <v/>
      </c>
      <c r="L1109" s="55" t="str">
        <f t="shared" si="70"/>
        <v/>
      </c>
      <c r="M1109" s="56" t="str">
        <f t="shared" si="71"/>
        <v/>
      </c>
    </row>
    <row r="1110" spans="1:13" ht="13" x14ac:dyDescent="0.25">
      <c r="A1110" s="163">
        <v>1106</v>
      </c>
      <c r="B1110" s="66"/>
      <c r="C1110" s="67"/>
      <c r="D1110" s="48"/>
      <c r="E1110" s="68"/>
      <c r="F1110" s="49"/>
      <c r="G1110" s="69"/>
      <c r="H1110" s="50" t="str">
        <f>IF(E1110="","",VLOOKUP(WEEKDAY(E1110),List!A$15:B$21,2,FALSE))</f>
        <v/>
      </c>
      <c r="I1110" s="90">
        <f>IF(G1110="",0,VLOOKUP(G1110,PHR!$B$4:$H$10000,7,FALSE))</f>
        <v>0</v>
      </c>
      <c r="J1110" s="51" t="str">
        <f t="shared" si="73"/>
        <v/>
      </c>
      <c r="K1110" s="52" t="str">
        <f t="shared" si="72"/>
        <v/>
      </c>
      <c r="L1110" s="55" t="str">
        <f t="shared" si="70"/>
        <v/>
      </c>
      <c r="M1110" s="56" t="str">
        <f t="shared" si="71"/>
        <v/>
      </c>
    </row>
    <row r="1111" spans="1:13" ht="13" x14ac:dyDescent="0.25">
      <c r="A1111" s="163">
        <v>1107</v>
      </c>
      <c r="B1111" s="66"/>
      <c r="C1111" s="67"/>
      <c r="D1111" s="48"/>
      <c r="E1111" s="68"/>
      <c r="F1111" s="49"/>
      <c r="G1111" s="69"/>
      <c r="H1111" s="50" t="str">
        <f>IF(E1111="","",VLOOKUP(WEEKDAY(E1111),List!A$15:B$21,2,FALSE))</f>
        <v/>
      </c>
      <c r="I1111" s="90">
        <f>IF(G1111="",0,VLOOKUP(G1111,PHR!$B$4:$H$10000,7,FALSE))</f>
        <v>0</v>
      </c>
      <c r="J1111" s="51" t="str">
        <f t="shared" si="73"/>
        <v/>
      </c>
      <c r="K1111" s="52" t="str">
        <f t="shared" si="72"/>
        <v/>
      </c>
      <c r="L1111" s="55" t="str">
        <f t="shared" si="70"/>
        <v/>
      </c>
      <c r="M1111" s="56" t="str">
        <f t="shared" si="71"/>
        <v/>
      </c>
    </row>
    <row r="1112" spans="1:13" ht="13" x14ac:dyDescent="0.25">
      <c r="A1112" s="163">
        <v>1108</v>
      </c>
      <c r="B1112" s="66"/>
      <c r="C1112" s="67"/>
      <c r="D1112" s="48"/>
      <c r="E1112" s="68"/>
      <c r="F1112" s="49"/>
      <c r="G1112" s="69"/>
      <c r="H1112" s="50" t="str">
        <f>IF(E1112="","",VLOOKUP(WEEKDAY(E1112),List!A$15:B$21,2,FALSE))</f>
        <v/>
      </c>
      <c r="I1112" s="90">
        <f>IF(G1112="",0,VLOOKUP(G1112,PHR!$B$4:$H$10000,7,FALSE))</f>
        <v>0</v>
      </c>
      <c r="J1112" s="51" t="str">
        <f t="shared" si="73"/>
        <v/>
      </c>
      <c r="K1112" s="52" t="str">
        <f t="shared" si="72"/>
        <v/>
      </c>
      <c r="L1112" s="55" t="str">
        <f t="shared" si="70"/>
        <v/>
      </c>
      <c r="M1112" s="56" t="str">
        <f t="shared" si="71"/>
        <v/>
      </c>
    </row>
    <row r="1113" spans="1:13" ht="13" x14ac:dyDescent="0.25">
      <c r="A1113" s="163">
        <v>1109</v>
      </c>
      <c r="B1113" s="66"/>
      <c r="C1113" s="67"/>
      <c r="D1113" s="48"/>
      <c r="E1113" s="68"/>
      <c r="F1113" s="49"/>
      <c r="G1113" s="69"/>
      <c r="H1113" s="50" t="str">
        <f>IF(E1113="","",VLOOKUP(WEEKDAY(E1113),List!A$15:B$21,2,FALSE))</f>
        <v/>
      </c>
      <c r="I1113" s="90">
        <f>IF(G1113="",0,VLOOKUP(G1113,PHR!$B$4:$H$10000,7,FALSE))</f>
        <v>0</v>
      </c>
      <c r="J1113" s="51" t="str">
        <f t="shared" si="73"/>
        <v/>
      </c>
      <c r="K1113" s="52" t="str">
        <f t="shared" si="72"/>
        <v/>
      </c>
      <c r="L1113" s="55" t="str">
        <f t="shared" si="70"/>
        <v/>
      </c>
      <c r="M1113" s="56" t="str">
        <f t="shared" si="71"/>
        <v/>
      </c>
    </row>
    <row r="1114" spans="1:13" ht="13" x14ac:dyDescent="0.25">
      <c r="A1114" s="163">
        <v>1110</v>
      </c>
      <c r="B1114" s="66"/>
      <c r="C1114" s="67"/>
      <c r="D1114" s="48"/>
      <c r="E1114" s="68"/>
      <c r="F1114" s="49"/>
      <c r="G1114" s="69"/>
      <c r="H1114" s="50" t="str">
        <f>IF(E1114="","",VLOOKUP(WEEKDAY(E1114),List!A$15:B$21,2,FALSE))</f>
        <v/>
      </c>
      <c r="I1114" s="90">
        <f>IF(G1114="",0,VLOOKUP(G1114,PHR!$B$4:$H$10000,7,FALSE))</f>
        <v>0</v>
      </c>
      <c r="J1114" s="51" t="str">
        <f t="shared" si="73"/>
        <v/>
      </c>
      <c r="K1114" s="52" t="str">
        <f t="shared" si="72"/>
        <v/>
      </c>
      <c r="L1114" s="55" t="str">
        <f t="shared" si="70"/>
        <v/>
      </c>
      <c r="M1114" s="56" t="str">
        <f t="shared" si="71"/>
        <v/>
      </c>
    </row>
    <row r="1115" spans="1:13" ht="13" x14ac:dyDescent="0.25">
      <c r="A1115" s="163">
        <v>1111</v>
      </c>
      <c r="B1115" s="66"/>
      <c r="C1115" s="67"/>
      <c r="D1115" s="48"/>
      <c r="E1115" s="68"/>
      <c r="F1115" s="49"/>
      <c r="G1115" s="69"/>
      <c r="H1115" s="50" t="str">
        <f>IF(E1115="","",VLOOKUP(WEEKDAY(E1115),List!A$15:B$21,2,FALSE))</f>
        <v/>
      </c>
      <c r="I1115" s="90">
        <f>IF(G1115="",0,VLOOKUP(G1115,PHR!$B$4:$H$10000,7,FALSE))</f>
        <v>0</v>
      </c>
      <c r="J1115" s="51" t="str">
        <f t="shared" si="73"/>
        <v/>
      </c>
      <c r="K1115" s="52" t="str">
        <f t="shared" si="72"/>
        <v/>
      </c>
      <c r="L1115" s="55" t="str">
        <f t="shared" si="70"/>
        <v/>
      </c>
      <c r="M1115" s="56" t="str">
        <f t="shared" si="71"/>
        <v/>
      </c>
    </row>
    <row r="1116" spans="1:13" ht="13" x14ac:dyDescent="0.25">
      <c r="A1116" s="163">
        <v>1112</v>
      </c>
      <c r="B1116" s="66"/>
      <c r="C1116" s="67"/>
      <c r="D1116" s="48"/>
      <c r="E1116" s="68"/>
      <c r="F1116" s="49"/>
      <c r="G1116" s="69"/>
      <c r="H1116" s="50" t="str">
        <f>IF(E1116="","",VLOOKUP(WEEKDAY(E1116),List!A$15:B$21,2,FALSE))</f>
        <v/>
      </c>
      <c r="I1116" s="90">
        <f>IF(G1116="",0,VLOOKUP(G1116,PHR!$B$4:$H$10000,7,FALSE))</f>
        <v>0</v>
      </c>
      <c r="J1116" s="51" t="str">
        <f t="shared" si="73"/>
        <v/>
      </c>
      <c r="K1116" s="52" t="str">
        <f t="shared" si="72"/>
        <v/>
      </c>
      <c r="L1116" s="55" t="str">
        <f t="shared" si="70"/>
        <v/>
      </c>
      <c r="M1116" s="56" t="str">
        <f t="shared" si="71"/>
        <v/>
      </c>
    </row>
    <row r="1117" spans="1:13" ht="13" x14ac:dyDescent="0.25">
      <c r="A1117" s="163">
        <v>1113</v>
      </c>
      <c r="B1117" s="66"/>
      <c r="C1117" s="67"/>
      <c r="D1117" s="48"/>
      <c r="E1117" s="68"/>
      <c r="F1117" s="49"/>
      <c r="G1117" s="69"/>
      <c r="H1117" s="50" t="str">
        <f>IF(E1117="","",VLOOKUP(WEEKDAY(E1117),List!A$15:B$21,2,FALSE))</f>
        <v/>
      </c>
      <c r="I1117" s="90">
        <f>IF(G1117="",0,VLOOKUP(G1117,PHR!$B$4:$H$10000,7,FALSE))</f>
        <v>0</v>
      </c>
      <c r="J1117" s="51" t="str">
        <f t="shared" si="73"/>
        <v/>
      </c>
      <c r="K1117" s="52" t="str">
        <f t="shared" si="72"/>
        <v/>
      </c>
      <c r="L1117" s="55" t="str">
        <f t="shared" si="70"/>
        <v/>
      </c>
      <c r="M1117" s="56" t="str">
        <f t="shared" si="71"/>
        <v/>
      </c>
    </row>
    <row r="1118" spans="1:13" ht="13" x14ac:dyDescent="0.25">
      <c r="A1118" s="163">
        <v>1114</v>
      </c>
      <c r="B1118" s="66"/>
      <c r="C1118" s="67"/>
      <c r="D1118" s="48"/>
      <c r="E1118" s="68"/>
      <c r="F1118" s="49"/>
      <c r="G1118" s="69"/>
      <c r="H1118" s="50" t="str">
        <f>IF(E1118="","",VLOOKUP(WEEKDAY(E1118),List!A$15:B$21,2,FALSE))</f>
        <v/>
      </c>
      <c r="I1118" s="90">
        <f>IF(G1118="",0,VLOOKUP(G1118,PHR!$B$4:$H$10000,7,FALSE))</f>
        <v>0</v>
      </c>
      <c r="J1118" s="51" t="str">
        <f t="shared" si="73"/>
        <v/>
      </c>
      <c r="K1118" s="52" t="str">
        <f t="shared" si="72"/>
        <v/>
      </c>
      <c r="L1118" s="55" t="str">
        <f t="shared" si="70"/>
        <v/>
      </c>
      <c r="M1118" s="56" t="str">
        <f t="shared" si="71"/>
        <v/>
      </c>
    </row>
    <row r="1119" spans="1:13" ht="13" x14ac:dyDescent="0.25">
      <c r="A1119" s="163">
        <v>1115</v>
      </c>
      <c r="B1119" s="66"/>
      <c r="C1119" s="67"/>
      <c r="D1119" s="48"/>
      <c r="E1119" s="68"/>
      <c r="F1119" s="49"/>
      <c r="G1119" s="69"/>
      <c r="H1119" s="50" t="str">
        <f>IF(E1119="","",VLOOKUP(WEEKDAY(E1119),List!A$15:B$21,2,FALSE))</f>
        <v/>
      </c>
      <c r="I1119" s="90">
        <f>IF(G1119="",0,VLOOKUP(G1119,PHR!$B$4:$H$10000,7,FALSE))</f>
        <v>0</v>
      </c>
      <c r="J1119" s="51" t="str">
        <f t="shared" si="73"/>
        <v/>
      </c>
      <c r="K1119" s="52" t="str">
        <f t="shared" si="72"/>
        <v/>
      </c>
      <c r="L1119" s="55" t="str">
        <f t="shared" si="70"/>
        <v/>
      </c>
      <c r="M1119" s="56" t="str">
        <f t="shared" si="71"/>
        <v/>
      </c>
    </row>
    <row r="1120" spans="1:13" ht="13" x14ac:dyDescent="0.25">
      <c r="A1120" s="163">
        <v>1116</v>
      </c>
      <c r="B1120" s="66"/>
      <c r="C1120" s="67"/>
      <c r="D1120" s="48"/>
      <c r="E1120" s="68"/>
      <c r="F1120" s="49"/>
      <c r="G1120" s="69"/>
      <c r="H1120" s="50" t="str">
        <f>IF(E1120="","",VLOOKUP(WEEKDAY(E1120),List!A$15:B$21,2,FALSE))</f>
        <v/>
      </c>
      <c r="I1120" s="90">
        <f>IF(G1120="",0,VLOOKUP(G1120,PHR!$B$4:$H$10000,7,FALSE))</f>
        <v>0</v>
      </c>
      <c r="J1120" s="51" t="str">
        <f t="shared" si="73"/>
        <v/>
      </c>
      <c r="K1120" s="52" t="str">
        <f t="shared" si="72"/>
        <v/>
      </c>
      <c r="L1120" s="55" t="str">
        <f t="shared" si="70"/>
        <v/>
      </c>
      <c r="M1120" s="56" t="str">
        <f t="shared" si="71"/>
        <v/>
      </c>
    </row>
    <row r="1121" spans="1:13" ht="13" x14ac:dyDescent="0.25">
      <c r="A1121" s="163">
        <v>1117</v>
      </c>
      <c r="B1121" s="66"/>
      <c r="C1121" s="67"/>
      <c r="D1121" s="48"/>
      <c r="E1121" s="68"/>
      <c r="F1121" s="49"/>
      <c r="G1121" s="69"/>
      <c r="H1121" s="50" t="str">
        <f>IF(E1121="","",VLOOKUP(WEEKDAY(E1121),List!A$15:B$21,2,FALSE))</f>
        <v/>
      </c>
      <c r="I1121" s="90">
        <f>IF(G1121="",0,VLOOKUP(G1121,PHR!$B$4:$H$10000,7,FALSE))</f>
        <v>0</v>
      </c>
      <c r="J1121" s="51" t="str">
        <f t="shared" si="73"/>
        <v/>
      </c>
      <c r="K1121" s="52" t="str">
        <f t="shared" si="72"/>
        <v/>
      </c>
      <c r="L1121" s="55" t="str">
        <f t="shared" si="70"/>
        <v/>
      </c>
      <c r="M1121" s="56" t="str">
        <f t="shared" si="71"/>
        <v/>
      </c>
    </row>
    <row r="1122" spans="1:13" ht="13" x14ac:dyDescent="0.25">
      <c r="A1122" s="163">
        <v>1118</v>
      </c>
      <c r="B1122" s="66"/>
      <c r="C1122" s="67"/>
      <c r="D1122" s="48"/>
      <c r="E1122" s="68"/>
      <c r="F1122" s="49"/>
      <c r="G1122" s="69"/>
      <c r="H1122" s="50" t="str">
        <f>IF(E1122="","",VLOOKUP(WEEKDAY(E1122),List!A$15:B$21,2,FALSE))</f>
        <v/>
      </c>
      <c r="I1122" s="90">
        <f>IF(G1122="",0,VLOOKUP(G1122,PHR!$B$4:$H$10000,7,FALSE))</f>
        <v>0</v>
      </c>
      <c r="J1122" s="51" t="str">
        <f t="shared" si="73"/>
        <v/>
      </c>
      <c r="K1122" s="52" t="str">
        <f t="shared" si="72"/>
        <v/>
      </c>
      <c r="L1122" s="55" t="str">
        <f t="shared" si="70"/>
        <v/>
      </c>
      <c r="M1122" s="56" t="str">
        <f t="shared" si="71"/>
        <v/>
      </c>
    </row>
    <row r="1123" spans="1:13" ht="13" x14ac:dyDescent="0.25">
      <c r="A1123" s="163">
        <v>1119</v>
      </c>
      <c r="B1123" s="66"/>
      <c r="C1123" s="67"/>
      <c r="D1123" s="48"/>
      <c r="E1123" s="68"/>
      <c r="F1123" s="49"/>
      <c r="G1123" s="69"/>
      <c r="H1123" s="50" t="str">
        <f>IF(E1123="","",VLOOKUP(WEEKDAY(E1123),List!A$15:B$21,2,FALSE))</f>
        <v/>
      </c>
      <c r="I1123" s="90">
        <f>IF(G1123="",0,VLOOKUP(G1123,PHR!$B$4:$H$10000,7,FALSE))</f>
        <v>0</v>
      </c>
      <c r="J1123" s="51" t="str">
        <f t="shared" si="73"/>
        <v/>
      </c>
      <c r="K1123" s="52" t="str">
        <f t="shared" si="72"/>
        <v/>
      </c>
      <c r="L1123" s="55" t="str">
        <f t="shared" si="70"/>
        <v/>
      </c>
      <c r="M1123" s="56" t="str">
        <f t="shared" si="71"/>
        <v/>
      </c>
    </row>
    <row r="1124" spans="1:13" ht="13" x14ac:dyDescent="0.25">
      <c r="A1124" s="163">
        <v>1120</v>
      </c>
      <c r="B1124" s="66"/>
      <c r="C1124" s="67"/>
      <c r="D1124" s="48"/>
      <c r="E1124" s="68"/>
      <c r="F1124" s="49"/>
      <c r="G1124" s="69"/>
      <c r="H1124" s="50" t="str">
        <f>IF(E1124="","",VLOOKUP(WEEKDAY(E1124),List!A$15:B$21,2,FALSE))</f>
        <v/>
      </c>
      <c r="I1124" s="90">
        <f>IF(G1124="",0,VLOOKUP(G1124,PHR!$B$4:$H$10000,7,FALSE))</f>
        <v>0</v>
      </c>
      <c r="J1124" s="51" t="str">
        <f t="shared" si="73"/>
        <v/>
      </c>
      <c r="K1124" s="52" t="str">
        <f t="shared" si="72"/>
        <v/>
      </c>
      <c r="L1124" s="55" t="str">
        <f t="shared" si="70"/>
        <v/>
      </c>
      <c r="M1124" s="56" t="str">
        <f t="shared" si="71"/>
        <v/>
      </c>
    </row>
    <row r="1125" spans="1:13" ht="13" x14ac:dyDescent="0.25">
      <c r="A1125" s="163">
        <v>1121</v>
      </c>
      <c r="B1125" s="66"/>
      <c r="C1125" s="67"/>
      <c r="D1125" s="48"/>
      <c r="E1125" s="68"/>
      <c r="F1125" s="49"/>
      <c r="G1125" s="69"/>
      <c r="H1125" s="50" t="str">
        <f>IF(E1125="","",VLOOKUP(WEEKDAY(E1125),List!A$15:B$21,2,FALSE))</f>
        <v/>
      </c>
      <c r="I1125" s="90">
        <f>IF(G1125="",0,VLOOKUP(G1125,PHR!$B$4:$H$10000,7,FALSE))</f>
        <v>0</v>
      </c>
      <c r="J1125" s="51" t="str">
        <f t="shared" si="73"/>
        <v/>
      </c>
      <c r="K1125" s="52" t="str">
        <f t="shared" si="72"/>
        <v/>
      </c>
      <c r="L1125" s="55" t="str">
        <f t="shared" si="70"/>
        <v/>
      </c>
      <c r="M1125" s="56" t="str">
        <f t="shared" si="71"/>
        <v/>
      </c>
    </row>
    <row r="1126" spans="1:13" ht="13" x14ac:dyDescent="0.25">
      <c r="A1126" s="163">
        <v>1122</v>
      </c>
      <c r="B1126" s="66"/>
      <c r="C1126" s="67"/>
      <c r="D1126" s="48"/>
      <c r="E1126" s="68"/>
      <c r="F1126" s="49"/>
      <c r="G1126" s="69"/>
      <c r="H1126" s="50" t="str">
        <f>IF(E1126="","",VLOOKUP(WEEKDAY(E1126),List!A$15:B$21,2,FALSE))</f>
        <v/>
      </c>
      <c r="I1126" s="90">
        <f>IF(G1126="",0,VLOOKUP(G1126,PHR!$B$4:$H$10000,7,FALSE))</f>
        <v>0</v>
      </c>
      <c r="J1126" s="51" t="str">
        <f t="shared" si="73"/>
        <v/>
      </c>
      <c r="K1126" s="52" t="str">
        <f t="shared" si="72"/>
        <v/>
      </c>
      <c r="L1126" s="55" t="str">
        <f t="shared" si="70"/>
        <v/>
      </c>
      <c r="M1126" s="56" t="str">
        <f t="shared" si="71"/>
        <v/>
      </c>
    </row>
    <row r="1127" spans="1:13" ht="13" x14ac:dyDescent="0.25">
      <c r="A1127" s="163">
        <v>1123</v>
      </c>
      <c r="B1127" s="66"/>
      <c r="C1127" s="67"/>
      <c r="D1127" s="48"/>
      <c r="E1127" s="68"/>
      <c r="F1127" s="49"/>
      <c r="G1127" s="69"/>
      <c r="H1127" s="50" t="str">
        <f>IF(E1127="","",VLOOKUP(WEEKDAY(E1127),List!A$15:B$21,2,FALSE))</f>
        <v/>
      </c>
      <c r="I1127" s="90">
        <f>IF(G1127="",0,VLOOKUP(G1127,PHR!$B$4:$H$10000,7,FALSE))</f>
        <v>0</v>
      </c>
      <c r="J1127" s="51" t="str">
        <f t="shared" si="73"/>
        <v/>
      </c>
      <c r="K1127" s="52" t="str">
        <f t="shared" si="72"/>
        <v/>
      </c>
      <c r="L1127" s="55" t="str">
        <f t="shared" si="70"/>
        <v/>
      </c>
      <c r="M1127" s="56" t="str">
        <f t="shared" si="71"/>
        <v/>
      </c>
    </row>
    <row r="1128" spans="1:13" ht="13" x14ac:dyDescent="0.25">
      <c r="A1128" s="163">
        <v>1124</v>
      </c>
      <c r="B1128" s="66"/>
      <c r="C1128" s="67"/>
      <c r="D1128" s="48"/>
      <c r="E1128" s="68"/>
      <c r="F1128" s="49"/>
      <c r="G1128" s="69"/>
      <c r="H1128" s="50" t="str">
        <f>IF(E1128="","",VLOOKUP(WEEKDAY(E1128),List!A$15:B$21,2,FALSE))</f>
        <v/>
      </c>
      <c r="I1128" s="90">
        <f>IF(G1128="",0,VLOOKUP(G1128,PHR!$B$4:$H$10000,7,FALSE))</f>
        <v>0</v>
      </c>
      <c r="J1128" s="51" t="str">
        <f t="shared" si="73"/>
        <v/>
      </c>
      <c r="K1128" s="52" t="str">
        <f t="shared" si="72"/>
        <v/>
      </c>
      <c r="L1128" s="55" t="str">
        <f t="shared" si="70"/>
        <v/>
      </c>
      <c r="M1128" s="56" t="str">
        <f t="shared" si="71"/>
        <v/>
      </c>
    </row>
    <row r="1129" spans="1:13" ht="13" x14ac:dyDescent="0.25">
      <c r="A1129" s="163">
        <v>1125</v>
      </c>
      <c r="B1129" s="66"/>
      <c r="C1129" s="67"/>
      <c r="D1129" s="48"/>
      <c r="E1129" s="68"/>
      <c r="F1129" s="49"/>
      <c r="G1129" s="69"/>
      <c r="H1129" s="50" t="str">
        <f>IF(E1129="","",VLOOKUP(WEEKDAY(E1129),List!A$15:B$21,2,FALSE))</f>
        <v/>
      </c>
      <c r="I1129" s="90">
        <f>IF(G1129="",0,VLOOKUP(G1129,PHR!$B$4:$H$10000,7,FALSE))</f>
        <v>0</v>
      </c>
      <c r="J1129" s="51" t="str">
        <f t="shared" si="73"/>
        <v/>
      </c>
      <c r="K1129" s="52" t="str">
        <f t="shared" si="72"/>
        <v/>
      </c>
      <c r="L1129" s="55" t="str">
        <f t="shared" si="70"/>
        <v/>
      </c>
      <c r="M1129" s="56" t="str">
        <f t="shared" si="71"/>
        <v/>
      </c>
    </row>
    <row r="1130" spans="1:13" ht="13" x14ac:dyDescent="0.25">
      <c r="A1130" s="163">
        <v>1126</v>
      </c>
      <c r="B1130" s="66"/>
      <c r="C1130" s="67"/>
      <c r="D1130" s="48"/>
      <c r="E1130" s="68"/>
      <c r="F1130" s="49"/>
      <c r="G1130" s="69"/>
      <c r="H1130" s="50" t="str">
        <f>IF(E1130="","",VLOOKUP(WEEKDAY(E1130),List!A$15:B$21,2,FALSE))</f>
        <v/>
      </c>
      <c r="I1130" s="90">
        <f>IF(G1130="",0,VLOOKUP(G1130,PHR!$B$4:$H$10000,7,FALSE))</f>
        <v>0</v>
      </c>
      <c r="J1130" s="51" t="str">
        <f t="shared" si="73"/>
        <v/>
      </c>
      <c r="K1130" s="52" t="str">
        <f t="shared" si="72"/>
        <v/>
      </c>
      <c r="L1130" s="55" t="str">
        <f t="shared" si="70"/>
        <v/>
      </c>
      <c r="M1130" s="56" t="str">
        <f t="shared" si="71"/>
        <v/>
      </c>
    </row>
    <row r="1131" spans="1:13" ht="13" x14ac:dyDescent="0.25">
      <c r="A1131" s="163">
        <v>1127</v>
      </c>
      <c r="B1131" s="66"/>
      <c r="C1131" s="67"/>
      <c r="D1131" s="48"/>
      <c r="E1131" s="68"/>
      <c r="F1131" s="49"/>
      <c r="G1131" s="69"/>
      <c r="H1131" s="50" t="str">
        <f>IF(E1131="","",VLOOKUP(WEEKDAY(E1131),List!A$15:B$21,2,FALSE))</f>
        <v/>
      </c>
      <c r="I1131" s="90">
        <f>IF(G1131="",0,VLOOKUP(G1131,PHR!$B$4:$H$10000,7,FALSE))</f>
        <v>0</v>
      </c>
      <c r="J1131" s="51" t="str">
        <f t="shared" si="73"/>
        <v/>
      </c>
      <c r="K1131" s="52" t="str">
        <f t="shared" si="72"/>
        <v/>
      </c>
      <c r="L1131" s="55" t="str">
        <f t="shared" si="70"/>
        <v/>
      </c>
      <c r="M1131" s="56" t="str">
        <f t="shared" si="71"/>
        <v/>
      </c>
    </row>
    <row r="1132" spans="1:13" ht="13" x14ac:dyDescent="0.25">
      <c r="A1132" s="163">
        <v>1128</v>
      </c>
      <c r="B1132" s="66"/>
      <c r="C1132" s="67"/>
      <c r="D1132" s="48"/>
      <c r="E1132" s="68"/>
      <c r="F1132" s="49"/>
      <c r="G1132" s="69"/>
      <c r="H1132" s="50" t="str">
        <f>IF(E1132="","",VLOOKUP(WEEKDAY(E1132),List!A$15:B$21,2,FALSE))</f>
        <v/>
      </c>
      <c r="I1132" s="90">
        <f>IF(G1132="",0,VLOOKUP(G1132,PHR!$B$4:$H$10000,7,FALSE))</f>
        <v>0</v>
      </c>
      <c r="J1132" s="51" t="str">
        <f t="shared" si="73"/>
        <v/>
      </c>
      <c r="K1132" s="52" t="str">
        <f t="shared" si="72"/>
        <v/>
      </c>
      <c r="L1132" s="55" t="str">
        <f t="shared" si="70"/>
        <v/>
      </c>
      <c r="M1132" s="56" t="str">
        <f t="shared" si="71"/>
        <v/>
      </c>
    </row>
    <row r="1133" spans="1:13" ht="13" x14ac:dyDescent="0.25">
      <c r="A1133" s="163">
        <v>1129</v>
      </c>
      <c r="B1133" s="66"/>
      <c r="C1133" s="67"/>
      <c r="D1133" s="48"/>
      <c r="E1133" s="68"/>
      <c r="F1133" s="49"/>
      <c r="G1133" s="69"/>
      <c r="H1133" s="50" t="str">
        <f>IF(E1133="","",VLOOKUP(WEEKDAY(E1133),List!A$15:B$21,2,FALSE))</f>
        <v/>
      </c>
      <c r="I1133" s="90">
        <f>IF(G1133="",0,VLOOKUP(G1133,PHR!$B$4:$H$10000,7,FALSE))</f>
        <v>0</v>
      </c>
      <c r="J1133" s="51" t="str">
        <f t="shared" si="73"/>
        <v/>
      </c>
      <c r="K1133" s="52" t="str">
        <f t="shared" si="72"/>
        <v/>
      </c>
      <c r="L1133" s="55" t="str">
        <f t="shared" si="70"/>
        <v/>
      </c>
      <c r="M1133" s="56" t="str">
        <f t="shared" si="71"/>
        <v/>
      </c>
    </row>
    <row r="1134" spans="1:13" ht="13" x14ac:dyDescent="0.25">
      <c r="A1134" s="163">
        <v>1130</v>
      </c>
      <c r="B1134" s="66"/>
      <c r="C1134" s="67"/>
      <c r="D1134" s="48"/>
      <c r="E1134" s="68"/>
      <c r="F1134" s="49"/>
      <c r="G1134" s="69"/>
      <c r="H1134" s="50" t="str">
        <f>IF(E1134="","",VLOOKUP(WEEKDAY(E1134),List!A$15:B$21,2,FALSE))</f>
        <v/>
      </c>
      <c r="I1134" s="90">
        <f>IF(G1134="",0,VLOOKUP(G1134,PHR!$B$4:$H$10000,7,FALSE))</f>
        <v>0</v>
      </c>
      <c r="J1134" s="51" t="str">
        <f t="shared" si="73"/>
        <v/>
      </c>
      <c r="K1134" s="52" t="str">
        <f t="shared" si="72"/>
        <v/>
      </c>
      <c r="L1134" s="55" t="str">
        <f t="shared" si="70"/>
        <v/>
      </c>
      <c r="M1134" s="56" t="str">
        <f t="shared" si="71"/>
        <v/>
      </c>
    </row>
    <row r="1135" spans="1:13" ht="13" x14ac:dyDescent="0.25">
      <c r="A1135" s="163">
        <v>1131</v>
      </c>
      <c r="B1135" s="66"/>
      <c r="C1135" s="67"/>
      <c r="D1135" s="48"/>
      <c r="E1135" s="68"/>
      <c r="F1135" s="49"/>
      <c r="G1135" s="69"/>
      <c r="H1135" s="50" t="str">
        <f>IF(E1135="","",VLOOKUP(WEEKDAY(E1135),List!A$15:B$21,2,FALSE))</f>
        <v/>
      </c>
      <c r="I1135" s="90">
        <f>IF(G1135="",0,VLOOKUP(G1135,PHR!$B$4:$H$10000,7,FALSE))</f>
        <v>0</v>
      </c>
      <c r="J1135" s="51" t="str">
        <f t="shared" si="73"/>
        <v/>
      </c>
      <c r="K1135" s="52" t="str">
        <f t="shared" si="72"/>
        <v/>
      </c>
      <c r="L1135" s="55" t="str">
        <f t="shared" si="70"/>
        <v/>
      </c>
      <c r="M1135" s="56" t="str">
        <f t="shared" si="71"/>
        <v/>
      </c>
    </row>
    <row r="1136" spans="1:13" ht="13" x14ac:dyDescent="0.25">
      <c r="A1136" s="163">
        <v>1132</v>
      </c>
      <c r="B1136" s="66"/>
      <c r="C1136" s="67"/>
      <c r="D1136" s="48"/>
      <c r="E1136" s="68"/>
      <c r="F1136" s="49"/>
      <c r="G1136" s="69"/>
      <c r="H1136" s="50" t="str">
        <f>IF(E1136="","",VLOOKUP(WEEKDAY(E1136),List!A$15:B$21,2,FALSE))</f>
        <v/>
      </c>
      <c r="I1136" s="90">
        <f>IF(G1136="",0,VLOOKUP(G1136,PHR!$B$4:$H$10000,7,FALSE))</f>
        <v>0</v>
      </c>
      <c r="J1136" s="51" t="str">
        <f t="shared" si="73"/>
        <v/>
      </c>
      <c r="K1136" s="52" t="str">
        <f t="shared" si="72"/>
        <v/>
      </c>
      <c r="L1136" s="55" t="str">
        <f t="shared" si="70"/>
        <v/>
      </c>
      <c r="M1136" s="56" t="str">
        <f t="shared" si="71"/>
        <v/>
      </c>
    </row>
    <row r="1137" spans="1:13" ht="13" x14ac:dyDescent="0.25">
      <c r="A1137" s="163">
        <v>1133</v>
      </c>
      <c r="B1137" s="66"/>
      <c r="C1137" s="67"/>
      <c r="D1137" s="48"/>
      <c r="E1137" s="68"/>
      <c r="F1137" s="49"/>
      <c r="G1137" s="69"/>
      <c r="H1137" s="50" t="str">
        <f>IF(E1137="","",VLOOKUP(WEEKDAY(E1137),List!A$15:B$21,2,FALSE))</f>
        <v/>
      </c>
      <c r="I1137" s="90">
        <f>IF(G1137="",0,VLOOKUP(G1137,PHR!$B$4:$H$10000,7,FALSE))</f>
        <v>0</v>
      </c>
      <c r="J1137" s="51" t="str">
        <f t="shared" si="73"/>
        <v/>
      </c>
      <c r="K1137" s="52" t="str">
        <f t="shared" si="72"/>
        <v/>
      </c>
      <c r="L1137" s="55" t="str">
        <f t="shared" si="70"/>
        <v/>
      </c>
      <c r="M1137" s="56" t="str">
        <f t="shared" si="71"/>
        <v/>
      </c>
    </row>
    <row r="1138" spans="1:13" ht="13" x14ac:dyDescent="0.25">
      <c r="A1138" s="163">
        <v>1134</v>
      </c>
      <c r="B1138" s="66"/>
      <c r="C1138" s="67"/>
      <c r="D1138" s="48"/>
      <c r="E1138" s="68"/>
      <c r="F1138" s="49"/>
      <c r="G1138" s="69"/>
      <c r="H1138" s="50" t="str">
        <f>IF(E1138="","",VLOOKUP(WEEKDAY(E1138),List!A$15:B$21,2,FALSE))</f>
        <v/>
      </c>
      <c r="I1138" s="90">
        <f>IF(G1138="",0,VLOOKUP(G1138,PHR!$B$4:$H$10000,7,FALSE))</f>
        <v>0</v>
      </c>
      <c r="J1138" s="51" t="str">
        <f t="shared" si="73"/>
        <v/>
      </c>
      <c r="K1138" s="52" t="str">
        <f t="shared" si="72"/>
        <v/>
      </c>
      <c r="L1138" s="55" t="str">
        <f t="shared" si="70"/>
        <v/>
      </c>
      <c r="M1138" s="56" t="str">
        <f t="shared" si="71"/>
        <v/>
      </c>
    </row>
    <row r="1139" spans="1:13" ht="13" x14ac:dyDescent="0.25">
      <c r="A1139" s="163">
        <v>1135</v>
      </c>
      <c r="B1139" s="66"/>
      <c r="C1139" s="67"/>
      <c r="D1139" s="48"/>
      <c r="E1139" s="68"/>
      <c r="F1139" s="49"/>
      <c r="G1139" s="69"/>
      <c r="H1139" s="50" t="str">
        <f>IF(E1139="","",VLOOKUP(WEEKDAY(E1139),List!A$15:B$21,2,FALSE))</f>
        <v/>
      </c>
      <c r="I1139" s="90">
        <f>IF(G1139="",0,VLOOKUP(G1139,PHR!$B$4:$H$10000,7,FALSE))</f>
        <v>0</v>
      </c>
      <c r="J1139" s="51" t="str">
        <f t="shared" si="73"/>
        <v/>
      </c>
      <c r="K1139" s="52" t="str">
        <f t="shared" si="72"/>
        <v/>
      </c>
      <c r="L1139" s="55" t="str">
        <f t="shared" si="70"/>
        <v/>
      </c>
      <c r="M1139" s="56" t="str">
        <f t="shared" si="71"/>
        <v/>
      </c>
    </row>
    <row r="1140" spans="1:13" ht="13" x14ac:dyDescent="0.25">
      <c r="A1140" s="163">
        <v>1136</v>
      </c>
      <c r="B1140" s="66"/>
      <c r="C1140" s="67"/>
      <c r="D1140" s="48"/>
      <c r="E1140" s="68"/>
      <c r="F1140" s="49"/>
      <c r="G1140" s="69"/>
      <c r="H1140" s="50" t="str">
        <f>IF(E1140="","",VLOOKUP(WEEKDAY(E1140),List!A$15:B$21,2,FALSE))</f>
        <v/>
      </c>
      <c r="I1140" s="90">
        <f>IF(G1140="",0,VLOOKUP(G1140,PHR!$B$4:$H$10000,7,FALSE))</f>
        <v>0</v>
      </c>
      <c r="J1140" s="51" t="str">
        <f t="shared" si="73"/>
        <v/>
      </c>
      <c r="K1140" s="52" t="str">
        <f t="shared" si="72"/>
        <v/>
      </c>
      <c r="L1140" s="55" t="str">
        <f t="shared" si="70"/>
        <v/>
      </c>
      <c r="M1140" s="56" t="str">
        <f t="shared" si="71"/>
        <v/>
      </c>
    </row>
    <row r="1141" spans="1:13" ht="13" x14ac:dyDescent="0.25">
      <c r="A1141" s="163">
        <v>1137</v>
      </c>
      <c r="B1141" s="66"/>
      <c r="C1141" s="67"/>
      <c r="D1141" s="48"/>
      <c r="E1141" s="68"/>
      <c r="F1141" s="49"/>
      <c r="G1141" s="69"/>
      <c r="H1141" s="50" t="str">
        <f>IF(E1141="","",VLOOKUP(WEEKDAY(E1141),List!A$15:B$21,2,FALSE))</f>
        <v/>
      </c>
      <c r="I1141" s="90">
        <f>IF(G1141="",0,VLOOKUP(G1141,PHR!$B$4:$H$10000,7,FALSE))</f>
        <v>0</v>
      </c>
      <c r="J1141" s="51" t="str">
        <f t="shared" si="73"/>
        <v/>
      </c>
      <c r="K1141" s="52" t="str">
        <f t="shared" si="72"/>
        <v/>
      </c>
      <c r="L1141" s="55" t="str">
        <f t="shared" si="70"/>
        <v/>
      </c>
      <c r="M1141" s="56" t="str">
        <f t="shared" si="71"/>
        <v/>
      </c>
    </row>
    <row r="1142" spans="1:13" ht="13" x14ac:dyDescent="0.25">
      <c r="A1142" s="163">
        <v>1138</v>
      </c>
      <c r="B1142" s="66"/>
      <c r="C1142" s="67"/>
      <c r="D1142" s="48"/>
      <c r="E1142" s="68"/>
      <c r="F1142" s="49"/>
      <c r="G1142" s="69"/>
      <c r="H1142" s="50" t="str">
        <f>IF(E1142="","",VLOOKUP(WEEKDAY(E1142),List!A$15:B$21,2,FALSE))</f>
        <v/>
      </c>
      <c r="I1142" s="90">
        <f>IF(G1142="",0,VLOOKUP(G1142,PHR!$B$4:$H$10000,7,FALSE))</f>
        <v>0</v>
      </c>
      <c r="J1142" s="51" t="str">
        <f t="shared" si="73"/>
        <v/>
      </c>
      <c r="K1142" s="52" t="str">
        <f t="shared" si="72"/>
        <v/>
      </c>
      <c r="L1142" s="55" t="str">
        <f t="shared" si="70"/>
        <v/>
      </c>
      <c r="M1142" s="56" t="str">
        <f t="shared" si="71"/>
        <v/>
      </c>
    </row>
    <row r="1143" spans="1:13" ht="13" x14ac:dyDescent="0.25">
      <c r="A1143" s="163">
        <v>1139</v>
      </c>
      <c r="B1143" s="66"/>
      <c r="C1143" s="67"/>
      <c r="D1143" s="48"/>
      <c r="E1143" s="68"/>
      <c r="F1143" s="49"/>
      <c r="G1143" s="69"/>
      <c r="H1143" s="50" t="str">
        <f>IF(E1143="","",VLOOKUP(WEEKDAY(E1143),List!A$15:B$21,2,FALSE))</f>
        <v/>
      </c>
      <c r="I1143" s="90">
        <f>IF(G1143="",0,VLOOKUP(G1143,PHR!$B$4:$H$10000,7,FALSE))</f>
        <v>0</v>
      </c>
      <c r="J1143" s="51" t="str">
        <f t="shared" si="73"/>
        <v/>
      </c>
      <c r="K1143" s="52" t="str">
        <f t="shared" si="72"/>
        <v/>
      </c>
      <c r="L1143" s="55" t="str">
        <f t="shared" si="70"/>
        <v/>
      </c>
      <c r="M1143" s="56" t="str">
        <f t="shared" si="71"/>
        <v/>
      </c>
    </row>
    <row r="1144" spans="1:13" ht="13" x14ac:dyDescent="0.25">
      <c r="A1144" s="163">
        <v>1140</v>
      </c>
      <c r="B1144" s="66"/>
      <c r="C1144" s="67"/>
      <c r="D1144" s="48"/>
      <c r="E1144" s="68"/>
      <c r="F1144" s="49"/>
      <c r="G1144" s="69"/>
      <c r="H1144" s="50" t="str">
        <f>IF(E1144="","",VLOOKUP(WEEKDAY(E1144),List!A$15:B$21,2,FALSE))</f>
        <v/>
      </c>
      <c r="I1144" s="90">
        <f>IF(G1144="",0,VLOOKUP(G1144,PHR!$B$4:$H$10000,7,FALSE))</f>
        <v>0</v>
      </c>
      <c r="J1144" s="51" t="str">
        <f t="shared" si="73"/>
        <v/>
      </c>
      <c r="K1144" s="52" t="str">
        <f t="shared" si="72"/>
        <v/>
      </c>
      <c r="L1144" s="55" t="str">
        <f t="shared" si="70"/>
        <v/>
      </c>
      <c r="M1144" s="56" t="str">
        <f t="shared" si="71"/>
        <v/>
      </c>
    </row>
    <row r="1145" spans="1:13" ht="13" x14ac:dyDescent="0.25">
      <c r="A1145" s="163">
        <v>1141</v>
      </c>
      <c r="B1145" s="66"/>
      <c r="C1145" s="67"/>
      <c r="D1145" s="48"/>
      <c r="E1145" s="68"/>
      <c r="F1145" s="49"/>
      <c r="G1145" s="69"/>
      <c r="H1145" s="50" t="str">
        <f>IF(E1145="","",VLOOKUP(WEEKDAY(E1145),List!A$15:B$21,2,FALSE))</f>
        <v/>
      </c>
      <c r="I1145" s="90">
        <f>IF(G1145="",0,VLOOKUP(G1145,PHR!$B$4:$H$10000,7,FALSE))</f>
        <v>0</v>
      </c>
      <c r="J1145" s="51" t="str">
        <f t="shared" si="73"/>
        <v/>
      </c>
      <c r="K1145" s="52" t="str">
        <f t="shared" si="72"/>
        <v/>
      </c>
      <c r="L1145" s="55" t="str">
        <f t="shared" si="70"/>
        <v/>
      </c>
      <c r="M1145" s="56" t="str">
        <f t="shared" si="71"/>
        <v/>
      </c>
    </row>
    <row r="1146" spans="1:13" ht="13" x14ac:dyDescent="0.25">
      <c r="A1146" s="163">
        <v>1142</v>
      </c>
      <c r="B1146" s="66"/>
      <c r="C1146" s="67"/>
      <c r="D1146" s="48"/>
      <c r="E1146" s="68"/>
      <c r="F1146" s="49"/>
      <c r="G1146" s="69"/>
      <c r="H1146" s="50" t="str">
        <f>IF(E1146="","",VLOOKUP(WEEKDAY(E1146),List!A$15:B$21,2,FALSE))</f>
        <v/>
      </c>
      <c r="I1146" s="90">
        <f>IF(G1146="",0,VLOOKUP(G1146,PHR!$B$4:$H$10000,7,FALSE))</f>
        <v>0</v>
      </c>
      <c r="J1146" s="51" t="str">
        <f t="shared" si="73"/>
        <v/>
      </c>
      <c r="K1146" s="52" t="str">
        <f t="shared" si="72"/>
        <v/>
      </c>
      <c r="L1146" s="55" t="str">
        <f t="shared" si="70"/>
        <v/>
      </c>
      <c r="M1146" s="56" t="str">
        <f t="shared" si="71"/>
        <v/>
      </c>
    </row>
    <row r="1147" spans="1:13" ht="13" x14ac:dyDescent="0.25">
      <c r="A1147" s="163">
        <v>1143</v>
      </c>
      <c r="B1147" s="66"/>
      <c r="C1147" s="67"/>
      <c r="D1147" s="48"/>
      <c r="E1147" s="68"/>
      <c r="F1147" s="49"/>
      <c r="G1147" s="69"/>
      <c r="H1147" s="50" t="str">
        <f>IF(E1147="","",VLOOKUP(WEEKDAY(E1147),List!A$15:B$21,2,FALSE))</f>
        <v/>
      </c>
      <c r="I1147" s="90">
        <f>IF(G1147="",0,VLOOKUP(G1147,PHR!$B$4:$H$10000,7,FALSE))</f>
        <v>0</v>
      </c>
      <c r="J1147" s="51" t="str">
        <f t="shared" si="73"/>
        <v/>
      </c>
      <c r="K1147" s="52" t="str">
        <f t="shared" si="72"/>
        <v/>
      </c>
      <c r="L1147" s="55" t="str">
        <f t="shared" si="70"/>
        <v/>
      </c>
      <c r="M1147" s="56" t="str">
        <f t="shared" si="71"/>
        <v/>
      </c>
    </row>
    <row r="1148" spans="1:13" ht="13" x14ac:dyDescent="0.25">
      <c r="A1148" s="163">
        <v>1144</v>
      </c>
      <c r="B1148" s="66"/>
      <c r="C1148" s="67"/>
      <c r="D1148" s="48"/>
      <c r="E1148" s="68"/>
      <c r="F1148" s="49"/>
      <c r="G1148" s="69"/>
      <c r="H1148" s="50" t="str">
        <f>IF(E1148="","",VLOOKUP(WEEKDAY(E1148),List!A$15:B$21,2,FALSE))</f>
        <v/>
      </c>
      <c r="I1148" s="90">
        <f>IF(G1148="",0,VLOOKUP(G1148,PHR!$B$4:$H$10000,7,FALSE))</f>
        <v>0</v>
      </c>
      <c r="J1148" s="51" t="str">
        <f t="shared" si="73"/>
        <v/>
      </c>
      <c r="K1148" s="52" t="str">
        <f t="shared" si="72"/>
        <v/>
      </c>
      <c r="L1148" s="55" t="str">
        <f t="shared" si="70"/>
        <v/>
      </c>
      <c r="M1148" s="56" t="str">
        <f t="shared" si="71"/>
        <v/>
      </c>
    </row>
    <row r="1149" spans="1:13" ht="13" x14ac:dyDescent="0.25">
      <c r="A1149" s="163">
        <v>1145</v>
      </c>
      <c r="B1149" s="66"/>
      <c r="C1149" s="67"/>
      <c r="D1149" s="48"/>
      <c r="E1149" s="68"/>
      <c r="F1149" s="49"/>
      <c r="G1149" s="69"/>
      <c r="H1149" s="50" t="str">
        <f>IF(E1149="","",VLOOKUP(WEEKDAY(E1149),List!A$15:B$21,2,FALSE))</f>
        <v/>
      </c>
      <c r="I1149" s="90">
        <f>IF(G1149="",0,VLOOKUP(G1149,PHR!$B$4:$H$10000,7,FALSE))</f>
        <v>0</v>
      </c>
      <c r="J1149" s="51" t="str">
        <f t="shared" si="73"/>
        <v/>
      </c>
      <c r="K1149" s="52" t="str">
        <f t="shared" si="72"/>
        <v/>
      </c>
      <c r="L1149" s="55" t="str">
        <f t="shared" si="70"/>
        <v/>
      </c>
      <c r="M1149" s="56" t="str">
        <f t="shared" si="71"/>
        <v/>
      </c>
    </row>
    <row r="1150" spans="1:13" ht="13" x14ac:dyDescent="0.25">
      <c r="A1150" s="163">
        <v>1146</v>
      </c>
      <c r="B1150" s="66"/>
      <c r="C1150" s="67"/>
      <c r="D1150" s="48"/>
      <c r="E1150" s="68"/>
      <c r="F1150" s="49"/>
      <c r="G1150" s="69"/>
      <c r="H1150" s="50" t="str">
        <f>IF(E1150="","",VLOOKUP(WEEKDAY(E1150),List!A$15:B$21,2,FALSE))</f>
        <v/>
      </c>
      <c r="I1150" s="90">
        <f>IF(G1150="",0,VLOOKUP(G1150,PHR!$B$4:$H$10000,7,FALSE))</f>
        <v>0</v>
      </c>
      <c r="J1150" s="51" t="str">
        <f t="shared" si="73"/>
        <v/>
      </c>
      <c r="K1150" s="52" t="str">
        <f t="shared" si="72"/>
        <v/>
      </c>
      <c r="L1150" s="55" t="str">
        <f t="shared" si="70"/>
        <v/>
      </c>
      <c r="M1150" s="56" t="str">
        <f t="shared" si="71"/>
        <v/>
      </c>
    </row>
    <row r="1151" spans="1:13" ht="13" x14ac:dyDescent="0.25">
      <c r="A1151" s="163">
        <v>1147</v>
      </c>
      <c r="B1151" s="66"/>
      <c r="C1151" s="67"/>
      <c r="D1151" s="48"/>
      <c r="E1151" s="68"/>
      <c r="F1151" s="49"/>
      <c r="G1151" s="69"/>
      <c r="H1151" s="50" t="str">
        <f>IF(E1151="","",VLOOKUP(WEEKDAY(E1151),List!A$15:B$21,2,FALSE))</f>
        <v/>
      </c>
      <c r="I1151" s="90">
        <f>IF(G1151="",0,VLOOKUP(G1151,PHR!$B$4:$H$10000,7,FALSE))</f>
        <v>0</v>
      </c>
      <c r="J1151" s="51" t="str">
        <f t="shared" si="73"/>
        <v/>
      </c>
      <c r="K1151" s="52" t="str">
        <f t="shared" si="72"/>
        <v/>
      </c>
      <c r="L1151" s="55" t="str">
        <f t="shared" si="70"/>
        <v/>
      </c>
      <c r="M1151" s="56" t="str">
        <f t="shared" si="71"/>
        <v/>
      </c>
    </row>
    <row r="1152" spans="1:13" ht="13" x14ac:dyDescent="0.25">
      <c r="A1152" s="163">
        <v>1148</v>
      </c>
      <c r="B1152" s="66"/>
      <c r="C1152" s="67"/>
      <c r="D1152" s="48"/>
      <c r="E1152" s="68"/>
      <c r="F1152" s="49"/>
      <c r="G1152" s="69"/>
      <c r="H1152" s="50" t="str">
        <f>IF(E1152="","",VLOOKUP(WEEKDAY(E1152),List!A$15:B$21,2,FALSE))</f>
        <v/>
      </c>
      <c r="I1152" s="90">
        <f>IF(G1152="",0,VLOOKUP(G1152,PHR!$B$4:$H$10000,7,FALSE))</f>
        <v>0</v>
      </c>
      <c r="J1152" s="51" t="str">
        <f t="shared" si="73"/>
        <v/>
      </c>
      <c r="K1152" s="52" t="str">
        <f t="shared" si="72"/>
        <v/>
      </c>
      <c r="L1152" s="55" t="str">
        <f t="shared" si="70"/>
        <v/>
      </c>
      <c r="M1152" s="56" t="str">
        <f t="shared" si="71"/>
        <v/>
      </c>
    </row>
    <row r="1153" spans="1:13" ht="13" x14ac:dyDescent="0.25">
      <c r="A1153" s="163">
        <v>1149</v>
      </c>
      <c r="B1153" s="66"/>
      <c r="C1153" s="67"/>
      <c r="D1153" s="48"/>
      <c r="E1153" s="68"/>
      <c r="F1153" s="49"/>
      <c r="G1153" s="69"/>
      <c r="H1153" s="50" t="str">
        <f>IF(E1153="","",VLOOKUP(WEEKDAY(E1153),List!A$15:B$21,2,FALSE))</f>
        <v/>
      </c>
      <c r="I1153" s="90">
        <f>IF(G1153="",0,VLOOKUP(G1153,PHR!$B$4:$H$10000,7,FALSE))</f>
        <v>0</v>
      </c>
      <c r="J1153" s="51" t="str">
        <f t="shared" si="73"/>
        <v/>
      </c>
      <c r="K1153" s="52" t="str">
        <f t="shared" si="72"/>
        <v/>
      </c>
      <c r="L1153" s="55" t="str">
        <f t="shared" si="70"/>
        <v/>
      </c>
      <c r="M1153" s="56" t="str">
        <f t="shared" si="71"/>
        <v/>
      </c>
    </row>
    <row r="1154" spans="1:13" ht="13" x14ac:dyDescent="0.25">
      <c r="A1154" s="163">
        <v>1150</v>
      </c>
      <c r="B1154" s="66"/>
      <c r="C1154" s="67"/>
      <c r="D1154" s="48"/>
      <c r="E1154" s="68"/>
      <c r="F1154" s="49"/>
      <c r="G1154" s="69"/>
      <c r="H1154" s="50" t="str">
        <f>IF(E1154="","",VLOOKUP(WEEKDAY(E1154),List!A$15:B$21,2,FALSE))</f>
        <v/>
      </c>
      <c r="I1154" s="90">
        <f>IF(G1154="",0,VLOOKUP(G1154,PHR!$B$4:$H$10000,7,FALSE))</f>
        <v>0</v>
      </c>
      <c r="J1154" s="51" t="str">
        <f t="shared" si="73"/>
        <v/>
      </c>
      <c r="K1154" s="52" t="str">
        <f t="shared" si="72"/>
        <v/>
      </c>
      <c r="L1154" s="55" t="str">
        <f t="shared" si="70"/>
        <v/>
      </c>
      <c r="M1154" s="56" t="str">
        <f t="shared" si="71"/>
        <v/>
      </c>
    </row>
    <row r="1155" spans="1:13" ht="13" x14ac:dyDescent="0.25">
      <c r="A1155" s="163">
        <v>1151</v>
      </c>
      <c r="B1155" s="66"/>
      <c r="C1155" s="67"/>
      <c r="D1155" s="48"/>
      <c r="E1155" s="68"/>
      <c r="F1155" s="49"/>
      <c r="G1155" s="69"/>
      <c r="H1155" s="50" t="str">
        <f>IF(E1155="","",VLOOKUP(WEEKDAY(E1155),List!A$15:B$21,2,FALSE))</f>
        <v/>
      </c>
      <c r="I1155" s="90">
        <f>IF(G1155="",0,VLOOKUP(G1155,PHR!$B$4:$H$10000,7,FALSE))</f>
        <v>0</v>
      </c>
      <c r="J1155" s="51" t="str">
        <f t="shared" si="73"/>
        <v/>
      </c>
      <c r="K1155" s="52" t="str">
        <f t="shared" si="72"/>
        <v/>
      </c>
      <c r="L1155" s="55" t="str">
        <f t="shared" si="70"/>
        <v/>
      </c>
      <c r="M1155" s="56" t="str">
        <f t="shared" si="71"/>
        <v/>
      </c>
    </row>
    <row r="1156" spans="1:13" ht="13" x14ac:dyDescent="0.25">
      <c r="A1156" s="163">
        <v>1152</v>
      </c>
      <c r="B1156" s="66"/>
      <c r="C1156" s="67"/>
      <c r="D1156" s="48"/>
      <c r="E1156" s="68"/>
      <c r="F1156" s="49"/>
      <c r="G1156" s="69"/>
      <c r="H1156" s="50" t="str">
        <f>IF(E1156="","",VLOOKUP(WEEKDAY(E1156),List!A$15:B$21,2,FALSE))</f>
        <v/>
      </c>
      <c r="I1156" s="90">
        <f>IF(G1156="",0,VLOOKUP(G1156,PHR!$B$4:$H$10000,7,FALSE))</f>
        <v>0</v>
      </c>
      <c r="J1156" s="51" t="str">
        <f t="shared" si="73"/>
        <v/>
      </c>
      <c r="K1156" s="52" t="str">
        <f t="shared" si="72"/>
        <v/>
      </c>
      <c r="L1156" s="55" t="str">
        <f t="shared" si="70"/>
        <v/>
      </c>
      <c r="M1156" s="56" t="str">
        <f t="shared" si="71"/>
        <v/>
      </c>
    </row>
    <row r="1157" spans="1:13" ht="13" x14ac:dyDescent="0.25">
      <c r="A1157" s="163">
        <v>1153</v>
      </c>
      <c r="B1157" s="66"/>
      <c r="C1157" s="67"/>
      <c r="D1157" s="48"/>
      <c r="E1157" s="68"/>
      <c r="F1157" s="49"/>
      <c r="G1157" s="69"/>
      <c r="H1157" s="50" t="str">
        <f>IF(E1157="","",VLOOKUP(WEEKDAY(E1157),List!A$15:B$21,2,FALSE))</f>
        <v/>
      </c>
      <c r="I1157" s="90">
        <f>IF(G1157="",0,VLOOKUP(G1157,PHR!$B$4:$H$10000,7,FALSE))</f>
        <v>0</v>
      </c>
      <c r="J1157" s="51" t="str">
        <f t="shared" si="73"/>
        <v/>
      </c>
      <c r="K1157" s="52" t="str">
        <f t="shared" si="72"/>
        <v/>
      </c>
      <c r="L1157" s="55" t="str">
        <f t="shared" ref="L1157:L1220" si="74">IF(D1157="","",K1157)</f>
        <v/>
      </c>
      <c r="M1157" s="56" t="str">
        <f t="shared" ref="M1157:M1220" si="75">IF(D1157="","",ROUND(L1157*I1157,2))</f>
        <v/>
      </c>
    </row>
    <row r="1158" spans="1:13" ht="13" x14ac:dyDescent="0.25">
      <c r="A1158" s="163">
        <v>1154</v>
      </c>
      <c r="B1158" s="66"/>
      <c r="C1158" s="67"/>
      <c r="D1158" s="48"/>
      <c r="E1158" s="68"/>
      <c r="F1158" s="49"/>
      <c r="G1158" s="69"/>
      <c r="H1158" s="50" t="str">
        <f>IF(E1158="","",VLOOKUP(WEEKDAY(E1158),List!A$15:B$21,2,FALSE))</f>
        <v/>
      </c>
      <c r="I1158" s="90">
        <f>IF(G1158="",0,VLOOKUP(G1158,PHR!$B$4:$H$10000,7,FALSE))</f>
        <v>0</v>
      </c>
      <c r="J1158" s="51" t="str">
        <f t="shared" si="73"/>
        <v/>
      </c>
      <c r="K1158" s="52" t="str">
        <f t="shared" ref="K1158:K1221" si="76">IF(F1158="","",IF(C1158="",MIN(F1158,$K$1),(MIN(F1158,$K$1)*C1158)))</f>
        <v/>
      </c>
      <c r="L1158" s="55" t="str">
        <f t="shared" si="74"/>
        <v/>
      </c>
      <c r="M1158" s="56" t="str">
        <f t="shared" si="75"/>
        <v/>
      </c>
    </row>
    <row r="1159" spans="1:13" ht="13" x14ac:dyDescent="0.25">
      <c r="A1159" s="163">
        <v>1155</v>
      </c>
      <c r="B1159" s="66"/>
      <c r="C1159" s="67"/>
      <c r="D1159" s="48"/>
      <c r="E1159" s="68"/>
      <c r="F1159" s="49"/>
      <c r="G1159" s="69"/>
      <c r="H1159" s="50" t="str">
        <f>IF(E1159="","",VLOOKUP(WEEKDAY(E1159),List!A$15:B$21,2,FALSE))</f>
        <v/>
      </c>
      <c r="I1159" s="90">
        <f>IF(G1159="",0,VLOOKUP(G1159,PHR!$B$4:$H$10000,7,FALSE))</f>
        <v>0</v>
      </c>
      <c r="J1159" s="51" t="str">
        <f t="shared" si="73"/>
        <v/>
      </c>
      <c r="K1159" s="52" t="str">
        <f t="shared" si="76"/>
        <v/>
      </c>
      <c r="L1159" s="55" t="str">
        <f t="shared" si="74"/>
        <v/>
      </c>
      <c r="M1159" s="56" t="str">
        <f t="shared" si="75"/>
        <v/>
      </c>
    </row>
    <row r="1160" spans="1:13" ht="13" x14ac:dyDescent="0.25">
      <c r="A1160" s="163">
        <v>1156</v>
      </c>
      <c r="B1160" s="66"/>
      <c r="C1160" s="67"/>
      <c r="D1160" s="48"/>
      <c r="E1160" s="68"/>
      <c r="F1160" s="49"/>
      <c r="G1160" s="69"/>
      <c r="H1160" s="50" t="str">
        <f>IF(E1160="","",VLOOKUP(WEEKDAY(E1160),List!A$15:B$21,2,FALSE))</f>
        <v/>
      </c>
      <c r="I1160" s="90">
        <f>IF(G1160="",0,VLOOKUP(G1160,PHR!$B$4:$H$10000,7,FALSE))</f>
        <v>0</v>
      </c>
      <c r="J1160" s="51" t="str">
        <f t="shared" si="73"/>
        <v/>
      </c>
      <c r="K1160" s="52" t="str">
        <f t="shared" si="76"/>
        <v/>
      </c>
      <c r="L1160" s="55" t="str">
        <f t="shared" si="74"/>
        <v/>
      </c>
      <c r="M1160" s="56" t="str">
        <f t="shared" si="75"/>
        <v/>
      </c>
    </row>
    <row r="1161" spans="1:13" ht="13" x14ac:dyDescent="0.25">
      <c r="A1161" s="163">
        <v>1157</v>
      </c>
      <c r="B1161" s="66"/>
      <c r="C1161" s="67"/>
      <c r="D1161" s="48"/>
      <c r="E1161" s="68"/>
      <c r="F1161" s="49"/>
      <c r="G1161" s="69"/>
      <c r="H1161" s="50" t="str">
        <f>IF(E1161="","",VLOOKUP(WEEKDAY(E1161),List!A$15:B$21,2,FALSE))</f>
        <v/>
      </c>
      <c r="I1161" s="90">
        <f>IF(G1161="",0,VLOOKUP(G1161,PHR!$B$4:$H$10000,7,FALSE))</f>
        <v>0</v>
      </c>
      <c r="J1161" s="51" t="str">
        <f t="shared" si="73"/>
        <v/>
      </c>
      <c r="K1161" s="52" t="str">
        <f t="shared" si="76"/>
        <v/>
      </c>
      <c r="L1161" s="55" t="str">
        <f t="shared" si="74"/>
        <v/>
      </c>
      <c r="M1161" s="56" t="str">
        <f t="shared" si="75"/>
        <v/>
      </c>
    </row>
    <row r="1162" spans="1:13" ht="13" x14ac:dyDescent="0.25">
      <c r="A1162" s="163">
        <v>1158</v>
      </c>
      <c r="B1162" s="66"/>
      <c r="C1162" s="67"/>
      <c r="D1162" s="48"/>
      <c r="E1162" s="68"/>
      <c r="F1162" s="49"/>
      <c r="G1162" s="69"/>
      <c r="H1162" s="50" t="str">
        <f>IF(E1162="","",VLOOKUP(WEEKDAY(E1162),List!A$15:B$21,2,FALSE))</f>
        <v/>
      </c>
      <c r="I1162" s="90">
        <f>IF(G1162="",0,VLOOKUP(G1162,PHR!$B$4:$H$10000,7,FALSE))</f>
        <v>0</v>
      </c>
      <c r="J1162" s="51" t="str">
        <f t="shared" ref="J1162:J1225" si="77">IF(K1162="","",ROUND(K1162*I1162,2))</f>
        <v/>
      </c>
      <c r="K1162" s="52" t="str">
        <f t="shared" si="76"/>
        <v/>
      </c>
      <c r="L1162" s="55" t="str">
        <f t="shared" si="74"/>
        <v/>
      </c>
      <c r="M1162" s="56" t="str">
        <f t="shared" si="75"/>
        <v/>
      </c>
    </row>
    <row r="1163" spans="1:13" ht="13" x14ac:dyDescent="0.25">
      <c r="A1163" s="163">
        <v>1159</v>
      </c>
      <c r="B1163" s="66"/>
      <c r="C1163" s="67"/>
      <c r="D1163" s="48"/>
      <c r="E1163" s="68"/>
      <c r="F1163" s="49"/>
      <c r="G1163" s="69"/>
      <c r="H1163" s="50" t="str">
        <f>IF(E1163="","",VLOOKUP(WEEKDAY(E1163),List!A$15:B$21,2,FALSE))</f>
        <v/>
      </c>
      <c r="I1163" s="90">
        <f>IF(G1163="",0,VLOOKUP(G1163,PHR!$B$4:$H$10000,7,FALSE))</f>
        <v>0</v>
      </c>
      <c r="J1163" s="51" t="str">
        <f t="shared" si="77"/>
        <v/>
      </c>
      <c r="K1163" s="52" t="str">
        <f t="shared" si="76"/>
        <v/>
      </c>
      <c r="L1163" s="55" t="str">
        <f t="shared" si="74"/>
        <v/>
      </c>
      <c r="M1163" s="56" t="str">
        <f t="shared" si="75"/>
        <v/>
      </c>
    </row>
    <row r="1164" spans="1:13" ht="13" x14ac:dyDescent="0.25">
      <c r="A1164" s="163">
        <v>1160</v>
      </c>
      <c r="B1164" s="66"/>
      <c r="C1164" s="67"/>
      <c r="D1164" s="48"/>
      <c r="E1164" s="68"/>
      <c r="F1164" s="49"/>
      <c r="G1164" s="69"/>
      <c r="H1164" s="50" t="str">
        <f>IF(E1164="","",VLOOKUP(WEEKDAY(E1164),List!A$15:B$21,2,FALSE))</f>
        <v/>
      </c>
      <c r="I1164" s="90">
        <f>IF(G1164="",0,VLOOKUP(G1164,PHR!$B$4:$H$10000,7,FALSE))</f>
        <v>0</v>
      </c>
      <c r="J1164" s="51" t="str">
        <f t="shared" si="77"/>
        <v/>
      </c>
      <c r="K1164" s="52" t="str">
        <f t="shared" si="76"/>
        <v/>
      </c>
      <c r="L1164" s="55" t="str">
        <f t="shared" si="74"/>
        <v/>
      </c>
      <c r="M1164" s="56" t="str">
        <f t="shared" si="75"/>
        <v/>
      </c>
    </row>
    <row r="1165" spans="1:13" ht="13" x14ac:dyDescent="0.25">
      <c r="A1165" s="163">
        <v>1161</v>
      </c>
      <c r="B1165" s="66"/>
      <c r="C1165" s="67"/>
      <c r="D1165" s="48"/>
      <c r="E1165" s="68"/>
      <c r="F1165" s="49"/>
      <c r="G1165" s="69"/>
      <c r="H1165" s="50" t="str">
        <f>IF(E1165="","",VLOOKUP(WEEKDAY(E1165),List!A$15:B$21,2,FALSE))</f>
        <v/>
      </c>
      <c r="I1165" s="90">
        <f>IF(G1165="",0,VLOOKUP(G1165,PHR!$B$4:$H$10000,7,FALSE))</f>
        <v>0</v>
      </c>
      <c r="J1165" s="51" t="str">
        <f t="shared" si="77"/>
        <v/>
      </c>
      <c r="K1165" s="52" t="str">
        <f t="shared" si="76"/>
        <v/>
      </c>
      <c r="L1165" s="55" t="str">
        <f t="shared" si="74"/>
        <v/>
      </c>
      <c r="M1165" s="56" t="str">
        <f t="shared" si="75"/>
        <v/>
      </c>
    </row>
    <row r="1166" spans="1:13" ht="13" x14ac:dyDescent="0.25">
      <c r="A1166" s="163">
        <v>1162</v>
      </c>
      <c r="B1166" s="66"/>
      <c r="C1166" s="67"/>
      <c r="D1166" s="48"/>
      <c r="E1166" s="68"/>
      <c r="F1166" s="49"/>
      <c r="G1166" s="69"/>
      <c r="H1166" s="50" t="str">
        <f>IF(E1166="","",VLOOKUP(WEEKDAY(E1166),List!A$15:B$21,2,FALSE))</f>
        <v/>
      </c>
      <c r="I1166" s="90">
        <f>IF(G1166="",0,VLOOKUP(G1166,PHR!$B$4:$H$10000,7,FALSE))</f>
        <v>0</v>
      </c>
      <c r="J1166" s="51" t="str">
        <f t="shared" si="77"/>
        <v/>
      </c>
      <c r="K1166" s="52" t="str">
        <f t="shared" si="76"/>
        <v/>
      </c>
      <c r="L1166" s="55" t="str">
        <f t="shared" si="74"/>
        <v/>
      </c>
      <c r="M1166" s="56" t="str">
        <f t="shared" si="75"/>
        <v/>
      </c>
    </row>
    <row r="1167" spans="1:13" ht="13" x14ac:dyDescent="0.25">
      <c r="A1167" s="163">
        <v>1163</v>
      </c>
      <c r="B1167" s="66"/>
      <c r="C1167" s="67"/>
      <c r="D1167" s="48"/>
      <c r="E1167" s="68"/>
      <c r="F1167" s="49"/>
      <c r="G1167" s="69"/>
      <c r="H1167" s="50" t="str">
        <f>IF(E1167="","",VLOOKUP(WEEKDAY(E1167),List!A$15:B$21,2,FALSE))</f>
        <v/>
      </c>
      <c r="I1167" s="90">
        <f>IF(G1167="",0,VLOOKUP(G1167,PHR!$B$4:$H$10000,7,FALSE))</f>
        <v>0</v>
      </c>
      <c r="J1167" s="51" t="str">
        <f t="shared" si="77"/>
        <v/>
      </c>
      <c r="K1167" s="52" t="str">
        <f t="shared" si="76"/>
        <v/>
      </c>
      <c r="L1167" s="55" t="str">
        <f t="shared" si="74"/>
        <v/>
      </c>
      <c r="M1167" s="56" t="str">
        <f t="shared" si="75"/>
        <v/>
      </c>
    </row>
    <row r="1168" spans="1:13" ht="13" x14ac:dyDescent="0.25">
      <c r="A1168" s="163">
        <v>1164</v>
      </c>
      <c r="B1168" s="66"/>
      <c r="C1168" s="67"/>
      <c r="D1168" s="48"/>
      <c r="E1168" s="68"/>
      <c r="F1168" s="49"/>
      <c r="G1168" s="69"/>
      <c r="H1168" s="50" t="str">
        <f>IF(E1168="","",VLOOKUP(WEEKDAY(E1168),List!A$15:B$21,2,FALSE))</f>
        <v/>
      </c>
      <c r="I1168" s="90">
        <f>IF(G1168="",0,VLOOKUP(G1168,PHR!$B$4:$H$10000,7,FALSE))</f>
        <v>0</v>
      </c>
      <c r="J1168" s="51" t="str">
        <f t="shared" si="77"/>
        <v/>
      </c>
      <c r="K1168" s="52" t="str">
        <f t="shared" si="76"/>
        <v/>
      </c>
      <c r="L1168" s="55" t="str">
        <f t="shared" si="74"/>
        <v/>
      </c>
      <c r="M1168" s="56" t="str">
        <f t="shared" si="75"/>
        <v/>
      </c>
    </row>
    <row r="1169" spans="1:13" ht="13" x14ac:dyDescent="0.25">
      <c r="A1169" s="163">
        <v>1165</v>
      </c>
      <c r="B1169" s="66"/>
      <c r="C1169" s="67"/>
      <c r="D1169" s="48"/>
      <c r="E1169" s="68"/>
      <c r="F1169" s="49"/>
      <c r="G1169" s="69"/>
      <c r="H1169" s="50" t="str">
        <f>IF(E1169="","",VLOOKUP(WEEKDAY(E1169),List!A$15:B$21,2,FALSE))</f>
        <v/>
      </c>
      <c r="I1169" s="90">
        <f>IF(G1169="",0,VLOOKUP(G1169,PHR!$B$4:$H$10000,7,FALSE))</f>
        <v>0</v>
      </c>
      <c r="J1169" s="51" t="str">
        <f t="shared" si="77"/>
        <v/>
      </c>
      <c r="K1169" s="52" t="str">
        <f t="shared" si="76"/>
        <v/>
      </c>
      <c r="L1169" s="55" t="str">
        <f t="shared" si="74"/>
        <v/>
      </c>
      <c r="M1169" s="56" t="str">
        <f t="shared" si="75"/>
        <v/>
      </c>
    </row>
    <row r="1170" spans="1:13" ht="13" x14ac:dyDescent="0.25">
      <c r="A1170" s="163">
        <v>1166</v>
      </c>
      <c r="B1170" s="66"/>
      <c r="C1170" s="67"/>
      <c r="D1170" s="48"/>
      <c r="E1170" s="68"/>
      <c r="F1170" s="49"/>
      <c r="G1170" s="69"/>
      <c r="H1170" s="50" t="str">
        <f>IF(E1170="","",VLOOKUP(WEEKDAY(E1170),List!A$15:B$21,2,FALSE))</f>
        <v/>
      </c>
      <c r="I1170" s="90">
        <f>IF(G1170="",0,VLOOKUP(G1170,PHR!$B$4:$H$10000,7,FALSE))</f>
        <v>0</v>
      </c>
      <c r="J1170" s="51" t="str">
        <f t="shared" si="77"/>
        <v/>
      </c>
      <c r="K1170" s="52" t="str">
        <f t="shared" si="76"/>
        <v/>
      </c>
      <c r="L1170" s="55" t="str">
        <f t="shared" si="74"/>
        <v/>
      </c>
      <c r="M1170" s="56" t="str">
        <f t="shared" si="75"/>
        <v/>
      </c>
    </row>
    <row r="1171" spans="1:13" ht="13" x14ac:dyDescent="0.25">
      <c r="A1171" s="163">
        <v>1167</v>
      </c>
      <c r="B1171" s="66"/>
      <c r="C1171" s="67"/>
      <c r="D1171" s="48"/>
      <c r="E1171" s="68"/>
      <c r="F1171" s="49"/>
      <c r="G1171" s="69"/>
      <c r="H1171" s="50" t="str">
        <f>IF(E1171="","",VLOOKUP(WEEKDAY(E1171),List!A$15:B$21,2,FALSE))</f>
        <v/>
      </c>
      <c r="I1171" s="90">
        <f>IF(G1171="",0,VLOOKUP(G1171,PHR!$B$4:$H$10000,7,FALSE))</f>
        <v>0</v>
      </c>
      <c r="J1171" s="51" t="str">
        <f t="shared" si="77"/>
        <v/>
      </c>
      <c r="K1171" s="52" t="str">
        <f t="shared" si="76"/>
        <v/>
      </c>
      <c r="L1171" s="55" t="str">
        <f t="shared" si="74"/>
        <v/>
      </c>
      <c r="M1171" s="56" t="str">
        <f t="shared" si="75"/>
        <v/>
      </c>
    </row>
    <row r="1172" spans="1:13" ht="13" x14ac:dyDescent="0.25">
      <c r="A1172" s="163">
        <v>1168</v>
      </c>
      <c r="B1172" s="66"/>
      <c r="C1172" s="67"/>
      <c r="D1172" s="48"/>
      <c r="E1172" s="68"/>
      <c r="F1172" s="49"/>
      <c r="G1172" s="69"/>
      <c r="H1172" s="50" t="str">
        <f>IF(E1172="","",VLOOKUP(WEEKDAY(E1172),List!A$15:B$21,2,FALSE))</f>
        <v/>
      </c>
      <c r="I1172" s="90">
        <f>IF(G1172="",0,VLOOKUP(G1172,PHR!$B$4:$H$10000,7,FALSE))</f>
        <v>0</v>
      </c>
      <c r="J1172" s="51" t="str">
        <f t="shared" si="77"/>
        <v/>
      </c>
      <c r="K1172" s="52" t="str">
        <f t="shared" si="76"/>
        <v/>
      </c>
      <c r="L1172" s="55" t="str">
        <f t="shared" si="74"/>
        <v/>
      </c>
      <c r="M1172" s="56" t="str">
        <f t="shared" si="75"/>
        <v/>
      </c>
    </row>
    <row r="1173" spans="1:13" ht="13" x14ac:dyDescent="0.25">
      <c r="A1173" s="163">
        <v>1169</v>
      </c>
      <c r="B1173" s="66"/>
      <c r="C1173" s="67"/>
      <c r="D1173" s="48"/>
      <c r="E1173" s="68"/>
      <c r="F1173" s="49"/>
      <c r="G1173" s="69"/>
      <c r="H1173" s="50" t="str">
        <f>IF(E1173="","",VLOOKUP(WEEKDAY(E1173),List!A$15:B$21,2,FALSE))</f>
        <v/>
      </c>
      <c r="I1173" s="90">
        <f>IF(G1173="",0,VLOOKUP(G1173,PHR!$B$4:$H$10000,7,FALSE))</f>
        <v>0</v>
      </c>
      <c r="J1173" s="51" t="str">
        <f t="shared" si="77"/>
        <v/>
      </c>
      <c r="K1173" s="52" t="str">
        <f t="shared" si="76"/>
        <v/>
      </c>
      <c r="L1173" s="55" t="str">
        <f t="shared" si="74"/>
        <v/>
      </c>
      <c r="M1173" s="56" t="str">
        <f t="shared" si="75"/>
        <v/>
      </c>
    </row>
    <row r="1174" spans="1:13" ht="13" x14ac:dyDescent="0.25">
      <c r="A1174" s="163">
        <v>1170</v>
      </c>
      <c r="B1174" s="66"/>
      <c r="C1174" s="67"/>
      <c r="D1174" s="48"/>
      <c r="E1174" s="68"/>
      <c r="F1174" s="49"/>
      <c r="G1174" s="69"/>
      <c r="H1174" s="50" t="str">
        <f>IF(E1174="","",VLOOKUP(WEEKDAY(E1174),List!A$15:B$21,2,FALSE))</f>
        <v/>
      </c>
      <c r="I1174" s="90">
        <f>IF(G1174="",0,VLOOKUP(G1174,PHR!$B$4:$H$10000,7,FALSE))</f>
        <v>0</v>
      </c>
      <c r="J1174" s="51" t="str">
        <f t="shared" si="77"/>
        <v/>
      </c>
      <c r="K1174" s="52" t="str">
        <f t="shared" si="76"/>
        <v/>
      </c>
      <c r="L1174" s="55" t="str">
        <f t="shared" si="74"/>
        <v/>
      </c>
      <c r="M1174" s="56" t="str">
        <f t="shared" si="75"/>
        <v/>
      </c>
    </row>
    <row r="1175" spans="1:13" ht="13" x14ac:dyDescent="0.25">
      <c r="A1175" s="163">
        <v>1171</v>
      </c>
      <c r="B1175" s="66"/>
      <c r="C1175" s="67"/>
      <c r="D1175" s="48"/>
      <c r="E1175" s="68"/>
      <c r="F1175" s="49"/>
      <c r="G1175" s="69"/>
      <c r="H1175" s="50" t="str">
        <f>IF(E1175="","",VLOOKUP(WEEKDAY(E1175),List!A$15:B$21,2,FALSE))</f>
        <v/>
      </c>
      <c r="I1175" s="90">
        <f>IF(G1175="",0,VLOOKUP(G1175,PHR!$B$4:$H$10000,7,FALSE))</f>
        <v>0</v>
      </c>
      <c r="J1175" s="51" t="str">
        <f t="shared" si="77"/>
        <v/>
      </c>
      <c r="K1175" s="52" t="str">
        <f t="shared" si="76"/>
        <v/>
      </c>
      <c r="L1175" s="55" t="str">
        <f t="shared" si="74"/>
        <v/>
      </c>
      <c r="M1175" s="56" t="str">
        <f t="shared" si="75"/>
        <v/>
      </c>
    </row>
    <row r="1176" spans="1:13" ht="13" x14ac:dyDescent="0.25">
      <c r="A1176" s="163">
        <v>1172</v>
      </c>
      <c r="B1176" s="66"/>
      <c r="C1176" s="67"/>
      <c r="D1176" s="48"/>
      <c r="E1176" s="68"/>
      <c r="F1176" s="49"/>
      <c r="G1176" s="69"/>
      <c r="H1176" s="50" t="str">
        <f>IF(E1176="","",VLOOKUP(WEEKDAY(E1176),List!A$15:B$21,2,FALSE))</f>
        <v/>
      </c>
      <c r="I1176" s="90">
        <f>IF(G1176="",0,VLOOKUP(G1176,PHR!$B$4:$H$10000,7,FALSE))</f>
        <v>0</v>
      </c>
      <c r="J1176" s="51" t="str">
        <f t="shared" si="77"/>
        <v/>
      </c>
      <c r="K1176" s="52" t="str">
        <f t="shared" si="76"/>
        <v/>
      </c>
      <c r="L1176" s="55" t="str">
        <f t="shared" si="74"/>
        <v/>
      </c>
      <c r="M1176" s="56" t="str">
        <f t="shared" si="75"/>
        <v/>
      </c>
    </row>
    <row r="1177" spans="1:13" ht="13" x14ac:dyDescent="0.25">
      <c r="A1177" s="163">
        <v>1173</v>
      </c>
      <c r="B1177" s="66"/>
      <c r="C1177" s="67"/>
      <c r="D1177" s="48"/>
      <c r="E1177" s="68"/>
      <c r="F1177" s="49"/>
      <c r="G1177" s="69"/>
      <c r="H1177" s="50" t="str">
        <f>IF(E1177="","",VLOOKUP(WEEKDAY(E1177),List!A$15:B$21,2,FALSE))</f>
        <v/>
      </c>
      <c r="I1177" s="90">
        <f>IF(G1177="",0,VLOOKUP(G1177,PHR!$B$4:$H$10000,7,FALSE))</f>
        <v>0</v>
      </c>
      <c r="J1177" s="51" t="str">
        <f t="shared" si="77"/>
        <v/>
      </c>
      <c r="K1177" s="52" t="str">
        <f t="shared" si="76"/>
        <v/>
      </c>
      <c r="L1177" s="55" t="str">
        <f t="shared" si="74"/>
        <v/>
      </c>
      <c r="M1177" s="56" t="str">
        <f t="shared" si="75"/>
        <v/>
      </c>
    </row>
    <row r="1178" spans="1:13" ht="13" x14ac:dyDescent="0.25">
      <c r="A1178" s="163">
        <v>1174</v>
      </c>
      <c r="B1178" s="66"/>
      <c r="C1178" s="67"/>
      <c r="D1178" s="48"/>
      <c r="E1178" s="68"/>
      <c r="F1178" s="49"/>
      <c r="G1178" s="69"/>
      <c r="H1178" s="50" t="str">
        <f>IF(E1178="","",VLOOKUP(WEEKDAY(E1178),List!A$15:B$21,2,FALSE))</f>
        <v/>
      </c>
      <c r="I1178" s="90">
        <f>IF(G1178="",0,VLOOKUP(G1178,PHR!$B$4:$H$10000,7,FALSE))</f>
        <v>0</v>
      </c>
      <c r="J1178" s="51" t="str">
        <f t="shared" si="77"/>
        <v/>
      </c>
      <c r="K1178" s="52" t="str">
        <f t="shared" si="76"/>
        <v/>
      </c>
      <c r="L1178" s="55" t="str">
        <f t="shared" si="74"/>
        <v/>
      </c>
      <c r="M1178" s="56" t="str">
        <f t="shared" si="75"/>
        <v/>
      </c>
    </row>
    <row r="1179" spans="1:13" ht="13" x14ac:dyDescent="0.25">
      <c r="A1179" s="163">
        <v>1175</v>
      </c>
      <c r="B1179" s="66"/>
      <c r="C1179" s="67"/>
      <c r="D1179" s="48"/>
      <c r="E1179" s="68"/>
      <c r="F1179" s="49"/>
      <c r="G1179" s="69"/>
      <c r="H1179" s="50" t="str">
        <f>IF(E1179="","",VLOOKUP(WEEKDAY(E1179),List!A$15:B$21,2,FALSE))</f>
        <v/>
      </c>
      <c r="I1179" s="90">
        <f>IF(G1179="",0,VLOOKUP(G1179,PHR!$B$4:$H$10000,7,FALSE))</f>
        <v>0</v>
      </c>
      <c r="J1179" s="51" t="str">
        <f t="shared" si="77"/>
        <v/>
      </c>
      <c r="K1179" s="52" t="str">
        <f t="shared" si="76"/>
        <v/>
      </c>
      <c r="L1179" s="55" t="str">
        <f t="shared" si="74"/>
        <v/>
      </c>
      <c r="M1179" s="56" t="str">
        <f t="shared" si="75"/>
        <v/>
      </c>
    </row>
    <row r="1180" spans="1:13" ht="13" x14ac:dyDescent="0.25">
      <c r="A1180" s="163">
        <v>1176</v>
      </c>
      <c r="B1180" s="66"/>
      <c r="C1180" s="67"/>
      <c r="D1180" s="48"/>
      <c r="E1180" s="68"/>
      <c r="F1180" s="49"/>
      <c r="G1180" s="69"/>
      <c r="H1180" s="50" t="str">
        <f>IF(E1180="","",VLOOKUP(WEEKDAY(E1180),List!A$15:B$21,2,FALSE))</f>
        <v/>
      </c>
      <c r="I1180" s="90">
        <f>IF(G1180="",0,VLOOKUP(G1180,PHR!$B$4:$H$10000,7,FALSE))</f>
        <v>0</v>
      </c>
      <c r="J1180" s="51" t="str">
        <f t="shared" si="77"/>
        <v/>
      </c>
      <c r="K1180" s="52" t="str">
        <f t="shared" si="76"/>
        <v/>
      </c>
      <c r="L1180" s="55" t="str">
        <f t="shared" si="74"/>
        <v/>
      </c>
      <c r="M1180" s="56" t="str">
        <f t="shared" si="75"/>
        <v/>
      </c>
    </row>
    <row r="1181" spans="1:13" ht="13" x14ac:dyDescent="0.25">
      <c r="A1181" s="163">
        <v>1177</v>
      </c>
      <c r="B1181" s="66"/>
      <c r="C1181" s="67"/>
      <c r="D1181" s="48"/>
      <c r="E1181" s="68"/>
      <c r="F1181" s="49"/>
      <c r="G1181" s="69"/>
      <c r="H1181" s="50" t="str">
        <f>IF(E1181="","",VLOOKUP(WEEKDAY(E1181),List!A$15:B$21,2,FALSE))</f>
        <v/>
      </c>
      <c r="I1181" s="90">
        <f>IF(G1181="",0,VLOOKUP(G1181,PHR!$B$4:$H$10000,7,FALSE))</f>
        <v>0</v>
      </c>
      <c r="J1181" s="51" t="str">
        <f t="shared" si="77"/>
        <v/>
      </c>
      <c r="K1181" s="52" t="str">
        <f t="shared" si="76"/>
        <v/>
      </c>
      <c r="L1181" s="55" t="str">
        <f t="shared" si="74"/>
        <v/>
      </c>
      <c r="M1181" s="56" t="str">
        <f t="shared" si="75"/>
        <v/>
      </c>
    </row>
    <row r="1182" spans="1:13" ht="13" x14ac:dyDescent="0.25">
      <c r="A1182" s="163">
        <v>1178</v>
      </c>
      <c r="B1182" s="66"/>
      <c r="C1182" s="67"/>
      <c r="D1182" s="48"/>
      <c r="E1182" s="68"/>
      <c r="F1182" s="49"/>
      <c r="G1182" s="69"/>
      <c r="H1182" s="50" t="str">
        <f>IF(E1182="","",VLOOKUP(WEEKDAY(E1182),List!A$15:B$21,2,FALSE))</f>
        <v/>
      </c>
      <c r="I1182" s="90">
        <f>IF(G1182="",0,VLOOKUP(G1182,PHR!$B$4:$H$10000,7,FALSE))</f>
        <v>0</v>
      </c>
      <c r="J1182" s="51" t="str">
        <f t="shared" si="77"/>
        <v/>
      </c>
      <c r="K1182" s="52" t="str">
        <f t="shared" si="76"/>
        <v/>
      </c>
      <c r="L1182" s="55" t="str">
        <f t="shared" si="74"/>
        <v/>
      </c>
      <c r="M1182" s="56" t="str">
        <f t="shared" si="75"/>
        <v/>
      </c>
    </row>
    <row r="1183" spans="1:13" ht="13" x14ac:dyDescent="0.25">
      <c r="A1183" s="163">
        <v>1179</v>
      </c>
      <c r="B1183" s="66"/>
      <c r="C1183" s="67"/>
      <c r="D1183" s="48"/>
      <c r="E1183" s="68"/>
      <c r="F1183" s="49"/>
      <c r="G1183" s="69"/>
      <c r="H1183" s="50" t="str">
        <f>IF(E1183="","",VLOOKUP(WEEKDAY(E1183),List!A$15:B$21,2,FALSE))</f>
        <v/>
      </c>
      <c r="I1183" s="90">
        <f>IF(G1183="",0,VLOOKUP(G1183,PHR!$B$4:$H$10000,7,FALSE))</f>
        <v>0</v>
      </c>
      <c r="J1183" s="51" t="str">
        <f t="shared" si="77"/>
        <v/>
      </c>
      <c r="K1183" s="52" t="str">
        <f t="shared" si="76"/>
        <v/>
      </c>
      <c r="L1183" s="55" t="str">
        <f t="shared" si="74"/>
        <v/>
      </c>
      <c r="M1183" s="56" t="str">
        <f t="shared" si="75"/>
        <v/>
      </c>
    </row>
    <row r="1184" spans="1:13" ht="13" x14ac:dyDescent="0.25">
      <c r="A1184" s="163">
        <v>1180</v>
      </c>
      <c r="B1184" s="66"/>
      <c r="C1184" s="67"/>
      <c r="D1184" s="48"/>
      <c r="E1184" s="68"/>
      <c r="F1184" s="49"/>
      <c r="G1184" s="69"/>
      <c r="H1184" s="50" t="str">
        <f>IF(E1184="","",VLOOKUP(WEEKDAY(E1184),List!A$15:B$21,2,FALSE))</f>
        <v/>
      </c>
      <c r="I1184" s="90">
        <f>IF(G1184="",0,VLOOKUP(G1184,PHR!$B$4:$H$10000,7,FALSE))</f>
        <v>0</v>
      </c>
      <c r="J1184" s="51" t="str">
        <f t="shared" si="77"/>
        <v/>
      </c>
      <c r="K1184" s="52" t="str">
        <f t="shared" si="76"/>
        <v/>
      </c>
      <c r="L1184" s="55" t="str">
        <f t="shared" si="74"/>
        <v/>
      </c>
      <c r="M1184" s="56" t="str">
        <f t="shared" si="75"/>
        <v/>
      </c>
    </row>
    <row r="1185" spans="1:13" ht="13" x14ac:dyDescent="0.25">
      <c r="A1185" s="163">
        <v>1181</v>
      </c>
      <c r="B1185" s="66"/>
      <c r="C1185" s="67"/>
      <c r="D1185" s="48"/>
      <c r="E1185" s="68"/>
      <c r="F1185" s="49"/>
      <c r="G1185" s="69"/>
      <c r="H1185" s="50" t="str">
        <f>IF(E1185="","",VLOOKUP(WEEKDAY(E1185),List!A$15:B$21,2,FALSE))</f>
        <v/>
      </c>
      <c r="I1185" s="90">
        <f>IF(G1185="",0,VLOOKUP(G1185,PHR!$B$4:$H$10000,7,FALSE))</f>
        <v>0</v>
      </c>
      <c r="J1185" s="51" t="str">
        <f t="shared" si="77"/>
        <v/>
      </c>
      <c r="K1185" s="52" t="str">
        <f t="shared" si="76"/>
        <v/>
      </c>
      <c r="L1185" s="55" t="str">
        <f t="shared" si="74"/>
        <v/>
      </c>
      <c r="M1185" s="56" t="str">
        <f t="shared" si="75"/>
        <v/>
      </c>
    </row>
    <row r="1186" spans="1:13" ht="13" x14ac:dyDescent="0.25">
      <c r="A1186" s="163">
        <v>1182</v>
      </c>
      <c r="B1186" s="66"/>
      <c r="C1186" s="67"/>
      <c r="D1186" s="48"/>
      <c r="E1186" s="68"/>
      <c r="F1186" s="49"/>
      <c r="G1186" s="69"/>
      <c r="H1186" s="50" t="str">
        <f>IF(E1186="","",VLOOKUP(WEEKDAY(E1186),List!A$15:B$21,2,FALSE))</f>
        <v/>
      </c>
      <c r="I1186" s="90">
        <f>IF(G1186="",0,VLOOKUP(G1186,PHR!$B$4:$H$10000,7,FALSE))</f>
        <v>0</v>
      </c>
      <c r="J1186" s="51" t="str">
        <f t="shared" si="77"/>
        <v/>
      </c>
      <c r="K1186" s="52" t="str">
        <f t="shared" si="76"/>
        <v/>
      </c>
      <c r="L1186" s="55" t="str">
        <f t="shared" si="74"/>
        <v/>
      </c>
      <c r="M1186" s="56" t="str">
        <f t="shared" si="75"/>
        <v/>
      </c>
    </row>
    <row r="1187" spans="1:13" ht="13" x14ac:dyDescent="0.25">
      <c r="A1187" s="163">
        <v>1183</v>
      </c>
      <c r="B1187" s="66"/>
      <c r="C1187" s="67"/>
      <c r="D1187" s="48"/>
      <c r="E1187" s="68"/>
      <c r="F1187" s="49"/>
      <c r="G1187" s="69"/>
      <c r="H1187" s="50" t="str">
        <f>IF(E1187="","",VLOOKUP(WEEKDAY(E1187),List!A$15:B$21,2,FALSE))</f>
        <v/>
      </c>
      <c r="I1187" s="90">
        <f>IF(G1187="",0,VLOOKUP(G1187,PHR!$B$4:$H$10000,7,FALSE))</f>
        <v>0</v>
      </c>
      <c r="J1187" s="51" t="str">
        <f t="shared" si="77"/>
        <v/>
      </c>
      <c r="K1187" s="52" t="str">
        <f t="shared" si="76"/>
        <v/>
      </c>
      <c r="L1187" s="55" t="str">
        <f t="shared" si="74"/>
        <v/>
      </c>
      <c r="M1187" s="56" t="str">
        <f t="shared" si="75"/>
        <v/>
      </c>
    </row>
    <row r="1188" spans="1:13" ht="13" x14ac:dyDescent="0.25">
      <c r="A1188" s="163">
        <v>1184</v>
      </c>
      <c r="B1188" s="66"/>
      <c r="C1188" s="67"/>
      <c r="D1188" s="48"/>
      <c r="E1188" s="68"/>
      <c r="F1188" s="49"/>
      <c r="G1188" s="69"/>
      <c r="H1188" s="50" t="str">
        <f>IF(E1188="","",VLOOKUP(WEEKDAY(E1188),List!A$15:B$21,2,FALSE))</f>
        <v/>
      </c>
      <c r="I1188" s="90">
        <f>IF(G1188="",0,VLOOKUP(G1188,PHR!$B$4:$H$10000,7,FALSE))</f>
        <v>0</v>
      </c>
      <c r="J1188" s="51" t="str">
        <f t="shared" si="77"/>
        <v/>
      </c>
      <c r="K1188" s="52" t="str">
        <f t="shared" si="76"/>
        <v/>
      </c>
      <c r="L1188" s="55" t="str">
        <f t="shared" si="74"/>
        <v/>
      </c>
      <c r="M1188" s="56" t="str">
        <f t="shared" si="75"/>
        <v/>
      </c>
    </row>
    <row r="1189" spans="1:13" ht="13" x14ac:dyDescent="0.25">
      <c r="A1189" s="163">
        <v>1185</v>
      </c>
      <c r="B1189" s="66"/>
      <c r="C1189" s="67"/>
      <c r="D1189" s="48"/>
      <c r="E1189" s="68"/>
      <c r="F1189" s="49"/>
      <c r="G1189" s="69"/>
      <c r="H1189" s="50" t="str">
        <f>IF(E1189="","",VLOOKUP(WEEKDAY(E1189),List!A$15:B$21,2,FALSE))</f>
        <v/>
      </c>
      <c r="I1189" s="90">
        <f>IF(G1189="",0,VLOOKUP(G1189,PHR!$B$4:$H$10000,7,FALSE))</f>
        <v>0</v>
      </c>
      <c r="J1189" s="51" t="str">
        <f t="shared" si="77"/>
        <v/>
      </c>
      <c r="K1189" s="52" t="str">
        <f t="shared" si="76"/>
        <v/>
      </c>
      <c r="L1189" s="55" t="str">
        <f t="shared" si="74"/>
        <v/>
      </c>
      <c r="M1189" s="56" t="str">
        <f t="shared" si="75"/>
        <v/>
      </c>
    </row>
    <row r="1190" spans="1:13" ht="13" x14ac:dyDescent="0.25">
      <c r="A1190" s="163">
        <v>1186</v>
      </c>
      <c r="B1190" s="66"/>
      <c r="C1190" s="67"/>
      <c r="D1190" s="48"/>
      <c r="E1190" s="68"/>
      <c r="F1190" s="49"/>
      <c r="G1190" s="69"/>
      <c r="H1190" s="50" t="str">
        <f>IF(E1190="","",VLOOKUP(WEEKDAY(E1190),List!A$15:B$21,2,FALSE))</f>
        <v/>
      </c>
      <c r="I1190" s="90">
        <f>IF(G1190="",0,VLOOKUP(G1190,PHR!$B$4:$H$10000,7,FALSE))</f>
        <v>0</v>
      </c>
      <c r="J1190" s="51" t="str">
        <f t="shared" si="77"/>
        <v/>
      </c>
      <c r="K1190" s="52" t="str">
        <f t="shared" si="76"/>
        <v/>
      </c>
      <c r="L1190" s="55" t="str">
        <f t="shared" si="74"/>
        <v/>
      </c>
      <c r="M1190" s="56" t="str">
        <f t="shared" si="75"/>
        <v/>
      </c>
    </row>
    <row r="1191" spans="1:13" ht="13" x14ac:dyDescent="0.25">
      <c r="A1191" s="163">
        <v>1187</v>
      </c>
      <c r="B1191" s="66"/>
      <c r="C1191" s="67"/>
      <c r="D1191" s="48"/>
      <c r="E1191" s="68"/>
      <c r="F1191" s="49"/>
      <c r="G1191" s="69"/>
      <c r="H1191" s="50" t="str">
        <f>IF(E1191="","",VLOOKUP(WEEKDAY(E1191),List!A$15:B$21,2,FALSE))</f>
        <v/>
      </c>
      <c r="I1191" s="90">
        <f>IF(G1191="",0,VLOOKUP(G1191,PHR!$B$4:$H$10000,7,FALSE))</f>
        <v>0</v>
      </c>
      <c r="J1191" s="51" t="str">
        <f t="shared" si="77"/>
        <v/>
      </c>
      <c r="K1191" s="52" t="str">
        <f t="shared" si="76"/>
        <v/>
      </c>
      <c r="L1191" s="55" t="str">
        <f t="shared" si="74"/>
        <v/>
      </c>
      <c r="M1191" s="56" t="str">
        <f t="shared" si="75"/>
        <v/>
      </c>
    </row>
    <row r="1192" spans="1:13" ht="13" x14ac:dyDescent="0.25">
      <c r="A1192" s="163">
        <v>1188</v>
      </c>
      <c r="B1192" s="66"/>
      <c r="C1192" s="67"/>
      <c r="D1192" s="48"/>
      <c r="E1192" s="68"/>
      <c r="F1192" s="49"/>
      <c r="G1192" s="69"/>
      <c r="H1192" s="50" t="str">
        <f>IF(E1192="","",VLOOKUP(WEEKDAY(E1192),List!A$15:B$21,2,FALSE))</f>
        <v/>
      </c>
      <c r="I1192" s="90">
        <f>IF(G1192="",0,VLOOKUP(G1192,PHR!$B$4:$H$10000,7,FALSE))</f>
        <v>0</v>
      </c>
      <c r="J1192" s="51" t="str">
        <f t="shared" si="77"/>
        <v/>
      </c>
      <c r="K1192" s="52" t="str">
        <f t="shared" si="76"/>
        <v/>
      </c>
      <c r="L1192" s="55" t="str">
        <f t="shared" si="74"/>
        <v/>
      </c>
      <c r="M1192" s="56" t="str">
        <f t="shared" si="75"/>
        <v/>
      </c>
    </row>
    <row r="1193" spans="1:13" ht="13" x14ac:dyDescent="0.25">
      <c r="A1193" s="163">
        <v>1189</v>
      </c>
      <c r="B1193" s="66"/>
      <c r="C1193" s="67"/>
      <c r="D1193" s="48"/>
      <c r="E1193" s="68"/>
      <c r="F1193" s="49"/>
      <c r="G1193" s="69"/>
      <c r="H1193" s="50" t="str">
        <f>IF(E1193="","",VLOOKUP(WEEKDAY(E1193),List!A$15:B$21,2,FALSE))</f>
        <v/>
      </c>
      <c r="I1193" s="90">
        <f>IF(G1193="",0,VLOOKUP(G1193,PHR!$B$4:$H$10000,7,FALSE))</f>
        <v>0</v>
      </c>
      <c r="J1193" s="51" t="str">
        <f t="shared" si="77"/>
        <v/>
      </c>
      <c r="K1193" s="52" t="str">
        <f t="shared" si="76"/>
        <v/>
      </c>
      <c r="L1193" s="55" t="str">
        <f t="shared" si="74"/>
        <v/>
      </c>
      <c r="M1193" s="56" t="str">
        <f t="shared" si="75"/>
        <v/>
      </c>
    </row>
    <row r="1194" spans="1:13" ht="13" x14ac:dyDescent="0.25">
      <c r="A1194" s="163">
        <v>1190</v>
      </c>
      <c r="B1194" s="66"/>
      <c r="C1194" s="67"/>
      <c r="D1194" s="48"/>
      <c r="E1194" s="68"/>
      <c r="F1194" s="49"/>
      <c r="G1194" s="69"/>
      <c r="H1194" s="50" t="str">
        <f>IF(E1194="","",VLOOKUP(WEEKDAY(E1194),List!A$15:B$21,2,FALSE))</f>
        <v/>
      </c>
      <c r="I1194" s="90">
        <f>IF(G1194="",0,VLOOKUP(G1194,PHR!$B$4:$H$10000,7,FALSE))</f>
        <v>0</v>
      </c>
      <c r="J1194" s="51" t="str">
        <f t="shared" si="77"/>
        <v/>
      </c>
      <c r="K1194" s="52" t="str">
        <f t="shared" si="76"/>
        <v/>
      </c>
      <c r="L1194" s="55" t="str">
        <f t="shared" si="74"/>
        <v/>
      </c>
      <c r="M1194" s="56" t="str">
        <f t="shared" si="75"/>
        <v/>
      </c>
    </row>
    <row r="1195" spans="1:13" ht="13" x14ac:dyDescent="0.25">
      <c r="A1195" s="163">
        <v>1191</v>
      </c>
      <c r="B1195" s="66"/>
      <c r="C1195" s="67"/>
      <c r="D1195" s="48"/>
      <c r="E1195" s="68"/>
      <c r="F1195" s="49"/>
      <c r="G1195" s="69"/>
      <c r="H1195" s="50" t="str">
        <f>IF(E1195="","",VLOOKUP(WEEKDAY(E1195),List!A$15:B$21,2,FALSE))</f>
        <v/>
      </c>
      <c r="I1195" s="90">
        <f>IF(G1195="",0,VLOOKUP(G1195,PHR!$B$4:$H$10000,7,FALSE))</f>
        <v>0</v>
      </c>
      <c r="J1195" s="51" t="str">
        <f t="shared" si="77"/>
        <v/>
      </c>
      <c r="K1195" s="52" t="str">
        <f t="shared" si="76"/>
        <v/>
      </c>
      <c r="L1195" s="55" t="str">
        <f t="shared" si="74"/>
        <v/>
      </c>
      <c r="M1195" s="56" t="str">
        <f t="shared" si="75"/>
        <v/>
      </c>
    </row>
    <row r="1196" spans="1:13" ht="13" x14ac:dyDescent="0.25">
      <c r="A1196" s="163">
        <v>1192</v>
      </c>
      <c r="B1196" s="66"/>
      <c r="C1196" s="67"/>
      <c r="D1196" s="48"/>
      <c r="E1196" s="68"/>
      <c r="F1196" s="49"/>
      <c r="G1196" s="69"/>
      <c r="H1196" s="50" t="str">
        <f>IF(E1196="","",VLOOKUP(WEEKDAY(E1196),List!A$15:B$21,2,FALSE))</f>
        <v/>
      </c>
      <c r="I1196" s="90">
        <f>IF(G1196="",0,VLOOKUP(G1196,PHR!$B$4:$H$10000,7,FALSE))</f>
        <v>0</v>
      </c>
      <c r="J1196" s="51" t="str">
        <f t="shared" si="77"/>
        <v/>
      </c>
      <c r="K1196" s="52" t="str">
        <f t="shared" si="76"/>
        <v/>
      </c>
      <c r="L1196" s="55" t="str">
        <f t="shared" si="74"/>
        <v/>
      </c>
      <c r="M1196" s="56" t="str">
        <f t="shared" si="75"/>
        <v/>
      </c>
    </row>
    <row r="1197" spans="1:13" ht="13" x14ac:dyDescent="0.25">
      <c r="A1197" s="163">
        <v>1193</v>
      </c>
      <c r="B1197" s="66"/>
      <c r="C1197" s="67"/>
      <c r="D1197" s="48"/>
      <c r="E1197" s="68"/>
      <c r="F1197" s="49"/>
      <c r="G1197" s="69"/>
      <c r="H1197" s="50" t="str">
        <f>IF(E1197="","",VLOOKUP(WEEKDAY(E1197),List!A$15:B$21,2,FALSE))</f>
        <v/>
      </c>
      <c r="I1197" s="90">
        <f>IF(G1197="",0,VLOOKUP(G1197,PHR!$B$4:$H$10000,7,FALSE))</f>
        <v>0</v>
      </c>
      <c r="J1197" s="51" t="str">
        <f t="shared" si="77"/>
        <v/>
      </c>
      <c r="K1197" s="52" t="str">
        <f t="shared" si="76"/>
        <v/>
      </c>
      <c r="L1197" s="55" t="str">
        <f t="shared" si="74"/>
        <v/>
      </c>
      <c r="M1197" s="56" t="str">
        <f t="shared" si="75"/>
        <v/>
      </c>
    </row>
    <row r="1198" spans="1:13" ht="13" x14ac:dyDescent="0.25">
      <c r="A1198" s="163">
        <v>1194</v>
      </c>
      <c r="B1198" s="66"/>
      <c r="C1198" s="67"/>
      <c r="D1198" s="48"/>
      <c r="E1198" s="68"/>
      <c r="F1198" s="49"/>
      <c r="G1198" s="69"/>
      <c r="H1198" s="50" t="str">
        <f>IF(E1198="","",VLOOKUP(WEEKDAY(E1198),List!A$15:B$21,2,FALSE))</f>
        <v/>
      </c>
      <c r="I1198" s="90">
        <f>IF(G1198="",0,VLOOKUP(G1198,PHR!$B$4:$H$10000,7,FALSE))</f>
        <v>0</v>
      </c>
      <c r="J1198" s="51" t="str">
        <f t="shared" si="77"/>
        <v/>
      </c>
      <c r="K1198" s="52" t="str">
        <f t="shared" si="76"/>
        <v/>
      </c>
      <c r="L1198" s="55" t="str">
        <f t="shared" si="74"/>
        <v/>
      </c>
      <c r="M1198" s="56" t="str">
        <f t="shared" si="75"/>
        <v/>
      </c>
    </row>
    <row r="1199" spans="1:13" ht="13" x14ac:dyDescent="0.25">
      <c r="A1199" s="163">
        <v>1195</v>
      </c>
      <c r="B1199" s="66"/>
      <c r="C1199" s="67"/>
      <c r="D1199" s="48"/>
      <c r="E1199" s="68"/>
      <c r="F1199" s="49"/>
      <c r="G1199" s="69"/>
      <c r="H1199" s="50" t="str">
        <f>IF(E1199="","",VLOOKUP(WEEKDAY(E1199),List!A$15:B$21,2,FALSE))</f>
        <v/>
      </c>
      <c r="I1199" s="90">
        <f>IF(G1199="",0,VLOOKUP(G1199,PHR!$B$4:$H$10000,7,FALSE))</f>
        <v>0</v>
      </c>
      <c r="J1199" s="51" t="str">
        <f t="shared" si="77"/>
        <v/>
      </c>
      <c r="K1199" s="52" t="str">
        <f t="shared" si="76"/>
        <v/>
      </c>
      <c r="L1199" s="55" t="str">
        <f t="shared" si="74"/>
        <v/>
      </c>
      <c r="M1199" s="56" t="str">
        <f t="shared" si="75"/>
        <v/>
      </c>
    </row>
    <row r="1200" spans="1:13" ht="13" x14ac:dyDescent="0.25">
      <c r="A1200" s="163">
        <v>1196</v>
      </c>
      <c r="B1200" s="66"/>
      <c r="C1200" s="67"/>
      <c r="D1200" s="48"/>
      <c r="E1200" s="68"/>
      <c r="F1200" s="49"/>
      <c r="G1200" s="69"/>
      <c r="H1200" s="50" t="str">
        <f>IF(E1200="","",VLOOKUP(WEEKDAY(E1200),List!A$15:B$21,2,FALSE))</f>
        <v/>
      </c>
      <c r="I1200" s="90">
        <f>IF(G1200="",0,VLOOKUP(G1200,PHR!$B$4:$H$10000,7,FALSE))</f>
        <v>0</v>
      </c>
      <c r="J1200" s="51" t="str">
        <f t="shared" si="77"/>
        <v/>
      </c>
      <c r="K1200" s="52" t="str">
        <f t="shared" si="76"/>
        <v/>
      </c>
      <c r="L1200" s="55" t="str">
        <f t="shared" si="74"/>
        <v/>
      </c>
      <c r="M1200" s="56" t="str">
        <f t="shared" si="75"/>
        <v/>
      </c>
    </row>
    <row r="1201" spans="1:13" ht="13" x14ac:dyDescent="0.25">
      <c r="A1201" s="163">
        <v>1197</v>
      </c>
      <c r="B1201" s="66"/>
      <c r="C1201" s="67"/>
      <c r="D1201" s="48"/>
      <c r="E1201" s="68"/>
      <c r="F1201" s="49"/>
      <c r="G1201" s="69"/>
      <c r="H1201" s="50" t="str">
        <f>IF(E1201="","",VLOOKUP(WEEKDAY(E1201),List!A$15:B$21,2,FALSE))</f>
        <v/>
      </c>
      <c r="I1201" s="90">
        <f>IF(G1201="",0,VLOOKUP(G1201,PHR!$B$4:$H$10000,7,FALSE))</f>
        <v>0</v>
      </c>
      <c r="J1201" s="51" t="str">
        <f t="shared" si="77"/>
        <v/>
      </c>
      <c r="K1201" s="52" t="str">
        <f t="shared" si="76"/>
        <v/>
      </c>
      <c r="L1201" s="55" t="str">
        <f t="shared" si="74"/>
        <v/>
      </c>
      <c r="M1201" s="56" t="str">
        <f t="shared" si="75"/>
        <v/>
      </c>
    </row>
    <row r="1202" spans="1:13" ht="13" x14ac:dyDescent="0.25">
      <c r="A1202" s="163">
        <v>1198</v>
      </c>
      <c r="B1202" s="66"/>
      <c r="C1202" s="67"/>
      <c r="D1202" s="48"/>
      <c r="E1202" s="68"/>
      <c r="F1202" s="49"/>
      <c r="G1202" s="69"/>
      <c r="H1202" s="50" t="str">
        <f>IF(E1202="","",VLOOKUP(WEEKDAY(E1202),List!A$15:B$21,2,FALSE))</f>
        <v/>
      </c>
      <c r="I1202" s="90">
        <f>IF(G1202="",0,VLOOKUP(G1202,PHR!$B$4:$H$10000,7,FALSE))</f>
        <v>0</v>
      </c>
      <c r="J1202" s="51" t="str">
        <f t="shared" si="77"/>
        <v/>
      </c>
      <c r="K1202" s="52" t="str">
        <f t="shared" si="76"/>
        <v/>
      </c>
      <c r="L1202" s="55" t="str">
        <f t="shared" si="74"/>
        <v/>
      </c>
      <c r="M1202" s="56" t="str">
        <f t="shared" si="75"/>
        <v/>
      </c>
    </row>
    <row r="1203" spans="1:13" ht="13" x14ac:dyDescent="0.25">
      <c r="A1203" s="163">
        <v>1199</v>
      </c>
      <c r="B1203" s="66"/>
      <c r="C1203" s="67"/>
      <c r="D1203" s="48"/>
      <c r="E1203" s="68"/>
      <c r="F1203" s="49"/>
      <c r="G1203" s="69"/>
      <c r="H1203" s="50" t="str">
        <f>IF(E1203="","",VLOOKUP(WEEKDAY(E1203),List!A$15:B$21,2,FALSE))</f>
        <v/>
      </c>
      <c r="I1203" s="90">
        <f>IF(G1203="",0,VLOOKUP(G1203,PHR!$B$4:$H$10000,7,FALSE))</f>
        <v>0</v>
      </c>
      <c r="J1203" s="51" t="str">
        <f t="shared" si="77"/>
        <v/>
      </c>
      <c r="K1203" s="52" t="str">
        <f t="shared" si="76"/>
        <v/>
      </c>
      <c r="L1203" s="55" t="str">
        <f t="shared" si="74"/>
        <v/>
      </c>
      <c r="M1203" s="56" t="str">
        <f t="shared" si="75"/>
        <v/>
      </c>
    </row>
    <row r="1204" spans="1:13" ht="13" x14ac:dyDescent="0.25">
      <c r="A1204" s="163">
        <v>1200</v>
      </c>
      <c r="B1204" s="66"/>
      <c r="C1204" s="67"/>
      <c r="D1204" s="48"/>
      <c r="E1204" s="68"/>
      <c r="F1204" s="49"/>
      <c r="G1204" s="69"/>
      <c r="H1204" s="50" t="str">
        <f>IF(E1204="","",VLOOKUP(WEEKDAY(E1204),List!A$15:B$21,2,FALSE))</f>
        <v/>
      </c>
      <c r="I1204" s="90">
        <f>IF(G1204="",0,VLOOKUP(G1204,PHR!$B$4:$H$10000,7,FALSE))</f>
        <v>0</v>
      </c>
      <c r="J1204" s="51" t="str">
        <f t="shared" si="77"/>
        <v/>
      </c>
      <c r="K1204" s="52" t="str">
        <f t="shared" si="76"/>
        <v/>
      </c>
      <c r="L1204" s="55" t="str">
        <f t="shared" si="74"/>
        <v/>
      </c>
      <c r="M1204" s="56" t="str">
        <f t="shared" si="75"/>
        <v/>
      </c>
    </row>
    <row r="1205" spans="1:13" ht="13" x14ac:dyDescent="0.25">
      <c r="A1205" s="163">
        <v>1201</v>
      </c>
      <c r="B1205" s="66"/>
      <c r="C1205" s="67"/>
      <c r="D1205" s="48"/>
      <c r="E1205" s="68"/>
      <c r="F1205" s="49"/>
      <c r="G1205" s="69"/>
      <c r="H1205" s="50" t="str">
        <f>IF(E1205="","",VLOOKUP(WEEKDAY(E1205),List!A$15:B$21,2,FALSE))</f>
        <v/>
      </c>
      <c r="I1205" s="90">
        <f>IF(G1205="",0,VLOOKUP(G1205,PHR!$B$4:$H$10000,7,FALSE))</f>
        <v>0</v>
      </c>
      <c r="J1205" s="51" t="str">
        <f t="shared" si="77"/>
        <v/>
      </c>
      <c r="K1205" s="52" t="str">
        <f t="shared" si="76"/>
        <v/>
      </c>
      <c r="L1205" s="55" t="str">
        <f t="shared" si="74"/>
        <v/>
      </c>
      <c r="M1205" s="56" t="str">
        <f t="shared" si="75"/>
        <v/>
      </c>
    </row>
    <row r="1206" spans="1:13" ht="13" x14ac:dyDescent="0.25">
      <c r="A1206" s="163">
        <v>1202</v>
      </c>
      <c r="B1206" s="66"/>
      <c r="C1206" s="67"/>
      <c r="D1206" s="48"/>
      <c r="E1206" s="68"/>
      <c r="F1206" s="49"/>
      <c r="G1206" s="69"/>
      <c r="H1206" s="50" t="str">
        <f>IF(E1206="","",VLOOKUP(WEEKDAY(E1206),List!A$15:B$21,2,FALSE))</f>
        <v/>
      </c>
      <c r="I1206" s="90">
        <f>IF(G1206="",0,VLOOKUP(G1206,PHR!$B$4:$H$10000,7,FALSE))</f>
        <v>0</v>
      </c>
      <c r="J1206" s="51" t="str">
        <f t="shared" si="77"/>
        <v/>
      </c>
      <c r="K1206" s="52" t="str">
        <f t="shared" si="76"/>
        <v/>
      </c>
      <c r="L1206" s="55" t="str">
        <f t="shared" si="74"/>
        <v/>
      </c>
      <c r="M1206" s="56" t="str">
        <f t="shared" si="75"/>
        <v/>
      </c>
    </row>
    <row r="1207" spans="1:13" ht="13" x14ac:dyDescent="0.25">
      <c r="A1207" s="163">
        <v>1203</v>
      </c>
      <c r="B1207" s="66"/>
      <c r="C1207" s="67"/>
      <c r="D1207" s="48"/>
      <c r="E1207" s="68"/>
      <c r="F1207" s="49"/>
      <c r="G1207" s="69"/>
      <c r="H1207" s="50" t="str">
        <f>IF(E1207="","",VLOOKUP(WEEKDAY(E1207),List!A$15:B$21,2,FALSE))</f>
        <v/>
      </c>
      <c r="I1207" s="90">
        <f>IF(G1207="",0,VLOOKUP(G1207,PHR!$B$4:$H$10000,7,FALSE))</f>
        <v>0</v>
      </c>
      <c r="J1207" s="51" t="str">
        <f t="shared" si="77"/>
        <v/>
      </c>
      <c r="K1207" s="52" t="str">
        <f t="shared" si="76"/>
        <v/>
      </c>
      <c r="L1207" s="55" t="str">
        <f t="shared" si="74"/>
        <v/>
      </c>
      <c r="M1207" s="56" t="str">
        <f t="shared" si="75"/>
        <v/>
      </c>
    </row>
    <row r="1208" spans="1:13" ht="13" x14ac:dyDescent="0.25">
      <c r="A1208" s="163">
        <v>1204</v>
      </c>
      <c r="B1208" s="66"/>
      <c r="C1208" s="67"/>
      <c r="D1208" s="48"/>
      <c r="E1208" s="68"/>
      <c r="F1208" s="49"/>
      <c r="G1208" s="69"/>
      <c r="H1208" s="50" t="str">
        <f>IF(E1208="","",VLOOKUP(WEEKDAY(E1208),List!A$15:B$21,2,FALSE))</f>
        <v/>
      </c>
      <c r="I1208" s="90">
        <f>IF(G1208="",0,VLOOKUP(G1208,PHR!$B$4:$H$10000,7,FALSE))</f>
        <v>0</v>
      </c>
      <c r="J1208" s="51" t="str">
        <f t="shared" si="77"/>
        <v/>
      </c>
      <c r="K1208" s="52" t="str">
        <f t="shared" si="76"/>
        <v/>
      </c>
      <c r="L1208" s="55" t="str">
        <f t="shared" si="74"/>
        <v/>
      </c>
      <c r="M1208" s="56" t="str">
        <f t="shared" si="75"/>
        <v/>
      </c>
    </row>
    <row r="1209" spans="1:13" ht="13" x14ac:dyDescent="0.25">
      <c r="A1209" s="163">
        <v>1205</v>
      </c>
      <c r="B1209" s="66"/>
      <c r="C1209" s="67"/>
      <c r="D1209" s="48"/>
      <c r="E1209" s="68"/>
      <c r="F1209" s="49"/>
      <c r="G1209" s="69"/>
      <c r="H1209" s="50" t="str">
        <f>IF(E1209="","",VLOOKUP(WEEKDAY(E1209),List!A$15:B$21,2,FALSE))</f>
        <v/>
      </c>
      <c r="I1209" s="90">
        <f>IF(G1209="",0,VLOOKUP(G1209,PHR!$B$4:$H$10000,7,FALSE))</f>
        <v>0</v>
      </c>
      <c r="J1209" s="51" t="str">
        <f t="shared" si="77"/>
        <v/>
      </c>
      <c r="K1209" s="52" t="str">
        <f t="shared" si="76"/>
        <v/>
      </c>
      <c r="L1209" s="55" t="str">
        <f t="shared" si="74"/>
        <v/>
      </c>
      <c r="M1209" s="56" t="str">
        <f t="shared" si="75"/>
        <v/>
      </c>
    </row>
    <row r="1210" spans="1:13" ht="13" x14ac:dyDescent="0.25">
      <c r="A1210" s="163">
        <v>1206</v>
      </c>
      <c r="B1210" s="66"/>
      <c r="C1210" s="67"/>
      <c r="D1210" s="48"/>
      <c r="E1210" s="68"/>
      <c r="F1210" s="49"/>
      <c r="G1210" s="69"/>
      <c r="H1210" s="50" t="str">
        <f>IF(E1210="","",VLOOKUP(WEEKDAY(E1210),List!A$15:B$21,2,FALSE))</f>
        <v/>
      </c>
      <c r="I1210" s="90">
        <f>IF(G1210="",0,VLOOKUP(G1210,PHR!$B$4:$H$10000,7,FALSE))</f>
        <v>0</v>
      </c>
      <c r="J1210" s="51" t="str">
        <f t="shared" si="77"/>
        <v/>
      </c>
      <c r="K1210" s="52" t="str">
        <f t="shared" si="76"/>
        <v/>
      </c>
      <c r="L1210" s="55" t="str">
        <f t="shared" si="74"/>
        <v/>
      </c>
      <c r="M1210" s="56" t="str">
        <f t="shared" si="75"/>
        <v/>
      </c>
    </row>
    <row r="1211" spans="1:13" ht="13" x14ac:dyDescent="0.25">
      <c r="A1211" s="163">
        <v>1207</v>
      </c>
      <c r="B1211" s="66"/>
      <c r="C1211" s="67"/>
      <c r="D1211" s="48"/>
      <c r="E1211" s="68"/>
      <c r="F1211" s="49"/>
      <c r="G1211" s="69"/>
      <c r="H1211" s="50" t="str">
        <f>IF(E1211="","",VLOOKUP(WEEKDAY(E1211),List!A$15:B$21,2,FALSE))</f>
        <v/>
      </c>
      <c r="I1211" s="90">
        <f>IF(G1211="",0,VLOOKUP(G1211,PHR!$B$4:$H$10000,7,FALSE))</f>
        <v>0</v>
      </c>
      <c r="J1211" s="51" t="str">
        <f t="shared" si="77"/>
        <v/>
      </c>
      <c r="K1211" s="52" t="str">
        <f t="shared" si="76"/>
        <v/>
      </c>
      <c r="L1211" s="55" t="str">
        <f t="shared" si="74"/>
        <v/>
      </c>
      <c r="M1211" s="56" t="str">
        <f t="shared" si="75"/>
        <v/>
      </c>
    </row>
    <row r="1212" spans="1:13" ht="13" x14ac:dyDescent="0.25">
      <c r="A1212" s="163">
        <v>1208</v>
      </c>
      <c r="B1212" s="66"/>
      <c r="C1212" s="67"/>
      <c r="D1212" s="48"/>
      <c r="E1212" s="68"/>
      <c r="F1212" s="49"/>
      <c r="G1212" s="69"/>
      <c r="H1212" s="50" t="str">
        <f>IF(E1212="","",VLOOKUP(WEEKDAY(E1212),List!A$15:B$21,2,FALSE))</f>
        <v/>
      </c>
      <c r="I1212" s="90">
        <f>IF(G1212="",0,VLOOKUP(G1212,PHR!$B$4:$H$10000,7,FALSE))</f>
        <v>0</v>
      </c>
      <c r="J1212" s="51" t="str">
        <f t="shared" si="77"/>
        <v/>
      </c>
      <c r="K1212" s="52" t="str">
        <f t="shared" si="76"/>
        <v/>
      </c>
      <c r="L1212" s="55" t="str">
        <f t="shared" si="74"/>
        <v/>
      </c>
      <c r="M1212" s="56" t="str">
        <f t="shared" si="75"/>
        <v/>
      </c>
    </row>
    <row r="1213" spans="1:13" ht="13" x14ac:dyDescent="0.25">
      <c r="A1213" s="163">
        <v>1209</v>
      </c>
      <c r="B1213" s="66"/>
      <c r="C1213" s="67"/>
      <c r="D1213" s="48"/>
      <c r="E1213" s="68"/>
      <c r="F1213" s="49"/>
      <c r="G1213" s="69"/>
      <c r="H1213" s="50" t="str">
        <f>IF(E1213="","",VLOOKUP(WEEKDAY(E1213),List!A$15:B$21,2,FALSE))</f>
        <v/>
      </c>
      <c r="I1213" s="90">
        <f>IF(G1213="",0,VLOOKUP(G1213,PHR!$B$4:$H$10000,7,FALSE))</f>
        <v>0</v>
      </c>
      <c r="J1213" s="51" t="str">
        <f t="shared" si="77"/>
        <v/>
      </c>
      <c r="K1213" s="52" t="str">
        <f t="shared" si="76"/>
        <v/>
      </c>
      <c r="L1213" s="55" t="str">
        <f t="shared" si="74"/>
        <v/>
      </c>
      <c r="M1213" s="56" t="str">
        <f t="shared" si="75"/>
        <v/>
      </c>
    </row>
    <row r="1214" spans="1:13" ht="13" x14ac:dyDescent="0.25">
      <c r="A1214" s="163">
        <v>1210</v>
      </c>
      <c r="B1214" s="66"/>
      <c r="C1214" s="67"/>
      <c r="D1214" s="48"/>
      <c r="E1214" s="68"/>
      <c r="F1214" s="49"/>
      <c r="G1214" s="69"/>
      <c r="H1214" s="50" t="str">
        <f>IF(E1214="","",VLOOKUP(WEEKDAY(E1214),List!A$15:B$21,2,FALSE))</f>
        <v/>
      </c>
      <c r="I1214" s="90">
        <f>IF(G1214="",0,VLOOKUP(G1214,PHR!$B$4:$H$10000,7,FALSE))</f>
        <v>0</v>
      </c>
      <c r="J1214" s="51" t="str">
        <f t="shared" si="77"/>
        <v/>
      </c>
      <c r="K1214" s="52" t="str">
        <f t="shared" si="76"/>
        <v/>
      </c>
      <c r="L1214" s="55" t="str">
        <f t="shared" si="74"/>
        <v/>
      </c>
      <c r="M1214" s="56" t="str">
        <f t="shared" si="75"/>
        <v/>
      </c>
    </row>
    <row r="1215" spans="1:13" ht="13" x14ac:dyDescent="0.25">
      <c r="A1215" s="163">
        <v>1211</v>
      </c>
      <c r="B1215" s="66"/>
      <c r="C1215" s="67"/>
      <c r="D1215" s="48"/>
      <c r="E1215" s="68"/>
      <c r="F1215" s="49"/>
      <c r="G1215" s="69"/>
      <c r="H1215" s="50" t="str">
        <f>IF(E1215="","",VLOOKUP(WEEKDAY(E1215),List!A$15:B$21,2,FALSE))</f>
        <v/>
      </c>
      <c r="I1215" s="90">
        <f>IF(G1215="",0,VLOOKUP(G1215,PHR!$B$4:$H$10000,7,FALSE))</f>
        <v>0</v>
      </c>
      <c r="J1215" s="51" t="str">
        <f t="shared" si="77"/>
        <v/>
      </c>
      <c r="K1215" s="52" t="str">
        <f t="shared" si="76"/>
        <v/>
      </c>
      <c r="L1215" s="55" t="str">
        <f t="shared" si="74"/>
        <v/>
      </c>
      <c r="M1215" s="56" t="str">
        <f t="shared" si="75"/>
        <v/>
      </c>
    </row>
    <row r="1216" spans="1:13" ht="13" x14ac:dyDescent="0.25">
      <c r="A1216" s="163">
        <v>1212</v>
      </c>
      <c r="B1216" s="66"/>
      <c r="C1216" s="67"/>
      <c r="D1216" s="48"/>
      <c r="E1216" s="68"/>
      <c r="F1216" s="49"/>
      <c r="G1216" s="69"/>
      <c r="H1216" s="50" t="str">
        <f>IF(E1216="","",VLOOKUP(WEEKDAY(E1216),List!A$15:B$21,2,FALSE))</f>
        <v/>
      </c>
      <c r="I1216" s="90">
        <f>IF(G1216="",0,VLOOKUP(G1216,PHR!$B$4:$H$10000,7,FALSE))</f>
        <v>0</v>
      </c>
      <c r="J1216" s="51" t="str">
        <f t="shared" si="77"/>
        <v/>
      </c>
      <c r="K1216" s="52" t="str">
        <f t="shared" si="76"/>
        <v/>
      </c>
      <c r="L1216" s="55" t="str">
        <f t="shared" si="74"/>
        <v/>
      </c>
      <c r="M1216" s="56" t="str">
        <f t="shared" si="75"/>
        <v/>
      </c>
    </row>
    <row r="1217" spans="1:13" ht="13" x14ac:dyDescent="0.25">
      <c r="A1217" s="163">
        <v>1213</v>
      </c>
      <c r="B1217" s="66"/>
      <c r="C1217" s="67"/>
      <c r="D1217" s="48"/>
      <c r="E1217" s="68"/>
      <c r="F1217" s="49"/>
      <c r="G1217" s="69"/>
      <c r="H1217" s="50" t="str">
        <f>IF(E1217="","",VLOOKUP(WEEKDAY(E1217),List!A$15:B$21,2,FALSE))</f>
        <v/>
      </c>
      <c r="I1217" s="90">
        <f>IF(G1217="",0,VLOOKUP(G1217,PHR!$B$4:$H$10000,7,FALSE))</f>
        <v>0</v>
      </c>
      <c r="J1217" s="51" t="str">
        <f t="shared" si="77"/>
        <v/>
      </c>
      <c r="K1217" s="52" t="str">
        <f t="shared" si="76"/>
        <v/>
      </c>
      <c r="L1217" s="55" t="str">
        <f t="shared" si="74"/>
        <v/>
      </c>
      <c r="M1217" s="56" t="str">
        <f t="shared" si="75"/>
        <v/>
      </c>
    </row>
    <row r="1218" spans="1:13" ht="13" x14ac:dyDescent="0.25">
      <c r="A1218" s="163">
        <v>1214</v>
      </c>
      <c r="B1218" s="66"/>
      <c r="C1218" s="67"/>
      <c r="D1218" s="48"/>
      <c r="E1218" s="68"/>
      <c r="F1218" s="49"/>
      <c r="G1218" s="69"/>
      <c r="H1218" s="50" t="str">
        <f>IF(E1218="","",VLOOKUP(WEEKDAY(E1218),List!A$15:B$21,2,FALSE))</f>
        <v/>
      </c>
      <c r="I1218" s="90">
        <f>IF(G1218="",0,VLOOKUP(G1218,PHR!$B$4:$H$10000,7,FALSE))</f>
        <v>0</v>
      </c>
      <c r="J1218" s="51" t="str">
        <f t="shared" si="77"/>
        <v/>
      </c>
      <c r="K1218" s="52" t="str">
        <f t="shared" si="76"/>
        <v/>
      </c>
      <c r="L1218" s="55" t="str">
        <f t="shared" si="74"/>
        <v/>
      </c>
      <c r="M1218" s="56" t="str">
        <f t="shared" si="75"/>
        <v/>
      </c>
    </row>
    <row r="1219" spans="1:13" ht="13" x14ac:dyDescent="0.25">
      <c r="A1219" s="163">
        <v>1215</v>
      </c>
      <c r="B1219" s="66"/>
      <c r="C1219" s="67"/>
      <c r="D1219" s="48"/>
      <c r="E1219" s="68"/>
      <c r="F1219" s="49"/>
      <c r="G1219" s="69"/>
      <c r="H1219" s="50" t="str">
        <f>IF(E1219="","",VLOOKUP(WEEKDAY(E1219),List!A$15:B$21,2,FALSE))</f>
        <v/>
      </c>
      <c r="I1219" s="90">
        <f>IF(G1219="",0,VLOOKUP(G1219,PHR!$B$4:$H$10000,7,FALSE))</f>
        <v>0</v>
      </c>
      <c r="J1219" s="51" t="str">
        <f t="shared" si="77"/>
        <v/>
      </c>
      <c r="K1219" s="52" t="str">
        <f t="shared" si="76"/>
        <v/>
      </c>
      <c r="L1219" s="55" t="str">
        <f t="shared" si="74"/>
        <v/>
      </c>
      <c r="M1219" s="56" t="str">
        <f t="shared" si="75"/>
        <v/>
      </c>
    </row>
    <row r="1220" spans="1:13" ht="13" x14ac:dyDescent="0.25">
      <c r="A1220" s="163">
        <v>1216</v>
      </c>
      <c r="B1220" s="66"/>
      <c r="C1220" s="67"/>
      <c r="D1220" s="48"/>
      <c r="E1220" s="68"/>
      <c r="F1220" s="49"/>
      <c r="G1220" s="69"/>
      <c r="H1220" s="50" t="str">
        <f>IF(E1220="","",VLOOKUP(WEEKDAY(E1220),List!A$15:B$21,2,FALSE))</f>
        <v/>
      </c>
      <c r="I1220" s="90">
        <f>IF(G1220="",0,VLOOKUP(G1220,PHR!$B$4:$H$10000,7,FALSE))</f>
        <v>0</v>
      </c>
      <c r="J1220" s="51" t="str">
        <f t="shared" si="77"/>
        <v/>
      </c>
      <c r="K1220" s="52" t="str">
        <f t="shared" si="76"/>
        <v/>
      </c>
      <c r="L1220" s="55" t="str">
        <f t="shared" si="74"/>
        <v/>
      </c>
      <c r="M1220" s="56" t="str">
        <f t="shared" si="75"/>
        <v/>
      </c>
    </row>
    <row r="1221" spans="1:13" ht="13" x14ac:dyDescent="0.25">
      <c r="A1221" s="163">
        <v>1217</v>
      </c>
      <c r="B1221" s="66"/>
      <c r="C1221" s="67"/>
      <c r="D1221" s="48"/>
      <c r="E1221" s="68"/>
      <c r="F1221" s="49"/>
      <c r="G1221" s="69"/>
      <c r="H1221" s="50" t="str">
        <f>IF(E1221="","",VLOOKUP(WEEKDAY(E1221),List!A$15:B$21,2,FALSE))</f>
        <v/>
      </c>
      <c r="I1221" s="90">
        <f>IF(G1221="",0,VLOOKUP(G1221,PHR!$B$4:$H$10000,7,FALSE))</f>
        <v>0</v>
      </c>
      <c r="J1221" s="51" t="str">
        <f t="shared" si="77"/>
        <v/>
      </c>
      <c r="K1221" s="52" t="str">
        <f t="shared" si="76"/>
        <v/>
      </c>
      <c r="L1221" s="55" t="str">
        <f t="shared" ref="L1221:L1284" si="78">IF(D1221="","",K1221)</f>
        <v/>
      </c>
      <c r="M1221" s="56" t="str">
        <f t="shared" ref="M1221:M1284" si="79">IF(D1221="","",ROUND(L1221*I1221,2))</f>
        <v/>
      </c>
    </row>
    <row r="1222" spans="1:13" ht="13" x14ac:dyDescent="0.25">
      <c r="A1222" s="163">
        <v>1218</v>
      </c>
      <c r="B1222" s="66"/>
      <c r="C1222" s="67"/>
      <c r="D1222" s="48"/>
      <c r="E1222" s="68"/>
      <c r="F1222" s="49"/>
      <c r="G1222" s="69"/>
      <c r="H1222" s="50" t="str">
        <f>IF(E1222="","",VLOOKUP(WEEKDAY(E1222),List!A$15:B$21,2,FALSE))</f>
        <v/>
      </c>
      <c r="I1222" s="90">
        <f>IF(G1222="",0,VLOOKUP(G1222,PHR!$B$4:$H$10000,7,FALSE))</f>
        <v>0</v>
      </c>
      <c r="J1222" s="51" t="str">
        <f t="shared" si="77"/>
        <v/>
      </c>
      <c r="K1222" s="52" t="str">
        <f t="shared" ref="K1222:K1285" si="80">IF(F1222="","",IF(C1222="",MIN(F1222,$K$1),(MIN(F1222,$K$1)*C1222)))</f>
        <v/>
      </c>
      <c r="L1222" s="55" t="str">
        <f t="shared" si="78"/>
        <v/>
      </c>
      <c r="M1222" s="56" t="str">
        <f t="shared" si="79"/>
        <v/>
      </c>
    </row>
    <row r="1223" spans="1:13" ht="13" x14ac:dyDescent="0.25">
      <c r="A1223" s="163">
        <v>1219</v>
      </c>
      <c r="B1223" s="66"/>
      <c r="C1223" s="67"/>
      <c r="D1223" s="48"/>
      <c r="E1223" s="68"/>
      <c r="F1223" s="49"/>
      <c r="G1223" s="69"/>
      <c r="H1223" s="50" t="str">
        <f>IF(E1223="","",VLOOKUP(WEEKDAY(E1223),List!A$15:B$21,2,FALSE))</f>
        <v/>
      </c>
      <c r="I1223" s="90">
        <f>IF(G1223="",0,VLOOKUP(G1223,PHR!$B$4:$H$10000,7,FALSE))</f>
        <v>0</v>
      </c>
      <c r="J1223" s="51" t="str">
        <f t="shared" si="77"/>
        <v/>
      </c>
      <c r="K1223" s="52" t="str">
        <f t="shared" si="80"/>
        <v/>
      </c>
      <c r="L1223" s="55" t="str">
        <f t="shared" si="78"/>
        <v/>
      </c>
      <c r="M1223" s="56" t="str">
        <f t="shared" si="79"/>
        <v/>
      </c>
    </row>
    <row r="1224" spans="1:13" ht="13" x14ac:dyDescent="0.25">
      <c r="A1224" s="163">
        <v>1220</v>
      </c>
      <c r="B1224" s="66"/>
      <c r="C1224" s="67"/>
      <c r="D1224" s="48"/>
      <c r="E1224" s="68"/>
      <c r="F1224" s="49"/>
      <c r="G1224" s="69"/>
      <c r="H1224" s="50" t="str">
        <f>IF(E1224="","",VLOOKUP(WEEKDAY(E1224),List!A$15:B$21,2,FALSE))</f>
        <v/>
      </c>
      <c r="I1224" s="90">
        <f>IF(G1224="",0,VLOOKUP(G1224,PHR!$B$4:$H$10000,7,FALSE))</f>
        <v>0</v>
      </c>
      <c r="J1224" s="51" t="str">
        <f t="shared" si="77"/>
        <v/>
      </c>
      <c r="K1224" s="52" t="str">
        <f t="shared" si="80"/>
        <v/>
      </c>
      <c r="L1224" s="55" t="str">
        <f t="shared" si="78"/>
        <v/>
      </c>
      <c r="M1224" s="56" t="str">
        <f t="shared" si="79"/>
        <v/>
      </c>
    </row>
    <row r="1225" spans="1:13" ht="13" x14ac:dyDescent="0.25">
      <c r="A1225" s="163">
        <v>1221</v>
      </c>
      <c r="B1225" s="66"/>
      <c r="C1225" s="67"/>
      <c r="D1225" s="48"/>
      <c r="E1225" s="68"/>
      <c r="F1225" s="49"/>
      <c r="G1225" s="69"/>
      <c r="H1225" s="50" t="str">
        <f>IF(E1225="","",VLOOKUP(WEEKDAY(E1225),List!A$15:B$21,2,FALSE))</f>
        <v/>
      </c>
      <c r="I1225" s="90">
        <f>IF(G1225="",0,VLOOKUP(G1225,PHR!$B$4:$H$10000,7,FALSE))</f>
        <v>0</v>
      </c>
      <c r="J1225" s="51" t="str">
        <f t="shared" si="77"/>
        <v/>
      </c>
      <c r="K1225" s="52" t="str">
        <f t="shared" si="80"/>
        <v/>
      </c>
      <c r="L1225" s="55" t="str">
        <f t="shared" si="78"/>
        <v/>
      </c>
      <c r="M1225" s="56" t="str">
        <f t="shared" si="79"/>
        <v/>
      </c>
    </row>
    <row r="1226" spans="1:13" ht="13" x14ac:dyDescent="0.25">
      <c r="A1226" s="163">
        <v>1222</v>
      </c>
      <c r="B1226" s="66"/>
      <c r="C1226" s="67"/>
      <c r="D1226" s="48"/>
      <c r="E1226" s="68"/>
      <c r="F1226" s="49"/>
      <c r="G1226" s="69"/>
      <c r="H1226" s="50" t="str">
        <f>IF(E1226="","",VLOOKUP(WEEKDAY(E1226),List!A$15:B$21,2,FALSE))</f>
        <v/>
      </c>
      <c r="I1226" s="90">
        <f>IF(G1226="",0,VLOOKUP(G1226,PHR!$B$4:$H$10000,7,FALSE))</f>
        <v>0</v>
      </c>
      <c r="J1226" s="51" t="str">
        <f t="shared" ref="J1226:J1289" si="81">IF(K1226="","",ROUND(K1226*I1226,2))</f>
        <v/>
      </c>
      <c r="K1226" s="52" t="str">
        <f t="shared" si="80"/>
        <v/>
      </c>
      <c r="L1226" s="55" t="str">
        <f t="shared" si="78"/>
        <v/>
      </c>
      <c r="M1226" s="56" t="str">
        <f t="shared" si="79"/>
        <v/>
      </c>
    </row>
    <row r="1227" spans="1:13" ht="13" x14ac:dyDescent="0.25">
      <c r="A1227" s="163">
        <v>1223</v>
      </c>
      <c r="B1227" s="66"/>
      <c r="C1227" s="67"/>
      <c r="D1227" s="48"/>
      <c r="E1227" s="68"/>
      <c r="F1227" s="49"/>
      <c r="G1227" s="69"/>
      <c r="H1227" s="50" t="str">
        <f>IF(E1227="","",VLOOKUP(WEEKDAY(E1227),List!A$15:B$21,2,FALSE))</f>
        <v/>
      </c>
      <c r="I1227" s="90">
        <f>IF(G1227="",0,VLOOKUP(G1227,PHR!$B$4:$H$10000,7,FALSE))</f>
        <v>0</v>
      </c>
      <c r="J1227" s="51" t="str">
        <f t="shared" si="81"/>
        <v/>
      </c>
      <c r="K1227" s="52" t="str">
        <f t="shared" si="80"/>
        <v/>
      </c>
      <c r="L1227" s="55" t="str">
        <f t="shared" si="78"/>
        <v/>
      </c>
      <c r="M1227" s="56" t="str">
        <f t="shared" si="79"/>
        <v/>
      </c>
    </row>
    <row r="1228" spans="1:13" ht="13" x14ac:dyDescent="0.25">
      <c r="A1228" s="163">
        <v>1224</v>
      </c>
      <c r="B1228" s="66"/>
      <c r="C1228" s="67"/>
      <c r="D1228" s="48"/>
      <c r="E1228" s="68"/>
      <c r="F1228" s="49"/>
      <c r="G1228" s="69"/>
      <c r="H1228" s="50" t="str">
        <f>IF(E1228="","",VLOOKUP(WEEKDAY(E1228),List!A$15:B$21,2,FALSE))</f>
        <v/>
      </c>
      <c r="I1228" s="90">
        <f>IF(G1228="",0,VLOOKUP(G1228,PHR!$B$4:$H$10000,7,FALSE))</f>
        <v>0</v>
      </c>
      <c r="J1228" s="51" t="str">
        <f t="shared" si="81"/>
        <v/>
      </c>
      <c r="K1228" s="52" t="str">
        <f t="shared" si="80"/>
        <v/>
      </c>
      <c r="L1228" s="55" t="str">
        <f t="shared" si="78"/>
        <v/>
      </c>
      <c r="M1228" s="56" t="str">
        <f t="shared" si="79"/>
        <v/>
      </c>
    </row>
    <row r="1229" spans="1:13" ht="13" x14ac:dyDescent="0.25">
      <c r="A1229" s="163">
        <v>1225</v>
      </c>
      <c r="B1229" s="66"/>
      <c r="C1229" s="67"/>
      <c r="D1229" s="48"/>
      <c r="E1229" s="68"/>
      <c r="F1229" s="49"/>
      <c r="G1229" s="69"/>
      <c r="H1229" s="50" t="str">
        <f>IF(E1229="","",VLOOKUP(WEEKDAY(E1229),List!A$15:B$21,2,FALSE))</f>
        <v/>
      </c>
      <c r="I1229" s="90">
        <f>IF(G1229="",0,VLOOKUP(G1229,PHR!$B$4:$H$10000,7,FALSE))</f>
        <v>0</v>
      </c>
      <c r="J1229" s="51" t="str">
        <f t="shared" si="81"/>
        <v/>
      </c>
      <c r="K1229" s="52" t="str">
        <f t="shared" si="80"/>
        <v/>
      </c>
      <c r="L1229" s="55" t="str">
        <f t="shared" si="78"/>
        <v/>
      </c>
      <c r="M1229" s="56" t="str">
        <f t="shared" si="79"/>
        <v/>
      </c>
    </row>
    <row r="1230" spans="1:13" ht="13" x14ac:dyDescent="0.25">
      <c r="A1230" s="163">
        <v>1226</v>
      </c>
      <c r="B1230" s="66"/>
      <c r="C1230" s="67"/>
      <c r="D1230" s="48"/>
      <c r="E1230" s="68"/>
      <c r="F1230" s="49"/>
      <c r="G1230" s="69"/>
      <c r="H1230" s="50" t="str">
        <f>IF(E1230="","",VLOOKUP(WEEKDAY(E1230),List!A$15:B$21,2,FALSE))</f>
        <v/>
      </c>
      <c r="I1230" s="90">
        <f>IF(G1230="",0,VLOOKUP(G1230,PHR!$B$4:$H$10000,7,FALSE))</f>
        <v>0</v>
      </c>
      <c r="J1230" s="51" t="str">
        <f t="shared" si="81"/>
        <v/>
      </c>
      <c r="K1230" s="52" t="str">
        <f t="shared" si="80"/>
        <v/>
      </c>
      <c r="L1230" s="55" t="str">
        <f t="shared" si="78"/>
        <v/>
      </c>
      <c r="M1230" s="56" t="str">
        <f t="shared" si="79"/>
        <v/>
      </c>
    </row>
    <row r="1231" spans="1:13" ht="13" x14ac:dyDescent="0.25">
      <c r="A1231" s="163">
        <v>1227</v>
      </c>
      <c r="B1231" s="66"/>
      <c r="C1231" s="67"/>
      <c r="D1231" s="48"/>
      <c r="E1231" s="68"/>
      <c r="F1231" s="49"/>
      <c r="G1231" s="69"/>
      <c r="H1231" s="50" t="str">
        <f>IF(E1231="","",VLOOKUP(WEEKDAY(E1231),List!A$15:B$21,2,FALSE))</f>
        <v/>
      </c>
      <c r="I1231" s="90">
        <f>IF(G1231="",0,VLOOKUP(G1231,PHR!$B$4:$H$10000,7,FALSE))</f>
        <v>0</v>
      </c>
      <c r="J1231" s="51" t="str">
        <f t="shared" si="81"/>
        <v/>
      </c>
      <c r="K1231" s="52" t="str">
        <f t="shared" si="80"/>
        <v/>
      </c>
      <c r="L1231" s="55" t="str">
        <f t="shared" si="78"/>
        <v/>
      </c>
      <c r="M1231" s="56" t="str">
        <f t="shared" si="79"/>
        <v/>
      </c>
    </row>
    <row r="1232" spans="1:13" ht="13" x14ac:dyDescent="0.25">
      <c r="A1232" s="163">
        <v>1228</v>
      </c>
      <c r="B1232" s="66"/>
      <c r="C1232" s="67"/>
      <c r="D1232" s="48"/>
      <c r="E1232" s="68"/>
      <c r="F1232" s="49"/>
      <c r="G1232" s="69"/>
      <c r="H1232" s="50" t="str">
        <f>IF(E1232="","",VLOOKUP(WEEKDAY(E1232),List!A$15:B$21,2,FALSE))</f>
        <v/>
      </c>
      <c r="I1232" s="90">
        <f>IF(G1232="",0,VLOOKUP(G1232,PHR!$B$4:$H$10000,7,FALSE))</f>
        <v>0</v>
      </c>
      <c r="J1232" s="51" t="str">
        <f t="shared" si="81"/>
        <v/>
      </c>
      <c r="K1232" s="52" t="str">
        <f t="shared" si="80"/>
        <v/>
      </c>
      <c r="L1232" s="55" t="str">
        <f t="shared" si="78"/>
        <v/>
      </c>
      <c r="M1232" s="56" t="str">
        <f t="shared" si="79"/>
        <v/>
      </c>
    </row>
    <row r="1233" spans="1:13" ht="13" x14ac:dyDescent="0.25">
      <c r="A1233" s="163">
        <v>1229</v>
      </c>
      <c r="B1233" s="66"/>
      <c r="C1233" s="67"/>
      <c r="D1233" s="48"/>
      <c r="E1233" s="68"/>
      <c r="F1233" s="49"/>
      <c r="G1233" s="69"/>
      <c r="H1233" s="50" t="str">
        <f>IF(E1233="","",VLOOKUP(WEEKDAY(E1233),List!A$15:B$21,2,FALSE))</f>
        <v/>
      </c>
      <c r="I1233" s="90">
        <f>IF(G1233="",0,VLOOKUP(G1233,PHR!$B$4:$H$10000,7,FALSE))</f>
        <v>0</v>
      </c>
      <c r="J1233" s="51" t="str">
        <f t="shared" si="81"/>
        <v/>
      </c>
      <c r="K1233" s="52" t="str">
        <f t="shared" si="80"/>
        <v/>
      </c>
      <c r="L1233" s="55" t="str">
        <f t="shared" si="78"/>
        <v/>
      </c>
      <c r="M1233" s="56" t="str">
        <f t="shared" si="79"/>
        <v/>
      </c>
    </row>
    <row r="1234" spans="1:13" ht="13" x14ac:dyDescent="0.25">
      <c r="A1234" s="163">
        <v>1230</v>
      </c>
      <c r="B1234" s="66"/>
      <c r="C1234" s="67"/>
      <c r="D1234" s="48"/>
      <c r="E1234" s="68"/>
      <c r="F1234" s="49"/>
      <c r="G1234" s="69"/>
      <c r="H1234" s="50" t="str">
        <f>IF(E1234="","",VLOOKUP(WEEKDAY(E1234),List!A$15:B$21,2,FALSE))</f>
        <v/>
      </c>
      <c r="I1234" s="90">
        <f>IF(G1234="",0,VLOOKUP(G1234,PHR!$B$4:$H$10000,7,FALSE))</f>
        <v>0</v>
      </c>
      <c r="J1234" s="51" t="str">
        <f t="shared" si="81"/>
        <v/>
      </c>
      <c r="K1234" s="52" t="str">
        <f t="shared" si="80"/>
        <v/>
      </c>
      <c r="L1234" s="55" t="str">
        <f t="shared" si="78"/>
        <v/>
      </c>
      <c r="M1234" s="56" t="str">
        <f t="shared" si="79"/>
        <v/>
      </c>
    </row>
    <row r="1235" spans="1:13" ht="13" x14ac:dyDescent="0.25">
      <c r="A1235" s="163">
        <v>1231</v>
      </c>
      <c r="B1235" s="66"/>
      <c r="C1235" s="67"/>
      <c r="D1235" s="48"/>
      <c r="E1235" s="68"/>
      <c r="F1235" s="49"/>
      <c r="G1235" s="69"/>
      <c r="H1235" s="50" t="str">
        <f>IF(E1235="","",VLOOKUP(WEEKDAY(E1235),List!A$15:B$21,2,FALSE))</f>
        <v/>
      </c>
      <c r="I1235" s="90">
        <f>IF(G1235="",0,VLOOKUP(G1235,PHR!$B$4:$H$10000,7,FALSE))</f>
        <v>0</v>
      </c>
      <c r="J1235" s="51" t="str">
        <f t="shared" si="81"/>
        <v/>
      </c>
      <c r="K1235" s="52" t="str">
        <f t="shared" si="80"/>
        <v/>
      </c>
      <c r="L1235" s="55" t="str">
        <f t="shared" si="78"/>
        <v/>
      </c>
      <c r="M1235" s="56" t="str">
        <f t="shared" si="79"/>
        <v/>
      </c>
    </row>
    <row r="1236" spans="1:13" ht="13" x14ac:dyDescent="0.25">
      <c r="A1236" s="163">
        <v>1232</v>
      </c>
      <c r="B1236" s="66"/>
      <c r="C1236" s="67"/>
      <c r="D1236" s="48"/>
      <c r="E1236" s="68"/>
      <c r="F1236" s="49"/>
      <c r="G1236" s="69"/>
      <c r="H1236" s="50" t="str">
        <f>IF(E1236="","",VLOOKUP(WEEKDAY(E1236),List!A$15:B$21,2,FALSE))</f>
        <v/>
      </c>
      <c r="I1236" s="90">
        <f>IF(G1236="",0,VLOOKUP(G1236,PHR!$B$4:$H$10000,7,FALSE))</f>
        <v>0</v>
      </c>
      <c r="J1236" s="51" t="str">
        <f t="shared" si="81"/>
        <v/>
      </c>
      <c r="K1236" s="52" t="str">
        <f t="shared" si="80"/>
        <v/>
      </c>
      <c r="L1236" s="55" t="str">
        <f t="shared" si="78"/>
        <v/>
      </c>
      <c r="M1236" s="56" t="str">
        <f t="shared" si="79"/>
        <v/>
      </c>
    </row>
    <row r="1237" spans="1:13" ht="13" x14ac:dyDescent="0.25">
      <c r="A1237" s="163">
        <v>1233</v>
      </c>
      <c r="B1237" s="66"/>
      <c r="C1237" s="67"/>
      <c r="D1237" s="48"/>
      <c r="E1237" s="68"/>
      <c r="F1237" s="49"/>
      <c r="G1237" s="69"/>
      <c r="H1237" s="50" t="str">
        <f>IF(E1237="","",VLOOKUP(WEEKDAY(E1237),List!A$15:B$21,2,FALSE))</f>
        <v/>
      </c>
      <c r="I1237" s="90">
        <f>IF(G1237="",0,VLOOKUP(G1237,PHR!$B$4:$H$10000,7,FALSE))</f>
        <v>0</v>
      </c>
      <c r="J1237" s="51" t="str">
        <f t="shared" si="81"/>
        <v/>
      </c>
      <c r="K1237" s="52" t="str">
        <f t="shared" si="80"/>
        <v/>
      </c>
      <c r="L1237" s="55" t="str">
        <f t="shared" si="78"/>
        <v/>
      </c>
      <c r="M1237" s="56" t="str">
        <f t="shared" si="79"/>
        <v/>
      </c>
    </row>
    <row r="1238" spans="1:13" ht="13" x14ac:dyDescent="0.25">
      <c r="A1238" s="163">
        <v>1234</v>
      </c>
      <c r="B1238" s="66"/>
      <c r="C1238" s="67"/>
      <c r="D1238" s="48"/>
      <c r="E1238" s="68"/>
      <c r="F1238" s="49"/>
      <c r="G1238" s="69"/>
      <c r="H1238" s="50" t="str">
        <f>IF(E1238="","",VLOOKUP(WEEKDAY(E1238),List!A$15:B$21,2,FALSE))</f>
        <v/>
      </c>
      <c r="I1238" s="90">
        <f>IF(G1238="",0,VLOOKUP(G1238,PHR!$B$4:$H$10000,7,FALSE))</f>
        <v>0</v>
      </c>
      <c r="J1238" s="51" t="str">
        <f t="shared" si="81"/>
        <v/>
      </c>
      <c r="K1238" s="52" t="str">
        <f t="shared" si="80"/>
        <v/>
      </c>
      <c r="L1238" s="55" t="str">
        <f t="shared" si="78"/>
        <v/>
      </c>
      <c r="M1238" s="56" t="str">
        <f t="shared" si="79"/>
        <v/>
      </c>
    </row>
    <row r="1239" spans="1:13" ht="13" x14ac:dyDescent="0.25">
      <c r="A1239" s="163">
        <v>1235</v>
      </c>
      <c r="B1239" s="66"/>
      <c r="C1239" s="67"/>
      <c r="D1239" s="48"/>
      <c r="E1239" s="68"/>
      <c r="F1239" s="49"/>
      <c r="G1239" s="69"/>
      <c r="H1239" s="50" t="str">
        <f>IF(E1239="","",VLOOKUP(WEEKDAY(E1239),List!A$15:B$21,2,FALSE))</f>
        <v/>
      </c>
      <c r="I1239" s="90">
        <f>IF(G1239="",0,VLOOKUP(G1239,PHR!$B$4:$H$10000,7,FALSE))</f>
        <v>0</v>
      </c>
      <c r="J1239" s="51" t="str">
        <f t="shared" si="81"/>
        <v/>
      </c>
      <c r="K1239" s="52" t="str">
        <f t="shared" si="80"/>
        <v/>
      </c>
      <c r="L1239" s="55" t="str">
        <f t="shared" si="78"/>
        <v/>
      </c>
      <c r="M1239" s="56" t="str">
        <f t="shared" si="79"/>
        <v/>
      </c>
    </row>
    <row r="1240" spans="1:13" ht="13" x14ac:dyDescent="0.25">
      <c r="A1240" s="163">
        <v>1236</v>
      </c>
      <c r="B1240" s="66"/>
      <c r="C1240" s="67"/>
      <c r="D1240" s="48"/>
      <c r="E1240" s="68"/>
      <c r="F1240" s="49"/>
      <c r="G1240" s="69"/>
      <c r="H1240" s="50" t="str">
        <f>IF(E1240="","",VLOOKUP(WEEKDAY(E1240),List!A$15:B$21,2,FALSE))</f>
        <v/>
      </c>
      <c r="I1240" s="90">
        <f>IF(G1240="",0,VLOOKUP(G1240,PHR!$B$4:$H$10000,7,FALSE))</f>
        <v>0</v>
      </c>
      <c r="J1240" s="51" t="str">
        <f t="shared" si="81"/>
        <v/>
      </c>
      <c r="K1240" s="52" t="str">
        <f t="shared" si="80"/>
        <v/>
      </c>
      <c r="L1240" s="55" t="str">
        <f t="shared" si="78"/>
        <v/>
      </c>
      <c r="M1240" s="56" t="str">
        <f t="shared" si="79"/>
        <v/>
      </c>
    </row>
    <row r="1241" spans="1:13" ht="13" x14ac:dyDescent="0.25">
      <c r="A1241" s="163">
        <v>1237</v>
      </c>
      <c r="B1241" s="66"/>
      <c r="C1241" s="67"/>
      <c r="D1241" s="48"/>
      <c r="E1241" s="68"/>
      <c r="F1241" s="49"/>
      <c r="G1241" s="69"/>
      <c r="H1241" s="50" t="str">
        <f>IF(E1241="","",VLOOKUP(WEEKDAY(E1241),List!A$15:B$21,2,FALSE))</f>
        <v/>
      </c>
      <c r="I1241" s="90">
        <f>IF(G1241="",0,VLOOKUP(G1241,PHR!$B$4:$H$10000,7,FALSE))</f>
        <v>0</v>
      </c>
      <c r="J1241" s="51" t="str">
        <f t="shared" si="81"/>
        <v/>
      </c>
      <c r="K1241" s="52" t="str">
        <f t="shared" si="80"/>
        <v/>
      </c>
      <c r="L1241" s="55" t="str">
        <f t="shared" si="78"/>
        <v/>
      </c>
      <c r="M1241" s="56" t="str">
        <f t="shared" si="79"/>
        <v/>
      </c>
    </row>
    <row r="1242" spans="1:13" ht="13" x14ac:dyDescent="0.25">
      <c r="A1242" s="163">
        <v>1238</v>
      </c>
      <c r="B1242" s="66"/>
      <c r="C1242" s="67"/>
      <c r="D1242" s="48"/>
      <c r="E1242" s="68"/>
      <c r="F1242" s="49"/>
      <c r="G1242" s="69"/>
      <c r="H1242" s="50" t="str">
        <f>IF(E1242="","",VLOOKUP(WEEKDAY(E1242),List!A$15:B$21,2,FALSE))</f>
        <v/>
      </c>
      <c r="I1242" s="90">
        <f>IF(G1242="",0,VLOOKUP(G1242,PHR!$B$4:$H$10000,7,FALSE))</f>
        <v>0</v>
      </c>
      <c r="J1242" s="51" t="str">
        <f t="shared" si="81"/>
        <v/>
      </c>
      <c r="K1242" s="52" t="str">
        <f t="shared" si="80"/>
        <v/>
      </c>
      <c r="L1242" s="55" t="str">
        <f t="shared" si="78"/>
        <v/>
      </c>
      <c r="M1242" s="56" t="str">
        <f t="shared" si="79"/>
        <v/>
      </c>
    </row>
    <row r="1243" spans="1:13" ht="13" x14ac:dyDescent="0.25">
      <c r="A1243" s="163">
        <v>1239</v>
      </c>
      <c r="B1243" s="66"/>
      <c r="C1243" s="67"/>
      <c r="D1243" s="48"/>
      <c r="E1243" s="68"/>
      <c r="F1243" s="49"/>
      <c r="G1243" s="69"/>
      <c r="H1243" s="50" t="str">
        <f>IF(E1243="","",VLOOKUP(WEEKDAY(E1243),List!A$15:B$21,2,FALSE))</f>
        <v/>
      </c>
      <c r="I1243" s="90">
        <f>IF(G1243="",0,VLOOKUP(G1243,PHR!$B$4:$H$10000,7,FALSE))</f>
        <v>0</v>
      </c>
      <c r="J1243" s="51" t="str">
        <f t="shared" si="81"/>
        <v/>
      </c>
      <c r="K1243" s="52" t="str">
        <f t="shared" si="80"/>
        <v/>
      </c>
      <c r="L1243" s="55" t="str">
        <f t="shared" si="78"/>
        <v/>
      </c>
      <c r="M1243" s="56" t="str">
        <f t="shared" si="79"/>
        <v/>
      </c>
    </row>
    <row r="1244" spans="1:13" ht="13" x14ac:dyDescent="0.25">
      <c r="A1244" s="163">
        <v>1240</v>
      </c>
      <c r="B1244" s="66"/>
      <c r="C1244" s="67"/>
      <c r="D1244" s="48"/>
      <c r="E1244" s="68"/>
      <c r="F1244" s="49"/>
      <c r="G1244" s="69"/>
      <c r="H1244" s="50" t="str">
        <f>IF(E1244="","",VLOOKUP(WEEKDAY(E1244),List!A$15:B$21,2,FALSE))</f>
        <v/>
      </c>
      <c r="I1244" s="90">
        <f>IF(G1244="",0,VLOOKUP(G1244,PHR!$B$4:$H$10000,7,FALSE))</f>
        <v>0</v>
      </c>
      <c r="J1244" s="51" t="str">
        <f t="shared" si="81"/>
        <v/>
      </c>
      <c r="K1244" s="52" t="str">
        <f t="shared" si="80"/>
        <v/>
      </c>
      <c r="L1244" s="55" t="str">
        <f t="shared" si="78"/>
        <v/>
      </c>
      <c r="M1244" s="56" t="str">
        <f t="shared" si="79"/>
        <v/>
      </c>
    </row>
    <row r="1245" spans="1:13" ht="13" x14ac:dyDescent="0.25">
      <c r="A1245" s="163">
        <v>1241</v>
      </c>
      <c r="B1245" s="66"/>
      <c r="C1245" s="67"/>
      <c r="D1245" s="48"/>
      <c r="E1245" s="68"/>
      <c r="F1245" s="49"/>
      <c r="G1245" s="69"/>
      <c r="H1245" s="50" t="str">
        <f>IF(E1245="","",VLOOKUP(WEEKDAY(E1245),List!A$15:B$21,2,FALSE))</f>
        <v/>
      </c>
      <c r="I1245" s="90">
        <f>IF(G1245="",0,VLOOKUP(G1245,PHR!$B$4:$H$10000,7,FALSE))</f>
        <v>0</v>
      </c>
      <c r="J1245" s="51" t="str">
        <f t="shared" si="81"/>
        <v/>
      </c>
      <c r="K1245" s="52" t="str">
        <f t="shared" si="80"/>
        <v/>
      </c>
      <c r="L1245" s="55" t="str">
        <f t="shared" si="78"/>
        <v/>
      </c>
      <c r="M1245" s="56" t="str">
        <f t="shared" si="79"/>
        <v/>
      </c>
    </row>
    <row r="1246" spans="1:13" ht="13" x14ac:dyDescent="0.25">
      <c r="A1246" s="163">
        <v>1242</v>
      </c>
      <c r="B1246" s="66"/>
      <c r="C1246" s="67"/>
      <c r="D1246" s="48"/>
      <c r="E1246" s="68"/>
      <c r="F1246" s="49"/>
      <c r="G1246" s="69"/>
      <c r="H1246" s="50" t="str">
        <f>IF(E1246="","",VLOOKUP(WEEKDAY(E1246),List!A$15:B$21,2,FALSE))</f>
        <v/>
      </c>
      <c r="I1246" s="90">
        <f>IF(G1246="",0,VLOOKUP(G1246,PHR!$B$4:$H$10000,7,FALSE))</f>
        <v>0</v>
      </c>
      <c r="J1246" s="51" t="str">
        <f t="shared" si="81"/>
        <v/>
      </c>
      <c r="K1246" s="52" t="str">
        <f t="shared" si="80"/>
        <v/>
      </c>
      <c r="L1246" s="55" t="str">
        <f t="shared" si="78"/>
        <v/>
      </c>
      <c r="M1246" s="56" t="str">
        <f t="shared" si="79"/>
        <v/>
      </c>
    </row>
    <row r="1247" spans="1:13" ht="13" x14ac:dyDescent="0.25">
      <c r="A1247" s="163">
        <v>1243</v>
      </c>
      <c r="B1247" s="66"/>
      <c r="C1247" s="67"/>
      <c r="D1247" s="48"/>
      <c r="E1247" s="68"/>
      <c r="F1247" s="49"/>
      <c r="G1247" s="69"/>
      <c r="H1247" s="50" t="str">
        <f>IF(E1247="","",VLOOKUP(WEEKDAY(E1247),List!A$15:B$21,2,FALSE))</f>
        <v/>
      </c>
      <c r="I1247" s="90">
        <f>IF(G1247="",0,VLOOKUP(G1247,PHR!$B$4:$H$10000,7,FALSE))</f>
        <v>0</v>
      </c>
      <c r="J1247" s="51" t="str">
        <f t="shared" si="81"/>
        <v/>
      </c>
      <c r="K1247" s="52" t="str">
        <f t="shared" si="80"/>
        <v/>
      </c>
      <c r="L1247" s="55" t="str">
        <f t="shared" si="78"/>
        <v/>
      </c>
      <c r="M1247" s="56" t="str">
        <f t="shared" si="79"/>
        <v/>
      </c>
    </row>
    <row r="1248" spans="1:13" ht="13" x14ac:dyDescent="0.25">
      <c r="A1248" s="163">
        <v>1244</v>
      </c>
      <c r="B1248" s="66"/>
      <c r="C1248" s="67"/>
      <c r="D1248" s="48"/>
      <c r="E1248" s="68"/>
      <c r="F1248" s="49"/>
      <c r="G1248" s="69"/>
      <c r="H1248" s="50" t="str">
        <f>IF(E1248="","",VLOOKUP(WEEKDAY(E1248),List!A$15:B$21,2,FALSE))</f>
        <v/>
      </c>
      <c r="I1248" s="90">
        <f>IF(G1248="",0,VLOOKUP(G1248,PHR!$B$4:$H$10000,7,FALSE))</f>
        <v>0</v>
      </c>
      <c r="J1248" s="51" t="str">
        <f t="shared" si="81"/>
        <v/>
      </c>
      <c r="K1248" s="52" t="str">
        <f t="shared" si="80"/>
        <v/>
      </c>
      <c r="L1248" s="55" t="str">
        <f t="shared" si="78"/>
        <v/>
      </c>
      <c r="M1248" s="56" t="str">
        <f t="shared" si="79"/>
        <v/>
      </c>
    </row>
    <row r="1249" spans="1:13" ht="13" x14ac:dyDescent="0.25">
      <c r="A1249" s="163">
        <v>1245</v>
      </c>
      <c r="B1249" s="66"/>
      <c r="C1249" s="67"/>
      <c r="D1249" s="48"/>
      <c r="E1249" s="68"/>
      <c r="F1249" s="49"/>
      <c r="G1249" s="69"/>
      <c r="H1249" s="50" t="str">
        <f>IF(E1249="","",VLOOKUP(WEEKDAY(E1249),List!A$15:B$21,2,FALSE))</f>
        <v/>
      </c>
      <c r="I1249" s="90">
        <f>IF(G1249="",0,VLOOKUP(G1249,PHR!$B$4:$H$10000,7,FALSE))</f>
        <v>0</v>
      </c>
      <c r="J1249" s="51" t="str">
        <f t="shared" si="81"/>
        <v/>
      </c>
      <c r="K1249" s="52" t="str">
        <f t="shared" si="80"/>
        <v/>
      </c>
      <c r="L1249" s="55" t="str">
        <f t="shared" si="78"/>
        <v/>
      </c>
      <c r="M1249" s="56" t="str">
        <f t="shared" si="79"/>
        <v/>
      </c>
    </row>
    <row r="1250" spans="1:13" ht="13" x14ac:dyDescent="0.25">
      <c r="A1250" s="163">
        <v>1246</v>
      </c>
      <c r="B1250" s="66"/>
      <c r="C1250" s="67"/>
      <c r="D1250" s="48"/>
      <c r="E1250" s="68"/>
      <c r="F1250" s="49"/>
      <c r="G1250" s="69"/>
      <c r="H1250" s="50" t="str">
        <f>IF(E1250="","",VLOOKUP(WEEKDAY(E1250),List!A$15:B$21,2,FALSE))</f>
        <v/>
      </c>
      <c r="I1250" s="90">
        <f>IF(G1250="",0,VLOOKUP(G1250,PHR!$B$4:$H$10000,7,FALSE))</f>
        <v>0</v>
      </c>
      <c r="J1250" s="51" t="str">
        <f t="shared" si="81"/>
        <v/>
      </c>
      <c r="K1250" s="52" t="str">
        <f t="shared" si="80"/>
        <v/>
      </c>
      <c r="L1250" s="55" t="str">
        <f t="shared" si="78"/>
        <v/>
      </c>
      <c r="M1250" s="56" t="str">
        <f t="shared" si="79"/>
        <v/>
      </c>
    </row>
    <row r="1251" spans="1:13" ht="13" x14ac:dyDescent="0.25">
      <c r="A1251" s="163">
        <v>1247</v>
      </c>
      <c r="B1251" s="66"/>
      <c r="C1251" s="67"/>
      <c r="D1251" s="48"/>
      <c r="E1251" s="68"/>
      <c r="F1251" s="49"/>
      <c r="G1251" s="69"/>
      <c r="H1251" s="50" t="str">
        <f>IF(E1251="","",VLOOKUP(WEEKDAY(E1251),List!A$15:B$21,2,FALSE))</f>
        <v/>
      </c>
      <c r="I1251" s="90">
        <f>IF(G1251="",0,VLOOKUP(G1251,PHR!$B$4:$H$10000,7,FALSE))</f>
        <v>0</v>
      </c>
      <c r="J1251" s="51" t="str">
        <f t="shared" si="81"/>
        <v/>
      </c>
      <c r="K1251" s="52" t="str">
        <f t="shared" si="80"/>
        <v/>
      </c>
      <c r="L1251" s="55" t="str">
        <f t="shared" si="78"/>
        <v/>
      </c>
      <c r="M1251" s="56" t="str">
        <f t="shared" si="79"/>
        <v/>
      </c>
    </row>
    <row r="1252" spans="1:13" ht="13" x14ac:dyDescent="0.25">
      <c r="A1252" s="163">
        <v>1248</v>
      </c>
      <c r="B1252" s="66"/>
      <c r="C1252" s="67"/>
      <c r="D1252" s="48"/>
      <c r="E1252" s="68"/>
      <c r="F1252" s="49"/>
      <c r="G1252" s="69"/>
      <c r="H1252" s="50" t="str">
        <f>IF(E1252="","",VLOOKUP(WEEKDAY(E1252),List!A$15:B$21,2,FALSE))</f>
        <v/>
      </c>
      <c r="I1252" s="90">
        <f>IF(G1252="",0,VLOOKUP(G1252,PHR!$B$4:$H$10000,7,FALSE))</f>
        <v>0</v>
      </c>
      <c r="J1252" s="51" t="str">
        <f t="shared" si="81"/>
        <v/>
      </c>
      <c r="K1252" s="52" t="str">
        <f t="shared" si="80"/>
        <v/>
      </c>
      <c r="L1252" s="55" t="str">
        <f t="shared" si="78"/>
        <v/>
      </c>
      <c r="M1252" s="56" t="str">
        <f t="shared" si="79"/>
        <v/>
      </c>
    </row>
    <row r="1253" spans="1:13" ht="13" x14ac:dyDescent="0.25">
      <c r="A1253" s="163">
        <v>1249</v>
      </c>
      <c r="B1253" s="66"/>
      <c r="C1253" s="67"/>
      <c r="D1253" s="48"/>
      <c r="E1253" s="68"/>
      <c r="F1253" s="49"/>
      <c r="G1253" s="69"/>
      <c r="H1253" s="50" t="str">
        <f>IF(E1253="","",VLOOKUP(WEEKDAY(E1253),List!A$15:B$21,2,FALSE))</f>
        <v/>
      </c>
      <c r="I1253" s="90">
        <f>IF(G1253="",0,VLOOKUP(G1253,PHR!$B$4:$H$10000,7,FALSE))</f>
        <v>0</v>
      </c>
      <c r="J1253" s="51" t="str">
        <f t="shared" si="81"/>
        <v/>
      </c>
      <c r="K1253" s="52" t="str">
        <f t="shared" si="80"/>
        <v/>
      </c>
      <c r="L1253" s="55" t="str">
        <f t="shared" si="78"/>
        <v/>
      </c>
      <c r="M1253" s="56" t="str">
        <f t="shared" si="79"/>
        <v/>
      </c>
    </row>
    <row r="1254" spans="1:13" ht="13" x14ac:dyDescent="0.25">
      <c r="A1254" s="163">
        <v>1250</v>
      </c>
      <c r="B1254" s="66"/>
      <c r="C1254" s="67"/>
      <c r="D1254" s="48"/>
      <c r="E1254" s="68"/>
      <c r="F1254" s="49"/>
      <c r="G1254" s="69"/>
      <c r="H1254" s="50" t="str">
        <f>IF(E1254="","",VLOOKUP(WEEKDAY(E1254),List!A$15:B$21,2,FALSE))</f>
        <v/>
      </c>
      <c r="I1254" s="90">
        <f>IF(G1254="",0,VLOOKUP(G1254,PHR!$B$4:$H$10000,7,FALSE))</f>
        <v>0</v>
      </c>
      <c r="J1254" s="51" t="str">
        <f t="shared" si="81"/>
        <v/>
      </c>
      <c r="K1254" s="52" t="str">
        <f t="shared" si="80"/>
        <v/>
      </c>
      <c r="L1254" s="55" t="str">
        <f t="shared" si="78"/>
        <v/>
      </c>
      <c r="M1254" s="56" t="str">
        <f t="shared" si="79"/>
        <v/>
      </c>
    </row>
    <row r="1255" spans="1:13" ht="13" x14ac:dyDescent="0.25">
      <c r="A1255" s="163">
        <v>1251</v>
      </c>
      <c r="B1255" s="66"/>
      <c r="C1255" s="67"/>
      <c r="D1255" s="48"/>
      <c r="E1255" s="68"/>
      <c r="F1255" s="49"/>
      <c r="G1255" s="69"/>
      <c r="H1255" s="50" t="str">
        <f>IF(E1255="","",VLOOKUP(WEEKDAY(E1255),List!A$15:B$21,2,FALSE))</f>
        <v/>
      </c>
      <c r="I1255" s="90">
        <f>IF(G1255="",0,VLOOKUP(G1255,PHR!$B$4:$H$10000,7,FALSE))</f>
        <v>0</v>
      </c>
      <c r="J1255" s="51" t="str">
        <f t="shared" si="81"/>
        <v/>
      </c>
      <c r="K1255" s="52" t="str">
        <f t="shared" si="80"/>
        <v/>
      </c>
      <c r="L1255" s="55" t="str">
        <f t="shared" si="78"/>
        <v/>
      </c>
      <c r="M1255" s="56" t="str">
        <f t="shared" si="79"/>
        <v/>
      </c>
    </row>
    <row r="1256" spans="1:13" ht="13" x14ac:dyDescent="0.25">
      <c r="A1256" s="163">
        <v>1252</v>
      </c>
      <c r="B1256" s="66"/>
      <c r="C1256" s="67"/>
      <c r="D1256" s="48"/>
      <c r="E1256" s="68"/>
      <c r="F1256" s="49"/>
      <c r="G1256" s="69"/>
      <c r="H1256" s="50" t="str">
        <f>IF(E1256="","",VLOOKUP(WEEKDAY(E1256),List!A$15:B$21,2,FALSE))</f>
        <v/>
      </c>
      <c r="I1256" s="90">
        <f>IF(G1256="",0,VLOOKUP(G1256,PHR!$B$4:$H$10000,7,FALSE))</f>
        <v>0</v>
      </c>
      <c r="J1256" s="51" t="str">
        <f t="shared" si="81"/>
        <v/>
      </c>
      <c r="K1256" s="52" t="str">
        <f t="shared" si="80"/>
        <v/>
      </c>
      <c r="L1256" s="55" t="str">
        <f t="shared" si="78"/>
        <v/>
      </c>
      <c r="M1256" s="56" t="str">
        <f t="shared" si="79"/>
        <v/>
      </c>
    </row>
    <row r="1257" spans="1:13" ht="13" x14ac:dyDescent="0.25">
      <c r="A1257" s="163">
        <v>1253</v>
      </c>
      <c r="B1257" s="66"/>
      <c r="C1257" s="67"/>
      <c r="D1257" s="48"/>
      <c r="E1257" s="68"/>
      <c r="F1257" s="49"/>
      <c r="G1257" s="69"/>
      <c r="H1257" s="50" t="str">
        <f>IF(E1257="","",VLOOKUP(WEEKDAY(E1257),List!A$15:B$21,2,FALSE))</f>
        <v/>
      </c>
      <c r="I1257" s="90">
        <f>IF(G1257="",0,VLOOKUP(G1257,PHR!$B$4:$H$10000,7,FALSE))</f>
        <v>0</v>
      </c>
      <c r="J1257" s="51" t="str">
        <f t="shared" si="81"/>
        <v/>
      </c>
      <c r="K1257" s="52" t="str">
        <f t="shared" si="80"/>
        <v/>
      </c>
      <c r="L1257" s="55" t="str">
        <f t="shared" si="78"/>
        <v/>
      </c>
      <c r="M1257" s="56" t="str">
        <f t="shared" si="79"/>
        <v/>
      </c>
    </row>
    <row r="1258" spans="1:13" ht="13" x14ac:dyDescent="0.25">
      <c r="A1258" s="163">
        <v>1254</v>
      </c>
      <c r="B1258" s="66"/>
      <c r="C1258" s="67"/>
      <c r="D1258" s="48"/>
      <c r="E1258" s="68"/>
      <c r="F1258" s="49"/>
      <c r="G1258" s="69"/>
      <c r="H1258" s="50" t="str">
        <f>IF(E1258="","",VLOOKUP(WEEKDAY(E1258),List!A$15:B$21,2,FALSE))</f>
        <v/>
      </c>
      <c r="I1258" s="90">
        <f>IF(G1258="",0,VLOOKUP(G1258,PHR!$B$4:$H$10000,7,FALSE))</f>
        <v>0</v>
      </c>
      <c r="J1258" s="51" t="str">
        <f t="shared" si="81"/>
        <v/>
      </c>
      <c r="K1258" s="52" t="str">
        <f t="shared" si="80"/>
        <v/>
      </c>
      <c r="L1258" s="55" t="str">
        <f t="shared" si="78"/>
        <v/>
      </c>
      <c r="M1258" s="56" t="str">
        <f t="shared" si="79"/>
        <v/>
      </c>
    </row>
    <row r="1259" spans="1:13" ht="13" x14ac:dyDescent="0.25">
      <c r="A1259" s="163">
        <v>1255</v>
      </c>
      <c r="B1259" s="66"/>
      <c r="C1259" s="67"/>
      <c r="D1259" s="48"/>
      <c r="E1259" s="68"/>
      <c r="F1259" s="49"/>
      <c r="G1259" s="69"/>
      <c r="H1259" s="50" t="str">
        <f>IF(E1259="","",VLOOKUP(WEEKDAY(E1259),List!A$15:B$21,2,FALSE))</f>
        <v/>
      </c>
      <c r="I1259" s="90">
        <f>IF(G1259="",0,VLOOKUP(G1259,PHR!$B$4:$H$10000,7,FALSE))</f>
        <v>0</v>
      </c>
      <c r="J1259" s="51" t="str">
        <f t="shared" si="81"/>
        <v/>
      </c>
      <c r="K1259" s="52" t="str">
        <f t="shared" si="80"/>
        <v/>
      </c>
      <c r="L1259" s="55" t="str">
        <f t="shared" si="78"/>
        <v/>
      </c>
      <c r="M1259" s="56" t="str">
        <f t="shared" si="79"/>
        <v/>
      </c>
    </row>
    <row r="1260" spans="1:13" ht="13" x14ac:dyDescent="0.25">
      <c r="A1260" s="163">
        <v>1256</v>
      </c>
      <c r="B1260" s="66"/>
      <c r="C1260" s="67"/>
      <c r="D1260" s="48"/>
      <c r="E1260" s="68"/>
      <c r="F1260" s="49"/>
      <c r="G1260" s="69"/>
      <c r="H1260" s="50" t="str">
        <f>IF(E1260="","",VLOOKUP(WEEKDAY(E1260),List!A$15:B$21,2,FALSE))</f>
        <v/>
      </c>
      <c r="I1260" s="90">
        <f>IF(G1260="",0,VLOOKUP(G1260,PHR!$B$4:$H$10000,7,FALSE))</f>
        <v>0</v>
      </c>
      <c r="J1260" s="51" t="str">
        <f t="shared" si="81"/>
        <v/>
      </c>
      <c r="K1260" s="52" t="str">
        <f t="shared" si="80"/>
        <v/>
      </c>
      <c r="L1260" s="55" t="str">
        <f t="shared" si="78"/>
        <v/>
      </c>
      <c r="M1260" s="56" t="str">
        <f t="shared" si="79"/>
        <v/>
      </c>
    </row>
    <row r="1261" spans="1:13" ht="13" x14ac:dyDescent="0.25">
      <c r="A1261" s="163">
        <v>1257</v>
      </c>
      <c r="B1261" s="66"/>
      <c r="C1261" s="67"/>
      <c r="D1261" s="48"/>
      <c r="E1261" s="68"/>
      <c r="F1261" s="49"/>
      <c r="G1261" s="69"/>
      <c r="H1261" s="50" t="str">
        <f>IF(E1261="","",VLOOKUP(WEEKDAY(E1261),List!A$15:B$21,2,FALSE))</f>
        <v/>
      </c>
      <c r="I1261" s="90">
        <f>IF(G1261="",0,VLOOKUP(G1261,PHR!$B$4:$H$10000,7,FALSE))</f>
        <v>0</v>
      </c>
      <c r="J1261" s="51" t="str">
        <f t="shared" si="81"/>
        <v/>
      </c>
      <c r="K1261" s="52" t="str">
        <f t="shared" si="80"/>
        <v/>
      </c>
      <c r="L1261" s="55" t="str">
        <f t="shared" si="78"/>
        <v/>
      </c>
      <c r="M1261" s="56" t="str">
        <f t="shared" si="79"/>
        <v/>
      </c>
    </row>
    <row r="1262" spans="1:13" ht="13" x14ac:dyDescent="0.25">
      <c r="A1262" s="163">
        <v>1258</v>
      </c>
      <c r="B1262" s="66"/>
      <c r="C1262" s="67"/>
      <c r="D1262" s="48"/>
      <c r="E1262" s="68"/>
      <c r="F1262" s="49"/>
      <c r="G1262" s="69"/>
      <c r="H1262" s="50" t="str">
        <f>IF(E1262="","",VLOOKUP(WEEKDAY(E1262),List!A$15:B$21,2,FALSE))</f>
        <v/>
      </c>
      <c r="I1262" s="90">
        <f>IF(G1262="",0,VLOOKUP(G1262,PHR!$B$4:$H$10000,7,FALSE))</f>
        <v>0</v>
      </c>
      <c r="J1262" s="51" t="str">
        <f t="shared" si="81"/>
        <v/>
      </c>
      <c r="K1262" s="52" t="str">
        <f t="shared" si="80"/>
        <v/>
      </c>
      <c r="L1262" s="55" t="str">
        <f t="shared" si="78"/>
        <v/>
      </c>
      <c r="M1262" s="56" t="str">
        <f t="shared" si="79"/>
        <v/>
      </c>
    </row>
    <row r="1263" spans="1:13" ht="13" x14ac:dyDescent="0.25">
      <c r="A1263" s="163">
        <v>1259</v>
      </c>
      <c r="B1263" s="66"/>
      <c r="C1263" s="67"/>
      <c r="D1263" s="48"/>
      <c r="E1263" s="68"/>
      <c r="F1263" s="49"/>
      <c r="G1263" s="69"/>
      <c r="H1263" s="50" t="str">
        <f>IF(E1263="","",VLOOKUP(WEEKDAY(E1263),List!A$15:B$21,2,FALSE))</f>
        <v/>
      </c>
      <c r="I1263" s="90">
        <f>IF(G1263="",0,VLOOKUP(G1263,PHR!$B$4:$H$10000,7,FALSE))</f>
        <v>0</v>
      </c>
      <c r="J1263" s="51" t="str">
        <f t="shared" si="81"/>
        <v/>
      </c>
      <c r="K1263" s="52" t="str">
        <f t="shared" si="80"/>
        <v/>
      </c>
      <c r="L1263" s="55" t="str">
        <f t="shared" si="78"/>
        <v/>
      </c>
      <c r="M1263" s="56" t="str">
        <f t="shared" si="79"/>
        <v/>
      </c>
    </row>
    <row r="1264" spans="1:13" ht="13" x14ac:dyDescent="0.25">
      <c r="A1264" s="163">
        <v>1260</v>
      </c>
      <c r="B1264" s="66"/>
      <c r="C1264" s="67"/>
      <c r="D1264" s="48"/>
      <c r="E1264" s="68"/>
      <c r="F1264" s="49"/>
      <c r="G1264" s="69"/>
      <c r="H1264" s="50" t="str">
        <f>IF(E1264="","",VLOOKUP(WEEKDAY(E1264),List!A$15:B$21,2,FALSE))</f>
        <v/>
      </c>
      <c r="I1264" s="90">
        <f>IF(G1264="",0,VLOOKUP(G1264,PHR!$B$4:$H$10000,7,FALSE))</f>
        <v>0</v>
      </c>
      <c r="J1264" s="51" t="str">
        <f t="shared" si="81"/>
        <v/>
      </c>
      <c r="K1264" s="52" t="str">
        <f t="shared" si="80"/>
        <v/>
      </c>
      <c r="L1264" s="55" t="str">
        <f t="shared" si="78"/>
        <v/>
      </c>
      <c r="M1264" s="56" t="str">
        <f t="shared" si="79"/>
        <v/>
      </c>
    </row>
    <row r="1265" spans="1:13" ht="13" x14ac:dyDescent="0.25">
      <c r="A1265" s="163">
        <v>1261</v>
      </c>
      <c r="B1265" s="66"/>
      <c r="C1265" s="67"/>
      <c r="D1265" s="48"/>
      <c r="E1265" s="68"/>
      <c r="F1265" s="49"/>
      <c r="G1265" s="69"/>
      <c r="H1265" s="50" t="str">
        <f>IF(E1265="","",VLOOKUP(WEEKDAY(E1265),List!A$15:B$21,2,FALSE))</f>
        <v/>
      </c>
      <c r="I1265" s="90">
        <f>IF(G1265="",0,VLOOKUP(G1265,PHR!$B$4:$H$10000,7,FALSE))</f>
        <v>0</v>
      </c>
      <c r="J1265" s="51" t="str">
        <f t="shared" si="81"/>
        <v/>
      </c>
      <c r="K1265" s="52" t="str">
        <f t="shared" si="80"/>
        <v/>
      </c>
      <c r="L1265" s="55" t="str">
        <f t="shared" si="78"/>
        <v/>
      </c>
      <c r="M1265" s="56" t="str">
        <f t="shared" si="79"/>
        <v/>
      </c>
    </row>
    <row r="1266" spans="1:13" ht="13" x14ac:dyDescent="0.25">
      <c r="A1266" s="163">
        <v>1262</v>
      </c>
      <c r="B1266" s="66"/>
      <c r="C1266" s="67"/>
      <c r="D1266" s="48"/>
      <c r="E1266" s="68"/>
      <c r="F1266" s="49"/>
      <c r="G1266" s="69"/>
      <c r="H1266" s="50" t="str">
        <f>IF(E1266="","",VLOOKUP(WEEKDAY(E1266),List!A$15:B$21,2,FALSE))</f>
        <v/>
      </c>
      <c r="I1266" s="90">
        <f>IF(G1266="",0,VLOOKUP(G1266,PHR!$B$4:$H$10000,7,FALSE))</f>
        <v>0</v>
      </c>
      <c r="J1266" s="51" t="str">
        <f t="shared" si="81"/>
        <v/>
      </c>
      <c r="K1266" s="52" t="str">
        <f t="shared" si="80"/>
        <v/>
      </c>
      <c r="L1266" s="55" t="str">
        <f t="shared" si="78"/>
        <v/>
      </c>
      <c r="M1266" s="56" t="str">
        <f t="shared" si="79"/>
        <v/>
      </c>
    </row>
    <row r="1267" spans="1:13" ht="13" x14ac:dyDescent="0.25">
      <c r="A1267" s="163">
        <v>1263</v>
      </c>
      <c r="B1267" s="66"/>
      <c r="C1267" s="67"/>
      <c r="D1267" s="48"/>
      <c r="E1267" s="68"/>
      <c r="F1267" s="49"/>
      <c r="G1267" s="69"/>
      <c r="H1267" s="50" t="str">
        <f>IF(E1267="","",VLOOKUP(WEEKDAY(E1267),List!A$15:B$21,2,FALSE))</f>
        <v/>
      </c>
      <c r="I1267" s="90">
        <f>IF(G1267="",0,VLOOKUP(G1267,PHR!$B$4:$H$10000,7,FALSE))</f>
        <v>0</v>
      </c>
      <c r="J1267" s="51" t="str">
        <f t="shared" si="81"/>
        <v/>
      </c>
      <c r="K1267" s="52" t="str">
        <f t="shared" si="80"/>
        <v/>
      </c>
      <c r="L1267" s="55" t="str">
        <f t="shared" si="78"/>
        <v/>
      </c>
      <c r="M1267" s="56" t="str">
        <f t="shared" si="79"/>
        <v/>
      </c>
    </row>
    <row r="1268" spans="1:13" ht="13" x14ac:dyDescent="0.25">
      <c r="A1268" s="163">
        <v>1264</v>
      </c>
      <c r="B1268" s="66"/>
      <c r="C1268" s="67"/>
      <c r="D1268" s="48"/>
      <c r="E1268" s="68"/>
      <c r="F1268" s="49"/>
      <c r="G1268" s="69"/>
      <c r="H1268" s="50" t="str">
        <f>IF(E1268="","",VLOOKUP(WEEKDAY(E1268),List!A$15:B$21,2,FALSE))</f>
        <v/>
      </c>
      <c r="I1268" s="90">
        <f>IF(G1268="",0,VLOOKUP(G1268,PHR!$B$4:$H$10000,7,FALSE))</f>
        <v>0</v>
      </c>
      <c r="J1268" s="51" t="str">
        <f t="shared" si="81"/>
        <v/>
      </c>
      <c r="K1268" s="52" t="str">
        <f t="shared" si="80"/>
        <v/>
      </c>
      <c r="L1268" s="55" t="str">
        <f t="shared" si="78"/>
        <v/>
      </c>
      <c r="M1268" s="56" t="str">
        <f t="shared" si="79"/>
        <v/>
      </c>
    </row>
    <row r="1269" spans="1:13" ht="13" x14ac:dyDescent="0.25">
      <c r="A1269" s="163">
        <v>1265</v>
      </c>
      <c r="B1269" s="66"/>
      <c r="C1269" s="67"/>
      <c r="D1269" s="48"/>
      <c r="E1269" s="68"/>
      <c r="F1269" s="49"/>
      <c r="G1269" s="69"/>
      <c r="H1269" s="50" t="str">
        <f>IF(E1269="","",VLOOKUP(WEEKDAY(E1269),List!A$15:B$21,2,FALSE))</f>
        <v/>
      </c>
      <c r="I1269" s="90">
        <f>IF(G1269="",0,VLOOKUP(G1269,PHR!$B$4:$H$10000,7,FALSE))</f>
        <v>0</v>
      </c>
      <c r="J1269" s="51" t="str">
        <f t="shared" si="81"/>
        <v/>
      </c>
      <c r="K1269" s="52" t="str">
        <f t="shared" si="80"/>
        <v/>
      </c>
      <c r="L1269" s="55" t="str">
        <f t="shared" si="78"/>
        <v/>
      </c>
      <c r="M1269" s="56" t="str">
        <f t="shared" si="79"/>
        <v/>
      </c>
    </row>
    <row r="1270" spans="1:13" ht="13" x14ac:dyDescent="0.25">
      <c r="A1270" s="163">
        <v>1266</v>
      </c>
      <c r="B1270" s="66"/>
      <c r="C1270" s="67"/>
      <c r="D1270" s="48"/>
      <c r="E1270" s="68"/>
      <c r="F1270" s="49"/>
      <c r="G1270" s="69"/>
      <c r="H1270" s="50" t="str">
        <f>IF(E1270="","",VLOOKUP(WEEKDAY(E1270),List!A$15:B$21,2,FALSE))</f>
        <v/>
      </c>
      <c r="I1270" s="90">
        <f>IF(G1270="",0,VLOOKUP(G1270,PHR!$B$4:$H$10000,7,FALSE))</f>
        <v>0</v>
      </c>
      <c r="J1270" s="51" t="str">
        <f t="shared" si="81"/>
        <v/>
      </c>
      <c r="K1270" s="52" t="str">
        <f t="shared" si="80"/>
        <v/>
      </c>
      <c r="L1270" s="55" t="str">
        <f t="shared" si="78"/>
        <v/>
      </c>
      <c r="M1270" s="56" t="str">
        <f t="shared" si="79"/>
        <v/>
      </c>
    </row>
    <row r="1271" spans="1:13" ht="13" x14ac:dyDescent="0.25">
      <c r="A1271" s="163">
        <v>1267</v>
      </c>
      <c r="B1271" s="66"/>
      <c r="C1271" s="67"/>
      <c r="D1271" s="48"/>
      <c r="E1271" s="68"/>
      <c r="F1271" s="49"/>
      <c r="G1271" s="69"/>
      <c r="H1271" s="50" t="str">
        <f>IF(E1271="","",VLOOKUP(WEEKDAY(E1271),List!A$15:B$21,2,FALSE))</f>
        <v/>
      </c>
      <c r="I1271" s="90">
        <f>IF(G1271="",0,VLOOKUP(G1271,PHR!$B$4:$H$10000,7,FALSE))</f>
        <v>0</v>
      </c>
      <c r="J1271" s="51" t="str">
        <f t="shared" si="81"/>
        <v/>
      </c>
      <c r="K1271" s="52" t="str">
        <f t="shared" si="80"/>
        <v/>
      </c>
      <c r="L1271" s="55" t="str">
        <f t="shared" si="78"/>
        <v/>
      </c>
      <c r="M1271" s="56" t="str">
        <f t="shared" si="79"/>
        <v/>
      </c>
    </row>
    <row r="1272" spans="1:13" ht="13" x14ac:dyDescent="0.25">
      <c r="A1272" s="163">
        <v>1268</v>
      </c>
      <c r="B1272" s="66"/>
      <c r="C1272" s="67"/>
      <c r="D1272" s="48"/>
      <c r="E1272" s="68"/>
      <c r="F1272" s="49"/>
      <c r="G1272" s="69"/>
      <c r="H1272" s="50" t="str">
        <f>IF(E1272="","",VLOOKUP(WEEKDAY(E1272),List!A$15:B$21,2,FALSE))</f>
        <v/>
      </c>
      <c r="I1272" s="90">
        <f>IF(G1272="",0,VLOOKUP(G1272,PHR!$B$4:$H$10000,7,FALSE))</f>
        <v>0</v>
      </c>
      <c r="J1272" s="51" t="str">
        <f t="shared" si="81"/>
        <v/>
      </c>
      <c r="K1272" s="52" t="str">
        <f t="shared" si="80"/>
        <v/>
      </c>
      <c r="L1272" s="55" t="str">
        <f t="shared" si="78"/>
        <v/>
      </c>
      <c r="M1272" s="56" t="str">
        <f t="shared" si="79"/>
        <v/>
      </c>
    </row>
    <row r="1273" spans="1:13" ht="13" x14ac:dyDescent="0.25">
      <c r="A1273" s="163">
        <v>1269</v>
      </c>
      <c r="B1273" s="66"/>
      <c r="C1273" s="67"/>
      <c r="D1273" s="48"/>
      <c r="E1273" s="68"/>
      <c r="F1273" s="49"/>
      <c r="G1273" s="69"/>
      <c r="H1273" s="50" t="str">
        <f>IF(E1273="","",VLOOKUP(WEEKDAY(E1273),List!A$15:B$21,2,FALSE))</f>
        <v/>
      </c>
      <c r="I1273" s="90">
        <f>IF(G1273="",0,VLOOKUP(G1273,PHR!$B$4:$H$10000,7,FALSE))</f>
        <v>0</v>
      </c>
      <c r="J1273" s="51" t="str">
        <f t="shared" si="81"/>
        <v/>
      </c>
      <c r="K1273" s="52" t="str">
        <f t="shared" si="80"/>
        <v/>
      </c>
      <c r="L1273" s="55" t="str">
        <f t="shared" si="78"/>
        <v/>
      </c>
      <c r="M1273" s="56" t="str">
        <f t="shared" si="79"/>
        <v/>
      </c>
    </row>
    <row r="1274" spans="1:13" ht="13" x14ac:dyDescent="0.25">
      <c r="A1274" s="163">
        <v>1270</v>
      </c>
      <c r="B1274" s="66"/>
      <c r="C1274" s="67"/>
      <c r="D1274" s="48"/>
      <c r="E1274" s="68"/>
      <c r="F1274" s="49"/>
      <c r="G1274" s="69"/>
      <c r="H1274" s="50" t="str">
        <f>IF(E1274="","",VLOOKUP(WEEKDAY(E1274),List!A$15:B$21,2,FALSE))</f>
        <v/>
      </c>
      <c r="I1274" s="90">
        <f>IF(G1274="",0,VLOOKUP(G1274,PHR!$B$4:$H$10000,7,FALSE))</f>
        <v>0</v>
      </c>
      <c r="J1274" s="51" t="str">
        <f t="shared" si="81"/>
        <v/>
      </c>
      <c r="K1274" s="52" t="str">
        <f t="shared" si="80"/>
        <v/>
      </c>
      <c r="L1274" s="55" t="str">
        <f t="shared" si="78"/>
        <v/>
      </c>
      <c r="M1274" s="56" t="str">
        <f t="shared" si="79"/>
        <v/>
      </c>
    </row>
    <row r="1275" spans="1:13" ht="13" x14ac:dyDescent="0.25">
      <c r="A1275" s="163">
        <v>1271</v>
      </c>
      <c r="B1275" s="66"/>
      <c r="C1275" s="67"/>
      <c r="D1275" s="48"/>
      <c r="E1275" s="68"/>
      <c r="F1275" s="49"/>
      <c r="G1275" s="69"/>
      <c r="H1275" s="50" t="str">
        <f>IF(E1275="","",VLOOKUP(WEEKDAY(E1275),List!A$15:B$21,2,FALSE))</f>
        <v/>
      </c>
      <c r="I1275" s="90">
        <f>IF(G1275="",0,VLOOKUP(G1275,PHR!$B$4:$H$10000,7,FALSE))</f>
        <v>0</v>
      </c>
      <c r="J1275" s="51" t="str">
        <f t="shared" si="81"/>
        <v/>
      </c>
      <c r="K1275" s="52" t="str">
        <f t="shared" si="80"/>
        <v/>
      </c>
      <c r="L1275" s="55" t="str">
        <f t="shared" si="78"/>
        <v/>
      </c>
      <c r="M1275" s="56" t="str">
        <f t="shared" si="79"/>
        <v/>
      </c>
    </row>
    <row r="1276" spans="1:13" ht="13" x14ac:dyDescent="0.25">
      <c r="A1276" s="163">
        <v>1272</v>
      </c>
      <c r="B1276" s="66"/>
      <c r="C1276" s="67"/>
      <c r="D1276" s="48"/>
      <c r="E1276" s="68"/>
      <c r="F1276" s="49"/>
      <c r="G1276" s="69"/>
      <c r="H1276" s="50" t="str">
        <f>IF(E1276="","",VLOOKUP(WEEKDAY(E1276),List!A$15:B$21,2,FALSE))</f>
        <v/>
      </c>
      <c r="I1276" s="90">
        <f>IF(G1276="",0,VLOOKUP(G1276,PHR!$B$4:$H$10000,7,FALSE))</f>
        <v>0</v>
      </c>
      <c r="J1276" s="51" t="str">
        <f t="shared" si="81"/>
        <v/>
      </c>
      <c r="K1276" s="52" t="str">
        <f t="shared" si="80"/>
        <v/>
      </c>
      <c r="L1276" s="55" t="str">
        <f t="shared" si="78"/>
        <v/>
      </c>
      <c r="M1276" s="56" t="str">
        <f t="shared" si="79"/>
        <v/>
      </c>
    </row>
    <row r="1277" spans="1:13" ht="13" x14ac:dyDescent="0.25">
      <c r="A1277" s="163">
        <v>1273</v>
      </c>
      <c r="B1277" s="66"/>
      <c r="C1277" s="67"/>
      <c r="D1277" s="48"/>
      <c r="E1277" s="68"/>
      <c r="F1277" s="49"/>
      <c r="G1277" s="69"/>
      <c r="H1277" s="50" t="str">
        <f>IF(E1277="","",VLOOKUP(WEEKDAY(E1277),List!A$15:B$21,2,FALSE))</f>
        <v/>
      </c>
      <c r="I1277" s="90">
        <f>IF(G1277="",0,VLOOKUP(G1277,PHR!$B$4:$H$10000,7,FALSE))</f>
        <v>0</v>
      </c>
      <c r="J1277" s="51" t="str">
        <f t="shared" si="81"/>
        <v/>
      </c>
      <c r="K1277" s="52" t="str">
        <f t="shared" si="80"/>
        <v/>
      </c>
      <c r="L1277" s="55" t="str">
        <f t="shared" si="78"/>
        <v/>
      </c>
      <c r="M1277" s="56" t="str">
        <f t="shared" si="79"/>
        <v/>
      </c>
    </row>
    <row r="1278" spans="1:13" ht="13" x14ac:dyDescent="0.25">
      <c r="A1278" s="163">
        <v>1274</v>
      </c>
      <c r="B1278" s="66"/>
      <c r="C1278" s="67"/>
      <c r="D1278" s="48"/>
      <c r="E1278" s="68"/>
      <c r="F1278" s="49"/>
      <c r="G1278" s="69"/>
      <c r="H1278" s="50" t="str">
        <f>IF(E1278="","",VLOOKUP(WEEKDAY(E1278),List!A$15:B$21,2,FALSE))</f>
        <v/>
      </c>
      <c r="I1278" s="90">
        <f>IF(G1278="",0,VLOOKUP(G1278,PHR!$B$4:$H$10000,7,FALSE))</f>
        <v>0</v>
      </c>
      <c r="J1278" s="51" t="str">
        <f t="shared" si="81"/>
        <v/>
      </c>
      <c r="K1278" s="52" t="str">
        <f t="shared" si="80"/>
        <v/>
      </c>
      <c r="L1278" s="55" t="str">
        <f t="shared" si="78"/>
        <v/>
      </c>
      <c r="M1278" s="56" t="str">
        <f t="shared" si="79"/>
        <v/>
      </c>
    </row>
    <row r="1279" spans="1:13" ht="13" x14ac:dyDescent="0.25">
      <c r="A1279" s="163">
        <v>1275</v>
      </c>
      <c r="B1279" s="66"/>
      <c r="C1279" s="67"/>
      <c r="D1279" s="48"/>
      <c r="E1279" s="68"/>
      <c r="F1279" s="49"/>
      <c r="G1279" s="69"/>
      <c r="H1279" s="50" t="str">
        <f>IF(E1279="","",VLOOKUP(WEEKDAY(E1279),List!A$15:B$21,2,FALSE))</f>
        <v/>
      </c>
      <c r="I1279" s="90">
        <f>IF(G1279="",0,VLOOKUP(G1279,PHR!$B$4:$H$10000,7,FALSE))</f>
        <v>0</v>
      </c>
      <c r="J1279" s="51" t="str">
        <f t="shared" si="81"/>
        <v/>
      </c>
      <c r="K1279" s="52" t="str">
        <f t="shared" si="80"/>
        <v/>
      </c>
      <c r="L1279" s="55" t="str">
        <f t="shared" si="78"/>
        <v/>
      </c>
      <c r="M1279" s="56" t="str">
        <f t="shared" si="79"/>
        <v/>
      </c>
    </row>
    <row r="1280" spans="1:13" ht="13" x14ac:dyDescent="0.25">
      <c r="A1280" s="163">
        <v>1276</v>
      </c>
      <c r="B1280" s="66"/>
      <c r="C1280" s="67"/>
      <c r="D1280" s="48"/>
      <c r="E1280" s="68"/>
      <c r="F1280" s="49"/>
      <c r="G1280" s="69"/>
      <c r="H1280" s="50" t="str">
        <f>IF(E1280="","",VLOOKUP(WEEKDAY(E1280),List!A$15:B$21,2,FALSE))</f>
        <v/>
      </c>
      <c r="I1280" s="90">
        <f>IF(G1280="",0,VLOOKUP(G1280,PHR!$B$4:$H$10000,7,FALSE))</f>
        <v>0</v>
      </c>
      <c r="J1280" s="51" t="str">
        <f t="shared" si="81"/>
        <v/>
      </c>
      <c r="K1280" s="52" t="str">
        <f t="shared" si="80"/>
        <v/>
      </c>
      <c r="L1280" s="55" t="str">
        <f t="shared" si="78"/>
        <v/>
      </c>
      <c r="M1280" s="56" t="str">
        <f t="shared" si="79"/>
        <v/>
      </c>
    </row>
    <row r="1281" spans="1:13" ht="13" x14ac:dyDescent="0.25">
      <c r="A1281" s="163">
        <v>1277</v>
      </c>
      <c r="B1281" s="66"/>
      <c r="C1281" s="67"/>
      <c r="D1281" s="48"/>
      <c r="E1281" s="68"/>
      <c r="F1281" s="49"/>
      <c r="G1281" s="69"/>
      <c r="H1281" s="50" t="str">
        <f>IF(E1281="","",VLOOKUP(WEEKDAY(E1281),List!A$15:B$21,2,FALSE))</f>
        <v/>
      </c>
      <c r="I1281" s="90">
        <f>IF(G1281="",0,VLOOKUP(G1281,PHR!$B$4:$H$10000,7,FALSE))</f>
        <v>0</v>
      </c>
      <c r="J1281" s="51" t="str">
        <f t="shared" si="81"/>
        <v/>
      </c>
      <c r="K1281" s="52" t="str">
        <f t="shared" si="80"/>
        <v/>
      </c>
      <c r="L1281" s="55" t="str">
        <f t="shared" si="78"/>
        <v/>
      </c>
      <c r="M1281" s="56" t="str">
        <f t="shared" si="79"/>
        <v/>
      </c>
    </row>
    <row r="1282" spans="1:13" ht="13" x14ac:dyDescent="0.25">
      <c r="A1282" s="163">
        <v>1278</v>
      </c>
      <c r="B1282" s="66"/>
      <c r="C1282" s="67"/>
      <c r="D1282" s="48"/>
      <c r="E1282" s="68"/>
      <c r="F1282" s="49"/>
      <c r="G1282" s="69"/>
      <c r="H1282" s="50" t="str">
        <f>IF(E1282="","",VLOOKUP(WEEKDAY(E1282),List!A$15:B$21,2,FALSE))</f>
        <v/>
      </c>
      <c r="I1282" s="90">
        <f>IF(G1282="",0,VLOOKUP(G1282,PHR!$B$4:$H$10000,7,FALSE))</f>
        <v>0</v>
      </c>
      <c r="J1282" s="51" t="str">
        <f t="shared" si="81"/>
        <v/>
      </c>
      <c r="K1282" s="52" t="str">
        <f t="shared" si="80"/>
        <v/>
      </c>
      <c r="L1282" s="55" t="str">
        <f t="shared" si="78"/>
        <v/>
      </c>
      <c r="M1282" s="56" t="str">
        <f t="shared" si="79"/>
        <v/>
      </c>
    </row>
    <row r="1283" spans="1:13" ht="13" x14ac:dyDescent="0.25">
      <c r="A1283" s="163">
        <v>1279</v>
      </c>
      <c r="B1283" s="66"/>
      <c r="C1283" s="67"/>
      <c r="D1283" s="48"/>
      <c r="E1283" s="68"/>
      <c r="F1283" s="49"/>
      <c r="G1283" s="69"/>
      <c r="H1283" s="50" t="str">
        <f>IF(E1283="","",VLOOKUP(WEEKDAY(E1283),List!A$15:B$21,2,FALSE))</f>
        <v/>
      </c>
      <c r="I1283" s="90">
        <f>IF(G1283="",0,VLOOKUP(G1283,PHR!$B$4:$H$10000,7,FALSE))</f>
        <v>0</v>
      </c>
      <c r="J1283" s="51" t="str">
        <f t="shared" si="81"/>
        <v/>
      </c>
      <c r="K1283" s="52" t="str">
        <f t="shared" si="80"/>
        <v/>
      </c>
      <c r="L1283" s="55" t="str">
        <f t="shared" si="78"/>
        <v/>
      </c>
      <c r="M1283" s="56" t="str">
        <f t="shared" si="79"/>
        <v/>
      </c>
    </row>
    <row r="1284" spans="1:13" ht="13" x14ac:dyDescent="0.25">
      <c r="A1284" s="163">
        <v>1280</v>
      </c>
      <c r="B1284" s="66"/>
      <c r="C1284" s="67"/>
      <c r="D1284" s="48"/>
      <c r="E1284" s="68"/>
      <c r="F1284" s="49"/>
      <c r="G1284" s="69"/>
      <c r="H1284" s="50" t="str">
        <f>IF(E1284="","",VLOOKUP(WEEKDAY(E1284),List!A$15:B$21,2,FALSE))</f>
        <v/>
      </c>
      <c r="I1284" s="90">
        <f>IF(G1284="",0,VLOOKUP(G1284,PHR!$B$4:$H$10000,7,FALSE))</f>
        <v>0</v>
      </c>
      <c r="J1284" s="51" t="str">
        <f t="shared" si="81"/>
        <v/>
      </c>
      <c r="K1284" s="52" t="str">
        <f t="shared" si="80"/>
        <v/>
      </c>
      <c r="L1284" s="55" t="str">
        <f t="shared" si="78"/>
        <v/>
      </c>
      <c r="M1284" s="56" t="str">
        <f t="shared" si="79"/>
        <v/>
      </c>
    </row>
    <row r="1285" spans="1:13" ht="13" x14ac:dyDescent="0.25">
      <c r="A1285" s="163">
        <v>1281</v>
      </c>
      <c r="B1285" s="66"/>
      <c r="C1285" s="67"/>
      <c r="D1285" s="48"/>
      <c r="E1285" s="68"/>
      <c r="F1285" s="49"/>
      <c r="G1285" s="69"/>
      <c r="H1285" s="50" t="str">
        <f>IF(E1285="","",VLOOKUP(WEEKDAY(E1285),List!A$15:B$21,2,FALSE))</f>
        <v/>
      </c>
      <c r="I1285" s="90">
        <f>IF(G1285="",0,VLOOKUP(G1285,PHR!$B$4:$H$10000,7,FALSE))</f>
        <v>0</v>
      </c>
      <c r="J1285" s="51" t="str">
        <f t="shared" si="81"/>
        <v/>
      </c>
      <c r="K1285" s="52" t="str">
        <f t="shared" si="80"/>
        <v/>
      </c>
      <c r="L1285" s="55" t="str">
        <f t="shared" ref="L1285:L1348" si="82">IF(D1285="","",K1285)</f>
        <v/>
      </c>
      <c r="M1285" s="56" t="str">
        <f t="shared" ref="M1285:M1348" si="83">IF(D1285="","",ROUND(L1285*I1285,2))</f>
        <v/>
      </c>
    </row>
    <row r="1286" spans="1:13" ht="13" x14ac:dyDescent="0.25">
      <c r="A1286" s="163">
        <v>1282</v>
      </c>
      <c r="B1286" s="66"/>
      <c r="C1286" s="67"/>
      <c r="D1286" s="48"/>
      <c r="E1286" s="68"/>
      <c r="F1286" s="49"/>
      <c r="G1286" s="69"/>
      <c r="H1286" s="50" t="str">
        <f>IF(E1286="","",VLOOKUP(WEEKDAY(E1286),List!A$15:B$21,2,FALSE))</f>
        <v/>
      </c>
      <c r="I1286" s="90">
        <f>IF(G1286="",0,VLOOKUP(G1286,PHR!$B$4:$H$10000,7,FALSE))</f>
        <v>0</v>
      </c>
      <c r="J1286" s="51" t="str">
        <f t="shared" si="81"/>
        <v/>
      </c>
      <c r="K1286" s="52" t="str">
        <f t="shared" ref="K1286:K1349" si="84">IF(F1286="","",IF(C1286="",MIN(F1286,$K$1),(MIN(F1286,$K$1)*C1286)))</f>
        <v/>
      </c>
      <c r="L1286" s="55" t="str">
        <f t="shared" si="82"/>
        <v/>
      </c>
      <c r="M1286" s="56" t="str">
        <f t="shared" si="83"/>
        <v/>
      </c>
    </row>
    <row r="1287" spans="1:13" ht="13" x14ac:dyDescent="0.25">
      <c r="A1287" s="163">
        <v>1283</v>
      </c>
      <c r="B1287" s="66"/>
      <c r="C1287" s="67"/>
      <c r="D1287" s="48"/>
      <c r="E1287" s="68"/>
      <c r="F1287" s="49"/>
      <c r="G1287" s="69"/>
      <c r="H1287" s="50" t="str">
        <f>IF(E1287="","",VLOOKUP(WEEKDAY(E1287),List!A$15:B$21,2,FALSE))</f>
        <v/>
      </c>
      <c r="I1287" s="90">
        <f>IF(G1287="",0,VLOOKUP(G1287,PHR!$B$4:$H$10000,7,FALSE))</f>
        <v>0</v>
      </c>
      <c r="J1287" s="51" t="str">
        <f t="shared" si="81"/>
        <v/>
      </c>
      <c r="K1287" s="52" t="str">
        <f t="shared" si="84"/>
        <v/>
      </c>
      <c r="L1287" s="55" t="str">
        <f t="shared" si="82"/>
        <v/>
      </c>
      <c r="M1287" s="56" t="str">
        <f t="shared" si="83"/>
        <v/>
      </c>
    </row>
    <row r="1288" spans="1:13" ht="13" x14ac:dyDescent="0.25">
      <c r="A1288" s="163">
        <v>1284</v>
      </c>
      <c r="B1288" s="66"/>
      <c r="C1288" s="67"/>
      <c r="D1288" s="48"/>
      <c r="E1288" s="68"/>
      <c r="F1288" s="49"/>
      <c r="G1288" s="69"/>
      <c r="H1288" s="50" t="str">
        <f>IF(E1288="","",VLOOKUP(WEEKDAY(E1288),List!A$15:B$21,2,FALSE))</f>
        <v/>
      </c>
      <c r="I1288" s="90">
        <f>IF(G1288="",0,VLOOKUP(G1288,PHR!$B$4:$H$10000,7,FALSE))</f>
        <v>0</v>
      </c>
      <c r="J1288" s="51" t="str">
        <f t="shared" si="81"/>
        <v/>
      </c>
      <c r="K1288" s="52" t="str">
        <f t="shared" si="84"/>
        <v/>
      </c>
      <c r="L1288" s="55" t="str">
        <f t="shared" si="82"/>
        <v/>
      </c>
      <c r="M1288" s="56" t="str">
        <f t="shared" si="83"/>
        <v/>
      </c>
    </row>
    <row r="1289" spans="1:13" ht="13" x14ac:dyDescent="0.25">
      <c r="A1289" s="163">
        <v>1285</v>
      </c>
      <c r="B1289" s="66"/>
      <c r="C1289" s="67"/>
      <c r="D1289" s="48"/>
      <c r="E1289" s="68"/>
      <c r="F1289" s="49"/>
      <c r="G1289" s="69"/>
      <c r="H1289" s="50" t="str">
        <f>IF(E1289="","",VLOOKUP(WEEKDAY(E1289),List!A$15:B$21,2,FALSE))</f>
        <v/>
      </c>
      <c r="I1289" s="90">
        <f>IF(G1289="",0,VLOOKUP(G1289,PHR!$B$4:$H$10000,7,FALSE))</f>
        <v>0</v>
      </c>
      <c r="J1289" s="51" t="str">
        <f t="shared" si="81"/>
        <v/>
      </c>
      <c r="K1289" s="52" t="str">
        <f t="shared" si="84"/>
        <v/>
      </c>
      <c r="L1289" s="55" t="str">
        <f t="shared" si="82"/>
        <v/>
      </c>
      <c r="M1289" s="56" t="str">
        <f t="shared" si="83"/>
        <v/>
      </c>
    </row>
    <row r="1290" spans="1:13" ht="13" x14ac:dyDescent="0.25">
      <c r="A1290" s="163">
        <v>1286</v>
      </c>
      <c r="B1290" s="66"/>
      <c r="C1290" s="67"/>
      <c r="D1290" s="48"/>
      <c r="E1290" s="68"/>
      <c r="F1290" s="49"/>
      <c r="G1290" s="69"/>
      <c r="H1290" s="50" t="str">
        <f>IF(E1290="","",VLOOKUP(WEEKDAY(E1290),List!A$15:B$21,2,FALSE))</f>
        <v/>
      </c>
      <c r="I1290" s="90">
        <f>IF(G1290="",0,VLOOKUP(G1290,PHR!$B$4:$H$10000,7,FALSE))</f>
        <v>0</v>
      </c>
      <c r="J1290" s="51" t="str">
        <f t="shared" ref="J1290:J1353" si="85">IF(K1290="","",ROUND(K1290*I1290,2))</f>
        <v/>
      </c>
      <c r="K1290" s="52" t="str">
        <f t="shared" si="84"/>
        <v/>
      </c>
      <c r="L1290" s="55" t="str">
        <f t="shared" si="82"/>
        <v/>
      </c>
      <c r="M1290" s="56" t="str">
        <f t="shared" si="83"/>
        <v/>
      </c>
    </row>
    <row r="1291" spans="1:13" ht="13" x14ac:dyDescent="0.25">
      <c r="A1291" s="163">
        <v>1287</v>
      </c>
      <c r="B1291" s="66"/>
      <c r="C1291" s="67"/>
      <c r="D1291" s="48"/>
      <c r="E1291" s="68"/>
      <c r="F1291" s="49"/>
      <c r="G1291" s="69"/>
      <c r="H1291" s="50" t="str">
        <f>IF(E1291="","",VLOOKUP(WEEKDAY(E1291),List!A$15:B$21,2,FALSE))</f>
        <v/>
      </c>
      <c r="I1291" s="90">
        <f>IF(G1291="",0,VLOOKUP(G1291,PHR!$B$4:$H$10000,7,FALSE))</f>
        <v>0</v>
      </c>
      <c r="J1291" s="51" t="str">
        <f t="shared" si="85"/>
        <v/>
      </c>
      <c r="K1291" s="52" t="str">
        <f t="shared" si="84"/>
        <v/>
      </c>
      <c r="L1291" s="55" t="str">
        <f t="shared" si="82"/>
        <v/>
      </c>
      <c r="M1291" s="56" t="str">
        <f t="shared" si="83"/>
        <v/>
      </c>
    </row>
    <row r="1292" spans="1:13" ht="13" x14ac:dyDescent="0.25">
      <c r="A1292" s="163">
        <v>1288</v>
      </c>
      <c r="B1292" s="66"/>
      <c r="C1292" s="67"/>
      <c r="D1292" s="48"/>
      <c r="E1292" s="68"/>
      <c r="F1292" s="49"/>
      <c r="G1292" s="69"/>
      <c r="H1292" s="50" t="str">
        <f>IF(E1292="","",VLOOKUP(WEEKDAY(E1292),List!A$15:B$21,2,FALSE))</f>
        <v/>
      </c>
      <c r="I1292" s="90">
        <f>IF(G1292="",0,VLOOKUP(G1292,PHR!$B$4:$H$10000,7,FALSE))</f>
        <v>0</v>
      </c>
      <c r="J1292" s="51" t="str">
        <f t="shared" si="85"/>
        <v/>
      </c>
      <c r="K1292" s="52" t="str">
        <f t="shared" si="84"/>
        <v/>
      </c>
      <c r="L1292" s="55" t="str">
        <f t="shared" si="82"/>
        <v/>
      </c>
      <c r="M1292" s="56" t="str">
        <f t="shared" si="83"/>
        <v/>
      </c>
    </row>
    <row r="1293" spans="1:13" ht="13" x14ac:dyDescent="0.25">
      <c r="A1293" s="163">
        <v>1289</v>
      </c>
      <c r="B1293" s="66"/>
      <c r="C1293" s="67"/>
      <c r="D1293" s="48"/>
      <c r="E1293" s="68"/>
      <c r="F1293" s="49"/>
      <c r="G1293" s="69"/>
      <c r="H1293" s="50" t="str">
        <f>IF(E1293="","",VLOOKUP(WEEKDAY(E1293),List!A$15:B$21,2,FALSE))</f>
        <v/>
      </c>
      <c r="I1293" s="90">
        <f>IF(G1293="",0,VLOOKUP(G1293,PHR!$B$4:$H$10000,7,FALSE))</f>
        <v>0</v>
      </c>
      <c r="J1293" s="51" t="str">
        <f t="shared" si="85"/>
        <v/>
      </c>
      <c r="K1293" s="52" t="str">
        <f t="shared" si="84"/>
        <v/>
      </c>
      <c r="L1293" s="55" t="str">
        <f t="shared" si="82"/>
        <v/>
      </c>
      <c r="M1293" s="56" t="str">
        <f t="shared" si="83"/>
        <v/>
      </c>
    </row>
    <row r="1294" spans="1:13" ht="13" x14ac:dyDescent="0.25">
      <c r="A1294" s="163">
        <v>1290</v>
      </c>
      <c r="B1294" s="66"/>
      <c r="C1294" s="67"/>
      <c r="D1294" s="48"/>
      <c r="E1294" s="68"/>
      <c r="F1294" s="49"/>
      <c r="G1294" s="69"/>
      <c r="H1294" s="50" t="str">
        <f>IF(E1294="","",VLOOKUP(WEEKDAY(E1294),List!A$15:B$21,2,FALSE))</f>
        <v/>
      </c>
      <c r="I1294" s="90">
        <f>IF(G1294="",0,VLOOKUP(G1294,PHR!$B$4:$H$10000,7,FALSE))</f>
        <v>0</v>
      </c>
      <c r="J1294" s="51" t="str">
        <f t="shared" si="85"/>
        <v/>
      </c>
      <c r="K1294" s="52" t="str">
        <f t="shared" si="84"/>
        <v/>
      </c>
      <c r="L1294" s="55" t="str">
        <f t="shared" si="82"/>
        <v/>
      </c>
      <c r="M1294" s="56" t="str">
        <f t="shared" si="83"/>
        <v/>
      </c>
    </row>
    <row r="1295" spans="1:13" ht="13" x14ac:dyDescent="0.25">
      <c r="A1295" s="163">
        <v>1291</v>
      </c>
      <c r="B1295" s="66"/>
      <c r="C1295" s="67"/>
      <c r="D1295" s="48"/>
      <c r="E1295" s="68"/>
      <c r="F1295" s="49"/>
      <c r="G1295" s="69"/>
      <c r="H1295" s="50" t="str">
        <f>IF(E1295="","",VLOOKUP(WEEKDAY(E1295),List!A$15:B$21,2,FALSE))</f>
        <v/>
      </c>
      <c r="I1295" s="90">
        <f>IF(G1295="",0,VLOOKUP(G1295,PHR!$B$4:$H$10000,7,FALSE))</f>
        <v>0</v>
      </c>
      <c r="J1295" s="51" t="str">
        <f t="shared" si="85"/>
        <v/>
      </c>
      <c r="K1295" s="52" t="str">
        <f t="shared" si="84"/>
        <v/>
      </c>
      <c r="L1295" s="55" t="str">
        <f t="shared" si="82"/>
        <v/>
      </c>
      <c r="M1295" s="56" t="str">
        <f t="shared" si="83"/>
        <v/>
      </c>
    </row>
    <row r="1296" spans="1:13" ht="13" x14ac:dyDescent="0.25">
      <c r="A1296" s="163">
        <v>1292</v>
      </c>
      <c r="B1296" s="66"/>
      <c r="C1296" s="67"/>
      <c r="D1296" s="48"/>
      <c r="E1296" s="68"/>
      <c r="F1296" s="49"/>
      <c r="G1296" s="69"/>
      <c r="H1296" s="50" t="str">
        <f>IF(E1296="","",VLOOKUP(WEEKDAY(E1296),List!A$15:B$21,2,FALSE))</f>
        <v/>
      </c>
      <c r="I1296" s="90">
        <f>IF(G1296="",0,VLOOKUP(G1296,PHR!$B$4:$H$10000,7,FALSE))</f>
        <v>0</v>
      </c>
      <c r="J1296" s="51" t="str">
        <f t="shared" si="85"/>
        <v/>
      </c>
      <c r="K1296" s="52" t="str">
        <f t="shared" si="84"/>
        <v/>
      </c>
      <c r="L1296" s="55" t="str">
        <f t="shared" si="82"/>
        <v/>
      </c>
      <c r="M1296" s="56" t="str">
        <f t="shared" si="83"/>
        <v/>
      </c>
    </row>
    <row r="1297" spans="1:13" ht="13" x14ac:dyDescent="0.25">
      <c r="A1297" s="163">
        <v>1293</v>
      </c>
      <c r="B1297" s="66"/>
      <c r="C1297" s="67"/>
      <c r="D1297" s="48"/>
      <c r="E1297" s="68"/>
      <c r="F1297" s="49"/>
      <c r="G1297" s="69"/>
      <c r="H1297" s="50" t="str">
        <f>IF(E1297="","",VLOOKUP(WEEKDAY(E1297),List!A$15:B$21,2,FALSE))</f>
        <v/>
      </c>
      <c r="I1297" s="90">
        <f>IF(G1297="",0,VLOOKUP(G1297,PHR!$B$4:$H$10000,7,FALSE))</f>
        <v>0</v>
      </c>
      <c r="J1297" s="51" t="str">
        <f t="shared" si="85"/>
        <v/>
      </c>
      <c r="K1297" s="52" t="str">
        <f t="shared" si="84"/>
        <v/>
      </c>
      <c r="L1297" s="55" t="str">
        <f t="shared" si="82"/>
        <v/>
      </c>
      <c r="M1297" s="56" t="str">
        <f t="shared" si="83"/>
        <v/>
      </c>
    </row>
    <row r="1298" spans="1:13" ht="13" x14ac:dyDescent="0.25">
      <c r="A1298" s="163">
        <v>1294</v>
      </c>
      <c r="B1298" s="66"/>
      <c r="C1298" s="67"/>
      <c r="D1298" s="48"/>
      <c r="E1298" s="68"/>
      <c r="F1298" s="49"/>
      <c r="G1298" s="69"/>
      <c r="H1298" s="50" t="str">
        <f>IF(E1298="","",VLOOKUP(WEEKDAY(E1298),List!A$15:B$21,2,FALSE))</f>
        <v/>
      </c>
      <c r="I1298" s="90">
        <f>IF(G1298="",0,VLOOKUP(G1298,PHR!$B$4:$H$10000,7,FALSE))</f>
        <v>0</v>
      </c>
      <c r="J1298" s="51" t="str">
        <f t="shared" si="85"/>
        <v/>
      </c>
      <c r="K1298" s="52" t="str">
        <f t="shared" si="84"/>
        <v/>
      </c>
      <c r="L1298" s="55" t="str">
        <f t="shared" si="82"/>
        <v/>
      </c>
      <c r="M1298" s="56" t="str">
        <f t="shared" si="83"/>
        <v/>
      </c>
    </row>
    <row r="1299" spans="1:13" ht="13" x14ac:dyDescent="0.25">
      <c r="A1299" s="163">
        <v>1295</v>
      </c>
      <c r="B1299" s="66"/>
      <c r="C1299" s="67"/>
      <c r="D1299" s="48"/>
      <c r="E1299" s="68"/>
      <c r="F1299" s="49"/>
      <c r="G1299" s="69"/>
      <c r="H1299" s="50" t="str">
        <f>IF(E1299="","",VLOOKUP(WEEKDAY(E1299),List!A$15:B$21,2,FALSE))</f>
        <v/>
      </c>
      <c r="I1299" s="90">
        <f>IF(G1299="",0,VLOOKUP(G1299,PHR!$B$4:$H$10000,7,FALSE))</f>
        <v>0</v>
      </c>
      <c r="J1299" s="51" t="str">
        <f t="shared" si="85"/>
        <v/>
      </c>
      <c r="K1299" s="52" t="str">
        <f t="shared" si="84"/>
        <v/>
      </c>
      <c r="L1299" s="55" t="str">
        <f t="shared" si="82"/>
        <v/>
      </c>
      <c r="M1299" s="56" t="str">
        <f t="shared" si="83"/>
        <v/>
      </c>
    </row>
    <row r="1300" spans="1:13" ht="13" x14ac:dyDescent="0.25">
      <c r="A1300" s="163">
        <v>1296</v>
      </c>
      <c r="B1300" s="66"/>
      <c r="C1300" s="67"/>
      <c r="D1300" s="48"/>
      <c r="E1300" s="68"/>
      <c r="F1300" s="49"/>
      <c r="G1300" s="69"/>
      <c r="H1300" s="50" t="str">
        <f>IF(E1300="","",VLOOKUP(WEEKDAY(E1300),List!A$15:B$21,2,FALSE))</f>
        <v/>
      </c>
      <c r="I1300" s="90">
        <f>IF(G1300="",0,VLOOKUP(G1300,PHR!$B$4:$H$10000,7,FALSE))</f>
        <v>0</v>
      </c>
      <c r="J1300" s="51" t="str">
        <f t="shared" si="85"/>
        <v/>
      </c>
      <c r="K1300" s="52" t="str">
        <f t="shared" si="84"/>
        <v/>
      </c>
      <c r="L1300" s="55" t="str">
        <f t="shared" si="82"/>
        <v/>
      </c>
      <c r="M1300" s="56" t="str">
        <f t="shared" si="83"/>
        <v/>
      </c>
    </row>
    <row r="1301" spans="1:13" ht="13" x14ac:dyDescent="0.25">
      <c r="A1301" s="163">
        <v>1297</v>
      </c>
      <c r="B1301" s="66"/>
      <c r="C1301" s="67"/>
      <c r="D1301" s="48"/>
      <c r="E1301" s="68"/>
      <c r="F1301" s="49"/>
      <c r="G1301" s="69"/>
      <c r="H1301" s="50" t="str">
        <f>IF(E1301="","",VLOOKUP(WEEKDAY(E1301),List!A$15:B$21,2,FALSE))</f>
        <v/>
      </c>
      <c r="I1301" s="90">
        <f>IF(G1301="",0,VLOOKUP(G1301,PHR!$B$4:$H$10000,7,FALSE))</f>
        <v>0</v>
      </c>
      <c r="J1301" s="51" t="str">
        <f t="shared" si="85"/>
        <v/>
      </c>
      <c r="K1301" s="52" t="str">
        <f t="shared" si="84"/>
        <v/>
      </c>
      <c r="L1301" s="55" t="str">
        <f t="shared" si="82"/>
        <v/>
      </c>
      <c r="M1301" s="56" t="str">
        <f t="shared" si="83"/>
        <v/>
      </c>
    </row>
    <row r="1302" spans="1:13" ht="13" x14ac:dyDescent="0.25">
      <c r="A1302" s="163">
        <v>1298</v>
      </c>
      <c r="B1302" s="66"/>
      <c r="C1302" s="67"/>
      <c r="D1302" s="48"/>
      <c r="E1302" s="68"/>
      <c r="F1302" s="49"/>
      <c r="G1302" s="69"/>
      <c r="H1302" s="50" t="str">
        <f>IF(E1302="","",VLOOKUP(WEEKDAY(E1302),List!A$15:B$21,2,FALSE))</f>
        <v/>
      </c>
      <c r="I1302" s="90">
        <f>IF(G1302="",0,VLOOKUP(G1302,PHR!$B$4:$H$10000,7,FALSE))</f>
        <v>0</v>
      </c>
      <c r="J1302" s="51" t="str">
        <f t="shared" si="85"/>
        <v/>
      </c>
      <c r="K1302" s="52" t="str">
        <f t="shared" si="84"/>
        <v/>
      </c>
      <c r="L1302" s="55" t="str">
        <f t="shared" si="82"/>
        <v/>
      </c>
      <c r="M1302" s="56" t="str">
        <f t="shared" si="83"/>
        <v/>
      </c>
    </row>
    <row r="1303" spans="1:13" ht="13" x14ac:dyDescent="0.25">
      <c r="A1303" s="163">
        <v>1299</v>
      </c>
      <c r="B1303" s="66"/>
      <c r="C1303" s="67"/>
      <c r="D1303" s="48"/>
      <c r="E1303" s="68"/>
      <c r="F1303" s="49"/>
      <c r="G1303" s="69"/>
      <c r="H1303" s="50" t="str">
        <f>IF(E1303="","",VLOOKUP(WEEKDAY(E1303),List!A$15:B$21,2,FALSE))</f>
        <v/>
      </c>
      <c r="I1303" s="90">
        <f>IF(G1303="",0,VLOOKUP(G1303,PHR!$B$4:$H$10000,7,FALSE))</f>
        <v>0</v>
      </c>
      <c r="J1303" s="51" t="str">
        <f t="shared" si="85"/>
        <v/>
      </c>
      <c r="K1303" s="52" t="str">
        <f t="shared" si="84"/>
        <v/>
      </c>
      <c r="L1303" s="55" t="str">
        <f t="shared" si="82"/>
        <v/>
      </c>
      <c r="M1303" s="56" t="str">
        <f t="shared" si="83"/>
        <v/>
      </c>
    </row>
    <row r="1304" spans="1:13" ht="13" x14ac:dyDescent="0.25">
      <c r="A1304" s="163">
        <v>1300</v>
      </c>
      <c r="B1304" s="66"/>
      <c r="C1304" s="67"/>
      <c r="D1304" s="48"/>
      <c r="E1304" s="68"/>
      <c r="F1304" s="49"/>
      <c r="G1304" s="69"/>
      <c r="H1304" s="50" t="str">
        <f>IF(E1304="","",VLOOKUP(WEEKDAY(E1304),List!A$15:B$21,2,FALSE))</f>
        <v/>
      </c>
      <c r="I1304" s="90">
        <f>IF(G1304="",0,VLOOKUP(G1304,PHR!$B$4:$H$10000,7,FALSE))</f>
        <v>0</v>
      </c>
      <c r="J1304" s="51" t="str">
        <f t="shared" si="85"/>
        <v/>
      </c>
      <c r="K1304" s="52" t="str">
        <f t="shared" si="84"/>
        <v/>
      </c>
      <c r="L1304" s="55" t="str">
        <f t="shared" si="82"/>
        <v/>
      </c>
      <c r="M1304" s="56" t="str">
        <f t="shared" si="83"/>
        <v/>
      </c>
    </row>
    <row r="1305" spans="1:13" ht="13" x14ac:dyDescent="0.25">
      <c r="A1305" s="163">
        <v>1301</v>
      </c>
      <c r="B1305" s="66"/>
      <c r="C1305" s="67"/>
      <c r="D1305" s="48"/>
      <c r="E1305" s="68"/>
      <c r="F1305" s="49"/>
      <c r="G1305" s="69"/>
      <c r="H1305" s="50" t="str">
        <f>IF(E1305="","",VLOOKUP(WEEKDAY(E1305),List!A$15:B$21,2,FALSE))</f>
        <v/>
      </c>
      <c r="I1305" s="90">
        <f>IF(G1305="",0,VLOOKUP(G1305,PHR!$B$4:$H$10000,7,FALSE))</f>
        <v>0</v>
      </c>
      <c r="J1305" s="51" t="str">
        <f t="shared" si="85"/>
        <v/>
      </c>
      <c r="K1305" s="52" t="str">
        <f t="shared" si="84"/>
        <v/>
      </c>
      <c r="L1305" s="55" t="str">
        <f t="shared" si="82"/>
        <v/>
      </c>
      <c r="M1305" s="56" t="str">
        <f t="shared" si="83"/>
        <v/>
      </c>
    </row>
    <row r="1306" spans="1:13" ht="13" x14ac:dyDescent="0.25">
      <c r="A1306" s="163">
        <v>1302</v>
      </c>
      <c r="B1306" s="66"/>
      <c r="C1306" s="67"/>
      <c r="D1306" s="48"/>
      <c r="E1306" s="68"/>
      <c r="F1306" s="49"/>
      <c r="G1306" s="69"/>
      <c r="H1306" s="50" t="str">
        <f>IF(E1306="","",VLOOKUP(WEEKDAY(E1306),List!A$15:B$21,2,FALSE))</f>
        <v/>
      </c>
      <c r="I1306" s="90">
        <f>IF(G1306="",0,VLOOKUP(G1306,PHR!$B$4:$H$10000,7,FALSE))</f>
        <v>0</v>
      </c>
      <c r="J1306" s="51" t="str">
        <f t="shared" si="85"/>
        <v/>
      </c>
      <c r="K1306" s="52" t="str">
        <f t="shared" si="84"/>
        <v/>
      </c>
      <c r="L1306" s="55" t="str">
        <f t="shared" si="82"/>
        <v/>
      </c>
      <c r="M1306" s="56" t="str">
        <f t="shared" si="83"/>
        <v/>
      </c>
    </row>
    <row r="1307" spans="1:13" ht="13" x14ac:dyDescent="0.25">
      <c r="A1307" s="163">
        <v>1303</v>
      </c>
      <c r="B1307" s="66"/>
      <c r="C1307" s="67"/>
      <c r="D1307" s="48"/>
      <c r="E1307" s="68"/>
      <c r="F1307" s="49"/>
      <c r="G1307" s="69"/>
      <c r="H1307" s="50" t="str">
        <f>IF(E1307="","",VLOOKUP(WEEKDAY(E1307),List!A$15:B$21,2,FALSE))</f>
        <v/>
      </c>
      <c r="I1307" s="90">
        <f>IF(G1307="",0,VLOOKUP(G1307,PHR!$B$4:$H$10000,7,FALSE))</f>
        <v>0</v>
      </c>
      <c r="J1307" s="51" t="str">
        <f t="shared" si="85"/>
        <v/>
      </c>
      <c r="K1307" s="52" t="str">
        <f t="shared" si="84"/>
        <v/>
      </c>
      <c r="L1307" s="55" t="str">
        <f t="shared" si="82"/>
        <v/>
      </c>
      <c r="M1307" s="56" t="str">
        <f t="shared" si="83"/>
        <v/>
      </c>
    </row>
    <row r="1308" spans="1:13" ht="13" x14ac:dyDescent="0.25">
      <c r="A1308" s="163">
        <v>1304</v>
      </c>
      <c r="B1308" s="66"/>
      <c r="C1308" s="67"/>
      <c r="D1308" s="48"/>
      <c r="E1308" s="68"/>
      <c r="F1308" s="49"/>
      <c r="G1308" s="69"/>
      <c r="H1308" s="50" t="str">
        <f>IF(E1308="","",VLOOKUP(WEEKDAY(E1308),List!A$15:B$21,2,FALSE))</f>
        <v/>
      </c>
      <c r="I1308" s="90">
        <f>IF(G1308="",0,VLOOKUP(G1308,PHR!$B$4:$H$10000,7,FALSE))</f>
        <v>0</v>
      </c>
      <c r="J1308" s="51" t="str">
        <f t="shared" si="85"/>
        <v/>
      </c>
      <c r="K1308" s="52" t="str">
        <f t="shared" si="84"/>
        <v/>
      </c>
      <c r="L1308" s="55" t="str">
        <f t="shared" si="82"/>
        <v/>
      </c>
      <c r="M1308" s="56" t="str">
        <f t="shared" si="83"/>
        <v/>
      </c>
    </row>
    <row r="1309" spans="1:13" ht="13" x14ac:dyDescent="0.25">
      <c r="A1309" s="163">
        <v>1305</v>
      </c>
      <c r="B1309" s="66"/>
      <c r="C1309" s="67"/>
      <c r="D1309" s="48"/>
      <c r="E1309" s="68"/>
      <c r="F1309" s="49"/>
      <c r="G1309" s="69"/>
      <c r="H1309" s="50" t="str">
        <f>IF(E1309="","",VLOOKUP(WEEKDAY(E1309),List!A$15:B$21,2,FALSE))</f>
        <v/>
      </c>
      <c r="I1309" s="90">
        <f>IF(G1309="",0,VLOOKUP(G1309,PHR!$B$4:$H$10000,7,FALSE))</f>
        <v>0</v>
      </c>
      <c r="J1309" s="51" t="str">
        <f t="shared" si="85"/>
        <v/>
      </c>
      <c r="K1309" s="52" t="str">
        <f t="shared" si="84"/>
        <v/>
      </c>
      <c r="L1309" s="55" t="str">
        <f t="shared" si="82"/>
        <v/>
      </c>
      <c r="M1309" s="56" t="str">
        <f t="shared" si="83"/>
        <v/>
      </c>
    </row>
    <row r="1310" spans="1:13" ht="13" x14ac:dyDescent="0.25">
      <c r="A1310" s="163">
        <v>1306</v>
      </c>
      <c r="B1310" s="66"/>
      <c r="C1310" s="67"/>
      <c r="D1310" s="48"/>
      <c r="E1310" s="68"/>
      <c r="F1310" s="49"/>
      <c r="G1310" s="69"/>
      <c r="H1310" s="50" t="str">
        <f>IF(E1310="","",VLOOKUP(WEEKDAY(E1310),List!A$15:B$21,2,FALSE))</f>
        <v/>
      </c>
      <c r="I1310" s="90">
        <f>IF(G1310="",0,VLOOKUP(G1310,PHR!$B$4:$H$10000,7,FALSE))</f>
        <v>0</v>
      </c>
      <c r="J1310" s="51" t="str">
        <f t="shared" si="85"/>
        <v/>
      </c>
      <c r="K1310" s="52" t="str">
        <f t="shared" si="84"/>
        <v/>
      </c>
      <c r="L1310" s="55" t="str">
        <f t="shared" si="82"/>
        <v/>
      </c>
      <c r="M1310" s="56" t="str">
        <f t="shared" si="83"/>
        <v/>
      </c>
    </row>
    <row r="1311" spans="1:13" ht="13" x14ac:dyDescent="0.25">
      <c r="A1311" s="163">
        <v>1307</v>
      </c>
      <c r="B1311" s="66"/>
      <c r="C1311" s="67"/>
      <c r="D1311" s="48"/>
      <c r="E1311" s="68"/>
      <c r="F1311" s="49"/>
      <c r="G1311" s="69"/>
      <c r="H1311" s="50" t="str">
        <f>IF(E1311="","",VLOOKUP(WEEKDAY(E1311),List!A$15:B$21,2,FALSE))</f>
        <v/>
      </c>
      <c r="I1311" s="90">
        <f>IF(G1311="",0,VLOOKUP(G1311,PHR!$B$4:$H$10000,7,FALSE))</f>
        <v>0</v>
      </c>
      <c r="J1311" s="51" t="str">
        <f t="shared" si="85"/>
        <v/>
      </c>
      <c r="K1311" s="52" t="str">
        <f t="shared" si="84"/>
        <v/>
      </c>
      <c r="L1311" s="55" t="str">
        <f t="shared" si="82"/>
        <v/>
      </c>
      <c r="M1311" s="56" t="str">
        <f t="shared" si="83"/>
        <v/>
      </c>
    </row>
    <row r="1312" spans="1:13" ht="13" x14ac:dyDescent="0.25">
      <c r="A1312" s="163">
        <v>1308</v>
      </c>
      <c r="B1312" s="66"/>
      <c r="C1312" s="67"/>
      <c r="D1312" s="48"/>
      <c r="E1312" s="68"/>
      <c r="F1312" s="49"/>
      <c r="G1312" s="69"/>
      <c r="H1312" s="50" t="str">
        <f>IF(E1312="","",VLOOKUP(WEEKDAY(E1312),List!A$15:B$21,2,FALSE))</f>
        <v/>
      </c>
      <c r="I1312" s="90">
        <f>IF(G1312="",0,VLOOKUP(G1312,PHR!$B$4:$H$10000,7,FALSE))</f>
        <v>0</v>
      </c>
      <c r="J1312" s="51" t="str">
        <f t="shared" si="85"/>
        <v/>
      </c>
      <c r="K1312" s="52" t="str">
        <f t="shared" si="84"/>
        <v/>
      </c>
      <c r="L1312" s="55" t="str">
        <f t="shared" si="82"/>
        <v/>
      </c>
      <c r="M1312" s="56" t="str">
        <f t="shared" si="83"/>
        <v/>
      </c>
    </row>
    <row r="1313" spans="1:13" ht="13" x14ac:dyDescent="0.25">
      <c r="A1313" s="163">
        <v>1309</v>
      </c>
      <c r="B1313" s="66"/>
      <c r="C1313" s="67"/>
      <c r="D1313" s="48"/>
      <c r="E1313" s="68"/>
      <c r="F1313" s="49"/>
      <c r="G1313" s="69"/>
      <c r="H1313" s="50" t="str">
        <f>IF(E1313="","",VLOOKUP(WEEKDAY(E1313),List!A$15:B$21,2,FALSE))</f>
        <v/>
      </c>
      <c r="I1313" s="90">
        <f>IF(G1313="",0,VLOOKUP(G1313,PHR!$B$4:$H$10000,7,FALSE))</f>
        <v>0</v>
      </c>
      <c r="J1313" s="51" t="str">
        <f t="shared" si="85"/>
        <v/>
      </c>
      <c r="K1313" s="52" t="str">
        <f t="shared" si="84"/>
        <v/>
      </c>
      <c r="L1313" s="55" t="str">
        <f t="shared" si="82"/>
        <v/>
      </c>
      <c r="M1313" s="56" t="str">
        <f t="shared" si="83"/>
        <v/>
      </c>
    </row>
    <row r="1314" spans="1:13" ht="13" x14ac:dyDescent="0.25">
      <c r="A1314" s="163">
        <v>1310</v>
      </c>
      <c r="B1314" s="66"/>
      <c r="C1314" s="67"/>
      <c r="D1314" s="48"/>
      <c r="E1314" s="68"/>
      <c r="F1314" s="49"/>
      <c r="G1314" s="69"/>
      <c r="H1314" s="50" t="str">
        <f>IF(E1314="","",VLOOKUP(WEEKDAY(E1314),List!A$15:B$21,2,FALSE))</f>
        <v/>
      </c>
      <c r="I1314" s="90">
        <f>IF(G1314="",0,VLOOKUP(G1314,PHR!$B$4:$H$10000,7,FALSE))</f>
        <v>0</v>
      </c>
      <c r="J1314" s="51" t="str">
        <f t="shared" si="85"/>
        <v/>
      </c>
      <c r="K1314" s="52" t="str">
        <f t="shared" si="84"/>
        <v/>
      </c>
      <c r="L1314" s="55" t="str">
        <f t="shared" si="82"/>
        <v/>
      </c>
      <c r="M1314" s="56" t="str">
        <f t="shared" si="83"/>
        <v/>
      </c>
    </row>
    <row r="1315" spans="1:13" ht="13" x14ac:dyDescent="0.25">
      <c r="A1315" s="163">
        <v>1311</v>
      </c>
      <c r="B1315" s="66"/>
      <c r="C1315" s="67"/>
      <c r="D1315" s="48"/>
      <c r="E1315" s="68"/>
      <c r="F1315" s="49"/>
      <c r="G1315" s="69"/>
      <c r="H1315" s="50" t="str">
        <f>IF(E1315="","",VLOOKUP(WEEKDAY(E1315),List!A$15:B$21,2,FALSE))</f>
        <v/>
      </c>
      <c r="I1315" s="90">
        <f>IF(G1315="",0,VLOOKUP(G1315,PHR!$B$4:$H$10000,7,FALSE))</f>
        <v>0</v>
      </c>
      <c r="J1315" s="51" t="str">
        <f t="shared" si="85"/>
        <v/>
      </c>
      <c r="K1315" s="52" t="str">
        <f t="shared" si="84"/>
        <v/>
      </c>
      <c r="L1315" s="55" t="str">
        <f t="shared" si="82"/>
        <v/>
      </c>
      <c r="M1315" s="56" t="str">
        <f t="shared" si="83"/>
        <v/>
      </c>
    </row>
    <row r="1316" spans="1:13" ht="13" x14ac:dyDescent="0.25">
      <c r="A1316" s="163">
        <v>1312</v>
      </c>
      <c r="B1316" s="66"/>
      <c r="C1316" s="67"/>
      <c r="D1316" s="48"/>
      <c r="E1316" s="68"/>
      <c r="F1316" s="49"/>
      <c r="G1316" s="69"/>
      <c r="H1316" s="50" t="str">
        <f>IF(E1316="","",VLOOKUP(WEEKDAY(E1316),List!A$15:B$21,2,FALSE))</f>
        <v/>
      </c>
      <c r="I1316" s="90">
        <f>IF(G1316="",0,VLOOKUP(G1316,PHR!$B$4:$H$10000,7,FALSE))</f>
        <v>0</v>
      </c>
      <c r="J1316" s="51" t="str">
        <f t="shared" si="85"/>
        <v/>
      </c>
      <c r="K1316" s="52" t="str">
        <f t="shared" si="84"/>
        <v/>
      </c>
      <c r="L1316" s="55" t="str">
        <f t="shared" si="82"/>
        <v/>
      </c>
      <c r="M1316" s="56" t="str">
        <f t="shared" si="83"/>
        <v/>
      </c>
    </row>
    <row r="1317" spans="1:13" ht="13" x14ac:dyDescent="0.25">
      <c r="A1317" s="163">
        <v>1313</v>
      </c>
      <c r="B1317" s="66"/>
      <c r="C1317" s="67"/>
      <c r="D1317" s="48"/>
      <c r="E1317" s="68"/>
      <c r="F1317" s="49"/>
      <c r="G1317" s="69"/>
      <c r="H1317" s="50" t="str">
        <f>IF(E1317="","",VLOOKUP(WEEKDAY(E1317),List!A$15:B$21,2,FALSE))</f>
        <v/>
      </c>
      <c r="I1317" s="90">
        <f>IF(G1317="",0,VLOOKUP(G1317,PHR!$B$4:$H$10000,7,FALSE))</f>
        <v>0</v>
      </c>
      <c r="J1317" s="51" t="str">
        <f t="shared" si="85"/>
        <v/>
      </c>
      <c r="K1317" s="52" t="str">
        <f t="shared" si="84"/>
        <v/>
      </c>
      <c r="L1317" s="55" t="str">
        <f t="shared" si="82"/>
        <v/>
      </c>
      <c r="M1317" s="56" t="str">
        <f t="shared" si="83"/>
        <v/>
      </c>
    </row>
    <row r="1318" spans="1:13" ht="13" x14ac:dyDescent="0.25">
      <c r="A1318" s="163">
        <v>1314</v>
      </c>
      <c r="B1318" s="66"/>
      <c r="C1318" s="67"/>
      <c r="D1318" s="48"/>
      <c r="E1318" s="68"/>
      <c r="F1318" s="49"/>
      <c r="G1318" s="69"/>
      <c r="H1318" s="50" t="str">
        <f>IF(E1318="","",VLOOKUP(WEEKDAY(E1318),List!A$15:B$21,2,FALSE))</f>
        <v/>
      </c>
      <c r="I1318" s="90">
        <f>IF(G1318="",0,VLOOKUP(G1318,PHR!$B$4:$H$10000,7,FALSE))</f>
        <v>0</v>
      </c>
      <c r="J1318" s="51" t="str">
        <f t="shared" si="85"/>
        <v/>
      </c>
      <c r="K1318" s="52" t="str">
        <f t="shared" si="84"/>
        <v/>
      </c>
      <c r="L1318" s="55" t="str">
        <f t="shared" si="82"/>
        <v/>
      </c>
      <c r="M1318" s="56" t="str">
        <f t="shared" si="83"/>
        <v/>
      </c>
    </row>
    <row r="1319" spans="1:13" ht="13" x14ac:dyDescent="0.25">
      <c r="A1319" s="163">
        <v>1315</v>
      </c>
      <c r="B1319" s="66"/>
      <c r="C1319" s="67"/>
      <c r="D1319" s="48"/>
      <c r="E1319" s="68"/>
      <c r="F1319" s="49"/>
      <c r="G1319" s="69"/>
      <c r="H1319" s="50" t="str">
        <f>IF(E1319="","",VLOOKUP(WEEKDAY(E1319),List!A$15:B$21,2,FALSE))</f>
        <v/>
      </c>
      <c r="I1319" s="90">
        <f>IF(G1319="",0,VLOOKUP(G1319,PHR!$B$4:$H$10000,7,FALSE))</f>
        <v>0</v>
      </c>
      <c r="J1319" s="51" t="str">
        <f t="shared" si="85"/>
        <v/>
      </c>
      <c r="K1319" s="52" t="str">
        <f t="shared" si="84"/>
        <v/>
      </c>
      <c r="L1319" s="55" t="str">
        <f t="shared" si="82"/>
        <v/>
      </c>
      <c r="M1319" s="56" t="str">
        <f t="shared" si="83"/>
        <v/>
      </c>
    </row>
    <row r="1320" spans="1:13" ht="13" x14ac:dyDescent="0.25">
      <c r="A1320" s="163">
        <v>1316</v>
      </c>
      <c r="B1320" s="66"/>
      <c r="C1320" s="67"/>
      <c r="D1320" s="48"/>
      <c r="E1320" s="68"/>
      <c r="F1320" s="49"/>
      <c r="G1320" s="69"/>
      <c r="H1320" s="50" t="str">
        <f>IF(E1320="","",VLOOKUP(WEEKDAY(E1320),List!A$15:B$21,2,FALSE))</f>
        <v/>
      </c>
      <c r="I1320" s="90">
        <f>IF(G1320="",0,VLOOKUP(G1320,PHR!$B$4:$H$10000,7,FALSE))</f>
        <v>0</v>
      </c>
      <c r="J1320" s="51" t="str">
        <f t="shared" si="85"/>
        <v/>
      </c>
      <c r="K1320" s="52" t="str">
        <f t="shared" si="84"/>
        <v/>
      </c>
      <c r="L1320" s="55" t="str">
        <f t="shared" si="82"/>
        <v/>
      </c>
      <c r="M1320" s="56" t="str">
        <f t="shared" si="83"/>
        <v/>
      </c>
    </row>
    <row r="1321" spans="1:13" ht="13" x14ac:dyDescent="0.25">
      <c r="A1321" s="163">
        <v>1317</v>
      </c>
      <c r="B1321" s="66"/>
      <c r="C1321" s="67"/>
      <c r="D1321" s="48"/>
      <c r="E1321" s="68"/>
      <c r="F1321" s="49"/>
      <c r="G1321" s="69"/>
      <c r="H1321" s="50" t="str">
        <f>IF(E1321="","",VLOOKUP(WEEKDAY(E1321),List!A$15:B$21,2,FALSE))</f>
        <v/>
      </c>
      <c r="I1321" s="90">
        <f>IF(G1321="",0,VLOOKUP(G1321,PHR!$B$4:$H$10000,7,FALSE))</f>
        <v>0</v>
      </c>
      <c r="J1321" s="51" t="str">
        <f t="shared" si="85"/>
        <v/>
      </c>
      <c r="K1321" s="52" t="str">
        <f t="shared" si="84"/>
        <v/>
      </c>
      <c r="L1321" s="55" t="str">
        <f t="shared" si="82"/>
        <v/>
      </c>
      <c r="M1321" s="56" t="str">
        <f t="shared" si="83"/>
        <v/>
      </c>
    </row>
    <row r="1322" spans="1:13" ht="13" x14ac:dyDescent="0.25">
      <c r="A1322" s="163">
        <v>1318</v>
      </c>
      <c r="B1322" s="66"/>
      <c r="C1322" s="67"/>
      <c r="D1322" s="48"/>
      <c r="E1322" s="68"/>
      <c r="F1322" s="49"/>
      <c r="G1322" s="69"/>
      <c r="H1322" s="50" t="str">
        <f>IF(E1322="","",VLOOKUP(WEEKDAY(E1322),List!A$15:B$21,2,FALSE))</f>
        <v/>
      </c>
      <c r="I1322" s="90">
        <f>IF(G1322="",0,VLOOKUP(G1322,PHR!$B$4:$H$10000,7,FALSE))</f>
        <v>0</v>
      </c>
      <c r="J1322" s="51" t="str">
        <f t="shared" si="85"/>
        <v/>
      </c>
      <c r="K1322" s="52" t="str">
        <f t="shared" si="84"/>
        <v/>
      </c>
      <c r="L1322" s="55" t="str">
        <f t="shared" si="82"/>
        <v/>
      </c>
      <c r="M1322" s="56" t="str">
        <f t="shared" si="83"/>
        <v/>
      </c>
    </row>
    <row r="1323" spans="1:13" ht="13" x14ac:dyDescent="0.25">
      <c r="A1323" s="163">
        <v>1319</v>
      </c>
      <c r="B1323" s="66"/>
      <c r="C1323" s="67"/>
      <c r="D1323" s="48"/>
      <c r="E1323" s="68"/>
      <c r="F1323" s="49"/>
      <c r="G1323" s="69"/>
      <c r="H1323" s="50" t="str">
        <f>IF(E1323="","",VLOOKUP(WEEKDAY(E1323),List!A$15:B$21,2,FALSE))</f>
        <v/>
      </c>
      <c r="I1323" s="90">
        <f>IF(G1323="",0,VLOOKUP(G1323,PHR!$B$4:$H$10000,7,FALSE))</f>
        <v>0</v>
      </c>
      <c r="J1323" s="51" t="str">
        <f t="shared" si="85"/>
        <v/>
      </c>
      <c r="K1323" s="52" t="str">
        <f t="shared" si="84"/>
        <v/>
      </c>
      <c r="L1323" s="55" t="str">
        <f t="shared" si="82"/>
        <v/>
      </c>
      <c r="M1323" s="56" t="str">
        <f t="shared" si="83"/>
        <v/>
      </c>
    </row>
    <row r="1324" spans="1:13" ht="13" x14ac:dyDescent="0.25">
      <c r="A1324" s="163">
        <v>1320</v>
      </c>
      <c r="B1324" s="66"/>
      <c r="C1324" s="67"/>
      <c r="D1324" s="48"/>
      <c r="E1324" s="68"/>
      <c r="F1324" s="49"/>
      <c r="G1324" s="69"/>
      <c r="H1324" s="50" t="str">
        <f>IF(E1324="","",VLOOKUP(WEEKDAY(E1324),List!A$15:B$21,2,FALSE))</f>
        <v/>
      </c>
      <c r="I1324" s="90">
        <f>IF(G1324="",0,VLOOKUP(G1324,PHR!$B$4:$H$10000,7,FALSE))</f>
        <v>0</v>
      </c>
      <c r="J1324" s="51" t="str">
        <f t="shared" si="85"/>
        <v/>
      </c>
      <c r="K1324" s="52" t="str">
        <f t="shared" si="84"/>
        <v/>
      </c>
      <c r="L1324" s="55" t="str">
        <f t="shared" si="82"/>
        <v/>
      </c>
      <c r="M1324" s="56" t="str">
        <f t="shared" si="83"/>
        <v/>
      </c>
    </row>
    <row r="1325" spans="1:13" ht="13" x14ac:dyDescent="0.25">
      <c r="A1325" s="163">
        <v>1321</v>
      </c>
      <c r="B1325" s="66"/>
      <c r="C1325" s="67"/>
      <c r="D1325" s="48"/>
      <c r="E1325" s="68"/>
      <c r="F1325" s="49"/>
      <c r="G1325" s="69"/>
      <c r="H1325" s="50" t="str">
        <f>IF(E1325="","",VLOOKUP(WEEKDAY(E1325),List!A$15:B$21,2,FALSE))</f>
        <v/>
      </c>
      <c r="I1325" s="90">
        <f>IF(G1325="",0,VLOOKUP(G1325,PHR!$B$4:$H$10000,7,FALSE))</f>
        <v>0</v>
      </c>
      <c r="J1325" s="51" t="str">
        <f t="shared" si="85"/>
        <v/>
      </c>
      <c r="K1325" s="52" t="str">
        <f t="shared" si="84"/>
        <v/>
      </c>
      <c r="L1325" s="55" t="str">
        <f t="shared" si="82"/>
        <v/>
      </c>
      <c r="M1325" s="56" t="str">
        <f t="shared" si="83"/>
        <v/>
      </c>
    </row>
    <row r="1326" spans="1:13" ht="13" x14ac:dyDescent="0.25">
      <c r="A1326" s="163">
        <v>1322</v>
      </c>
      <c r="B1326" s="66"/>
      <c r="C1326" s="67"/>
      <c r="D1326" s="48"/>
      <c r="E1326" s="68"/>
      <c r="F1326" s="49"/>
      <c r="G1326" s="69"/>
      <c r="H1326" s="50" t="str">
        <f>IF(E1326="","",VLOOKUP(WEEKDAY(E1326),List!A$15:B$21,2,FALSE))</f>
        <v/>
      </c>
      <c r="I1326" s="90">
        <f>IF(G1326="",0,VLOOKUP(G1326,PHR!$B$4:$H$10000,7,FALSE))</f>
        <v>0</v>
      </c>
      <c r="J1326" s="51" t="str">
        <f t="shared" si="85"/>
        <v/>
      </c>
      <c r="K1326" s="52" t="str">
        <f t="shared" si="84"/>
        <v/>
      </c>
      <c r="L1326" s="55" t="str">
        <f t="shared" si="82"/>
        <v/>
      </c>
      <c r="M1326" s="56" t="str">
        <f t="shared" si="83"/>
        <v/>
      </c>
    </row>
    <row r="1327" spans="1:13" ht="13" x14ac:dyDescent="0.25">
      <c r="A1327" s="163">
        <v>1323</v>
      </c>
      <c r="B1327" s="66"/>
      <c r="C1327" s="67"/>
      <c r="D1327" s="48"/>
      <c r="E1327" s="68"/>
      <c r="F1327" s="49"/>
      <c r="G1327" s="69"/>
      <c r="H1327" s="50" t="str">
        <f>IF(E1327="","",VLOOKUP(WEEKDAY(E1327),List!A$15:B$21,2,FALSE))</f>
        <v/>
      </c>
      <c r="I1327" s="90">
        <f>IF(G1327="",0,VLOOKUP(G1327,PHR!$B$4:$H$10000,7,FALSE))</f>
        <v>0</v>
      </c>
      <c r="J1327" s="51" t="str">
        <f t="shared" si="85"/>
        <v/>
      </c>
      <c r="K1327" s="52" t="str">
        <f t="shared" si="84"/>
        <v/>
      </c>
      <c r="L1327" s="55" t="str">
        <f t="shared" si="82"/>
        <v/>
      </c>
      <c r="M1327" s="56" t="str">
        <f t="shared" si="83"/>
        <v/>
      </c>
    </row>
    <row r="1328" spans="1:13" ht="13" x14ac:dyDescent="0.25">
      <c r="A1328" s="163">
        <v>1324</v>
      </c>
      <c r="B1328" s="66"/>
      <c r="C1328" s="67"/>
      <c r="D1328" s="48"/>
      <c r="E1328" s="68"/>
      <c r="F1328" s="49"/>
      <c r="G1328" s="69"/>
      <c r="H1328" s="50" t="str">
        <f>IF(E1328="","",VLOOKUP(WEEKDAY(E1328),List!A$15:B$21,2,FALSE))</f>
        <v/>
      </c>
      <c r="I1328" s="90">
        <f>IF(G1328="",0,VLOOKUP(G1328,PHR!$B$4:$H$10000,7,FALSE))</f>
        <v>0</v>
      </c>
      <c r="J1328" s="51" t="str">
        <f t="shared" si="85"/>
        <v/>
      </c>
      <c r="K1328" s="52" t="str">
        <f t="shared" si="84"/>
        <v/>
      </c>
      <c r="L1328" s="55" t="str">
        <f t="shared" si="82"/>
        <v/>
      </c>
      <c r="M1328" s="56" t="str">
        <f t="shared" si="83"/>
        <v/>
      </c>
    </row>
    <row r="1329" spans="1:13" ht="13" x14ac:dyDescent="0.25">
      <c r="A1329" s="163">
        <v>1325</v>
      </c>
      <c r="B1329" s="66"/>
      <c r="C1329" s="67"/>
      <c r="D1329" s="48"/>
      <c r="E1329" s="68"/>
      <c r="F1329" s="49"/>
      <c r="G1329" s="69"/>
      <c r="H1329" s="50" t="str">
        <f>IF(E1329="","",VLOOKUP(WEEKDAY(E1329),List!A$15:B$21,2,FALSE))</f>
        <v/>
      </c>
      <c r="I1329" s="90">
        <f>IF(G1329="",0,VLOOKUP(G1329,PHR!$B$4:$H$10000,7,FALSE))</f>
        <v>0</v>
      </c>
      <c r="J1329" s="51" t="str">
        <f t="shared" si="85"/>
        <v/>
      </c>
      <c r="K1329" s="52" t="str">
        <f t="shared" si="84"/>
        <v/>
      </c>
      <c r="L1329" s="55" t="str">
        <f t="shared" si="82"/>
        <v/>
      </c>
      <c r="M1329" s="56" t="str">
        <f t="shared" si="83"/>
        <v/>
      </c>
    </row>
    <row r="1330" spans="1:13" ht="13" x14ac:dyDescent="0.25">
      <c r="A1330" s="163">
        <v>1326</v>
      </c>
      <c r="B1330" s="66"/>
      <c r="C1330" s="67"/>
      <c r="D1330" s="48"/>
      <c r="E1330" s="68"/>
      <c r="F1330" s="49"/>
      <c r="G1330" s="69"/>
      <c r="H1330" s="50" t="str">
        <f>IF(E1330="","",VLOOKUP(WEEKDAY(E1330),List!A$15:B$21,2,FALSE))</f>
        <v/>
      </c>
      <c r="I1330" s="90">
        <f>IF(G1330="",0,VLOOKUP(G1330,PHR!$B$4:$H$10000,7,FALSE))</f>
        <v>0</v>
      </c>
      <c r="J1330" s="51" t="str">
        <f t="shared" si="85"/>
        <v/>
      </c>
      <c r="K1330" s="52" t="str">
        <f t="shared" si="84"/>
        <v/>
      </c>
      <c r="L1330" s="55" t="str">
        <f t="shared" si="82"/>
        <v/>
      </c>
      <c r="M1330" s="56" t="str">
        <f t="shared" si="83"/>
        <v/>
      </c>
    </row>
    <row r="1331" spans="1:13" ht="13" x14ac:dyDescent="0.25">
      <c r="A1331" s="163">
        <v>1327</v>
      </c>
      <c r="B1331" s="66"/>
      <c r="C1331" s="67"/>
      <c r="D1331" s="48"/>
      <c r="E1331" s="68"/>
      <c r="F1331" s="49"/>
      <c r="G1331" s="69"/>
      <c r="H1331" s="50" t="str">
        <f>IF(E1331="","",VLOOKUP(WEEKDAY(E1331),List!A$15:B$21,2,FALSE))</f>
        <v/>
      </c>
      <c r="I1331" s="90">
        <f>IF(G1331="",0,VLOOKUP(G1331,PHR!$B$4:$H$10000,7,FALSE))</f>
        <v>0</v>
      </c>
      <c r="J1331" s="51" t="str">
        <f t="shared" si="85"/>
        <v/>
      </c>
      <c r="K1331" s="52" t="str">
        <f t="shared" si="84"/>
        <v/>
      </c>
      <c r="L1331" s="55" t="str">
        <f t="shared" si="82"/>
        <v/>
      </c>
      <c r="M1331" s="56" t="str">
        <f t="shared" si="83"/>
        <v/>
      </c>
    </row>
    <row r="1332" spans="1:13" ht="13" x14ac:dyDescent="0.25">
      <c r="A1332" s="163">
        <v>1328</v>
      </c>
      <c r="B1332" s="66"/>
      <c r="C1332" s="67"/>
      <c r="D1332" s="48"/>
      <c r="E1332" s="68"/>
      <c r="F1332" s="49"/>
      <c r="G1332" s="69"/>
      <c r="H1332" s="50" t="str">
        <f>IF(E1332="","",VLOOKUP(WEEKDAY(E1332),List!A$15:B$21,2,FALSE))</f>
        <v/>
      </c>
      <c r="I1332" s="90">
        <f>IF(G1332="",0,VLOOKUP(G1332,PHR!$B$4:$H$10000,7,FALSE))</f>
        <v>0</v>
      </c>
      <c r="J1332" s="51" t="str">
        <f t="shared" si="85"/>
        <v/>
      </c>
      <c r="K1332" s="52" t="str">
        <f t="shared" si="84"/>
        <v/>
      </c>
      <c r="L1332" s="55" t="str">
        <f t="shared" si="82"/>
        <v/>
      </c>
      <c r="M1332" s="56" t="str">
        <f t="shared" si="83"/>
        <v/>
      </c>
    </row>
    <row r="1333" spans="1:13" ht="13" x14ac:dyDescent="0.25">
      <c r="A1333" s="163">
        <v>1329</v>
      </c>
      <c r="B1333" s="66"/>
      <c r="C1333" s="67"/>
      <c r="D1333" s="48"/>
      <c r="E1333" s="68"/>
      <c r="F1333" s="49"/>
      <c r="G1333" s="69"/>
      <c r="H1333" s="50" t="str">
        <f>IF(E1333="","",VLOOKUP(WEEKDAY(E1333),List!A$15:B$21,2,FALSE))</f>
        <v/>
      </c>
      <c r="I1333" s="90">
        <f>IF(G1333="",0,VLOOKUP(G1333,PHR!$B$4:$H$10000,7,FALSE))</f>
        <v>0</v>
      </c>
      <c r="J1333" s="51" t="str">
        <f t="shared" si="85"/>
        <v/>
      </c>
      <c r="K1333" s="52" t="str">
        <f t="shared" si="84"/>
        <v/>
      </c>
      <c r="L1333" s="55" t="str">
        <f t="shared" si="82"/>
        <v/>
      </c>
      <c r="M1333" s="56" t="str">
        <f t="shared" si="83"/>
        <v/>
      </c>
    </row>
    <row r="1334" spans="1:13" ht="13" x14ac:dyDescent="0.25">
      <c r="A1334" s="163">
        <v>1330</v>
      </c>
      <c r="B1334" s="66"/>
      <c r="C1334" s="67"/>
      <c r="D1334" s="48"/>
      <c r="E1334" s="68"/>
      <c r="F1334" s="49"/>
      <c r="G1334" s="69"/>
      <c r="H1334" s="50" t="str">
        <f>IF(E1334="","",VLOOKUP(WEEKDAY(E1334),List!A$15:B$21,2,FALSE))</f>
        <v/>
      </c>
      <c r="I1334" s="90">
        <f>IF(G1334="",0,VLOOKUP(G1334,PHR!$B$4:$H$10000,7,FALSE))</f>
        <v>0</v>
      </c>
      <c r="J1334" s="51" t="str">
        <f t="shared" si="85"/>
        <v/>
      </c>
      <c r="K1334" s="52" t="str">
        <f t="shared" si="84"/>
        <v/>
      </c>
      <c r="L1334" s="55" t="str">
        <f t="shared" si="82"/>
        <v/>
      </c>
      <c r="M1334" s="56" t="str">
        <f t="shared" si="83"/>
        <v/>
      </c>
    </row>
    <row r="1335" spans="1:13" ht="13" x14ac:dyDescent="0.25">
      <c r="A1335" s="163">
        <v>1331</v>
      </c>
      <c r="B1335" s="66"/>
      <c r="C1335" s="67"/>
      <c r="D1335" s="48"/>
      <c r="E1335" s="68"/>
      <c r="F1335" s="49"/>
      <c r="G1335" s="69"/>
      <c r="H1335" s="50" t="str">
        <f>IF(E1335="","",VLOOKUP(WEEKDAY(E1335),List!A$15:B$21,2,FALSE))</f>
        <v/>
      </c>
      <c r="I1335" s="90">
        <f>IF(G1335="",0,VLOOKUP(G1335,PHR!$B$4:$H$10000,7,FALSE))</f>
        <v>0</v>
      </c>
      <c r="J1335" s="51" t="str">
        <f t="shared" si="85"/>
        <v/>
      </c>
      <c r="K1335" s="52" t="str">
        <f t="shared" si="84"/>
        <v/>
      </c>
      <c r="L1335" s="55" t="str">
        <f t="shared" si="82"/>
        <v/>
      </c>
      <c r="M1335" s="56" t="str">
        <f t="shared" si="83"/>
        <v/>
      </c>
    </row>
    <row r="1336" spans="1:13" ht="13" x14ac:dyDescent="0.25">
      <c r="A1336" s="163">
        <v>1332</v>
      </c>
      <c r="B1336" s="66"/>
      <c r="C1336" s="67"/>
      <c r="D1336" s="48"/>
      <c r="E1336" s="68"/>
      <c r="F1336" s="49"/>
      <c r="G1336" s="69"/>
      <c r="H1336" s="50" t="str">
        <f>IF(E1336="","",VLOOKUP(WEEKDAY(E1336),List!A$15:B$21,2,FALSE))</f>
        <v/>
      </c>
      <c r="I1336" s="90">
        <f>IF(G1336="",0,VLOOKUP(G1336,PHR!$B$4:$H$10000,7,FALSE))</f>
        <v>0</v>
      </c>
      <c r="J1336" s="51" t="str">
        <f t="shared" si="85"/>
        <v/>
      </c>
      <c r="K1336" s="52" t="str">
        <f t="shared" si="84"/>
        <v/>
      </c>
      <c r="L1336" s="55" t="str">
        <f t="shared" si="82"/>
        <v/>
      </c>
      <c r="M1336" s="56" t="str">
        <f t="shared" si="83"/>
        <v/>
      </c>
    </row>
    <row r="1337" spans="1:13" ht="13" x14ac:dyDescent="0.25">
      <c r="A1337" s="163">
        <v>1333</v>
      </c>
      <c r="B1337" s="66"/>
      <c r="C1337" s="67"/>
      <c r="D1337" s="48"/>
      <c r="E1337" s="68"/>
      <c r="F1337" s="49"/>
      <c r="G1337" s="69"/>
      <c r="H1337" s="50" t="str">
        <f>IF(E1337="","",VLOOKUP(WEEKDAY(E1337),List!A$15:B$21,2,FALSE))</f>
        <v/>
      </c>
      <c r="I1337" s="90">
        <f>IF(G1337="",0,VLOOKUP(G1337,PHR!$B$4:$H$10000,7,FALSE))</f>
        <v>0</v>
      </c>
      <c r="J1337" s="51" t="str">
        <f t="shared" si="85"/>
        <v/>
      </c>
      <c r="K1337" s="52" t="str">
        <f t="shared" si="84"/>
        <v/>
      </c>
      <c r="L1337" s="55" t="str">
        <f t="shared" si="82"/>
        <v/>
      </c>
      <c r="M1337" s="56" t="str">
        <f t="shared" si="83"/>
        <v/>
      </c>
    </row>
    <row r="1338" spans="1:13" ht="13" x14ac:dyDescent="0.25">
      <c r="A1338" s="163">
        <v>1334</v>
      </c>
      <c r="B1338" s="66"/>
      <c r="C1338" s="67"/>
      <c r="D1338" s="48"/>
      <c r="E1338" s="68"/>
      <c r="F1338" s="49"/>
      <c r="G1338" s="69"/>
      <c r="H1338" s="50" t="str">
        <f>IF(E1338="","",VLOOKUP(WEEKDAY(E1338),List!A$15:B$21,2,FALSE))</f>
        <v/>
      </c>
      <c r="I1338" s="90">
        <f>IF(G1338="",0,VLOOKUP(G1338,PHR!$B$4:$H$10000,7,FALSE))</f>
        <v>0</v>
      </c>
      <c r="J1338" s="51" t="str">
        <f t="shared" si="85"/>
        <v/>
      </c>
      <c r="K1338" s="52" t="str">
        <f t="shared" si="84"/>
        <v/>
      </c>
      <c r="L1338" s="55" t="str">
        <f t="shared" si="82"/>
        <v/>
      </c>
      <c r="M1338" s="56" t="str">
        <f t="shared" si="83"/>
        <v/>
      </c>
    </row>
    <row r="1339" spans="1:13" ht="13" x14ac:dyDescent="0.25">
      <c r="A1339" s="163">
        <v>1335</v>
      </c>
      <c r="B1339" s="66"/>
      <c r="C1339" s="67"/>
      <c r="D1339" s="48"/>
      <c r="E1339" s="68"/>
      <c r="F1339" s="49"/>
      <c r="G1339" s="69"/>
      <c r="H1339" s="50" t="str">
        <f>IF(E1339="","",VLOOKUP(WEEKDAY(E1339),List!A$15:B$21,2,FALSE))</f>
        <v/>
      </c>
      <c r="I1339" s="90">
        <f>IF(G1339="",0,VLOOKUP(G1339,PHR!$B$4:$H$10000,7,FALSE))</f>
        <v>0</v>
      </c>
      <c r="J1339" s="51" t="str">
        <f t="shared" si="85"/>
        <v/>
      </c>
      <c r="K1339" s="52" t="str">
        <f t="shared" si="84"/>
        <v/>
      </c>
      <c r="L1339" s="55" t="str">
        <f t="shared" si="82"/>
        <v/>
      </c>
      <c r="M1339" s="56" t="str">
        <f t="shared" si="83"/>
        <v/>
      </c>
    </row>
    <row r="1340" spans="1:13" ht="13" x14ac:dyDescent="0.25">
      <c r="A1340" s="163">
        <v>1336</v>
      </c>
      <c r="B1340" s="66"/>
      <c r="C1340" s="67"/>
      <c r="D1340" s="48"/>
      <c r="E1340" s="68"/>
      <c r="F1340" s="49"/>
      <c r="G1340" s="69"/>
      <c r="H1340" s="50" t="str">
        <f>IF(E1340="","",VLOOKUP(WEEKDAY(E1340),List!A$15:B$21,2,FALSE))</f>
        <v/>
      </c>
      <c r="I1340" s="90">
        <f>IF(G1340="",0,VLOOKUP(G1340,PHR!$B$4:$H$10000,7,FALSE))</f>
        <v>0</v>
      </c>
      <c r="J1340" s="51" t="str">
        <f t="shared" si="85"/>
        <v/>
      </c>
      <c r="K1340" s="52" t="str">
        <f t="shared" si="84"/>
        <v/>
      </c>
      <c r="L1340" s="55" t="str">
        <f t="shared" si="82"/>
        <v/>
      </c>
      <c r="M1340" s="56" t="str">
        <f t="shared" si="83"/>
        <v/>
      </c>
    </row>
    <row r="1341" spans="1:13" ht="13" x14ac:dyDescent="0.25">
      <c r="A1341" s="163">
        <v>1337</v>
      </c>
      <c r="B1341" s="66"/>
      <c r="C1341" s="67"/>
      <c r="D1341" s="48"/>
      <c r="E1341" s="68"/>
      <c r="F1341" s="49"/>
      <c r="G1341" s="69"/>
      <c r="H1341" s="50" t="str">
        <f>IF(E1341="","",VLOOKUP(WEEKDAY(E1341),List!A$15:B$21,2,FALSE))</f>
        <v/>
      </c>
      <c r="I1341" s="90">
        <f>IF(G1341="",0,VLOOKUP(G1341,PHR!$B$4:$H$10000,7,FALSE))</f>
        <v>0</v>
      </c>
      <c r="J1341" s="51" t="str">
        <f t="shared" si="85"/>
        <v/>
      </c>
      <c r="K1341" s="52" t="str">
        <f t="shared" si="84"/>
        <v/>
      </c>
      <c r="L1341" s="55" t="str">
        <f t="shared" si="82"/>
        <v/>
      </c>
      <c r="M1341" s="56" t="str">
        <f t="shared" si="83"/>
        <v/>
      </c>
    </row>
    <row r="1342" spans="1:13" ht="13" x14ac:dyDescent="0.25">
      <c r="A1342" s="163">
        <v>1338</v>
      </c>
      <c r="B1342" s="66"/>
      <c r="C1342" s="67"/>
      <c r="D1342" s="48"/>
      <c r="E1342" s="68"/>
      <c r="F1342" s="49"/>
      <c r="G1342" s="69"/>
      <c r="H1342" s="50" t="str">
        <f>IF(E1342="","",VLOOKUP(WEEKDAY(E1342),List!A$15:B$21,2,FALSE))</f>
        <v/>
      </c>
      <c r="I1342" s="90">
        <f>IF(G1342="",0,VLOOKUP(G1342,PHR!$B$4:$H$10000,7,FALSE))</f>
        <v>0</v>
      </c>
      <c r="J1342" s="51" t="str">
        <f t="shared" si="85"/>
        <v/>
      </c>
      <c r="K1342" s="52" t="str">
        <f t="shared" si="84"/>
        <v/>
      </c>
      <c r="L1342" s="55" t="str">
        <f t="shared" si="82"/>
        <v/>
      </c>
      <c r="M1342" s="56" t="str">
        <f t="shared" si="83"/>
        <v/>
      </c>
    </row>
    <row r="1343" spans="1:13" ht="13" x14ac:dyDescent="0.25">
      <c r="A1343" s="163">
        <v>1339</v>
      </c>
      <c r="B1343" s="66"/>
      <c r="C1343" s="67"/>
      <c r="D1343" s="48"/>
      <c r="E1343" s="68"/>
      <c r="F1343" s="49"/>
      <c r="G1343" s="69"/>
      <c r="H1343" s="50" t="str">
        <f>IF(E1343="","",VLOOKUP(WEEKDAY(E1343),List!A$15:B$21,2,FALSE))</f>
        <v/>
      </c>
      <c r="I1343" s="90">
        <f>IF(G1343="",0,VLOOKUP(G1343,PHR!$B$4:$H$10000,7,FALSE))</f>
        <v>0</v>
      </c>
      <c r="J1343" s="51" t="str">
        <f t="shared" si="85"/>
        <v/>
      </c>
      <c r="K1343" s="52" t="str">
        <f t="shared" si="84"/>
        <v/>
      </c>
      <c r="L1343" s="55" t="str">
        <f t="shared" si="82"/>
        <v/>
      </c>
      <c r="M1343" s="56" t="str">
        <f t="shared" si="83"/>
        <v/>
      </c>
    </row>
    <row r="1344" spans="1:13" ht="13" x14ac:dyDescent="0.25">
      <c r="A1344" s="163">
        <v>1340</v>
      </c>
      <c r="B1344" s="66"/>
      <c r="C1344" s="67"/>
      <c r="D1344" s="48"/>
      <c r="E1344" s="68"/>
      <c r="F1344" s="49"/>
      <c r="G1344" s="69"/>
      <c r="H1344" s="50" t="str">
        <f>IF(E1344="","",VLOOKUP(WEEKDAY(E1344),List!A$15:B$21,2,FALSE))</f>
        <v/>
      </c>
      <c r="I1344" s="90">
        <f>IF(G1344="",0,VLOOKUP(G1344,PHR!$B$4:$H$10000,7,FALSE))</f>
        <v>0</v>
      </c>
      <c r="J1344" s="51" t="str">
        <f t="shared" si="85"/>
        <v/>
      </c>
      <c r="K1344" s="52" t="str">
        <f t="shared" si="84"/>
        <v/>
      </c>
      <c r="L1344" s="55" t="str">
        <f t="shared" si="82"/>
        <v/>
      </c>
      <c r="M1344" s="56" t="str">
        <f t="shared" si="83"/>
        <v/>
      </c>
    </row>
    <row r="1345" spans="1:13" ht="13" x14ac:dyDescent="0.25">
      <c r="A1345" s="163">
        <v>1341</v>
      </c>
      <c r="B1345" s="66"/>
      <c r="C1345" s="67"/>
      <c r="D1345" s="48"/>
      <c r="E1345" s="68"/>
      <c r="F1345" s="49"/>
      <c r="G1345" s="69"/>
      <c r="H1345" s="50" t="str">
        <f>IF(E1345="","",VLOOKUP(WEEKDAY(E1345),List!A$15:B$21,2,FALSE))</f>
        <v/>
      </c>
      <c r="I1345" s="90">
        <f>IF(G1345="",0,VLOOKUP(G1345,PHR!$B$4:$H$10000,7,FALSE))</f>
        <v>0</v>
      </c>
      <c r="J1345" s="51" t="str">
        <f t="shared" si="85"/>
        <v/>
      </c>
      <c r="K1345" s="52" t="str">
        <f t="shared" si="84"/>
        <v/>
      </c>
      <c r="L1345" s="55" t="str">
        <f t="shared" si="82"/>
        <v/>
      </c>
      <c r="M1345" s="56" t="str">
        <f t="shared" si="83"/>
        <v/>
      </c>
    </row>
    <row r="1346" spans="1:13" ht="13" x14ac:dyDescent="0.25">
      <c r="A1346" s="163">
        <v>1342</v>
      </c>
      <c r="B1346" s="66"/>
      <c r="C1346" s="67"/>
      <c r="D1346" s="48"/>
      <c r="E1346" s="68"/>
      <c r="F1346" s="49"/>
      <c r="G1346" s="69"/>
      <c r="H1346" s="50" t="str">
        <f>IF(E1346="","",VLOOKUP(WEEKDAY(E1346),List!A$15:B$21,2,FALSE))</f>
        <v/>
      </c>
      <c r="I1346" s="90">
        <f>IF(G1346="",0,VLOOKUP(G1346,PHR!$B$4:$H$10000,7,FALSE))</f>
        <v>0</v>
      </c>
      <c r="J1346" s="51" t="str">
        <f t="shared" si="85"/>
        <v/>
      </c>
      <c r="K1346" s="52" t="str">
        <f t="shared" si="84"/>
        <v/>
      </c>
      <c r="L1346" s="55" t="str">
        <f t="shared" si="82"/>
        <v/>
      </c>
      <c r="M1346" s="56" t="str">
        <f t="shared" si="83"/>
        <v/>
      </c>
    </row>
    <row r="1347" spans="1:13" ht="13" x14ac:dyDescent="0.25">
      <c r="A1347" s="163">
        <v>1343</v>
      </c>
      <c r="B1347" s="66"/>
      <c r="C1347" s="67"/>
      <c r="D1347" s="48"/>
      <c r="E1347" s="68"/>
      <c r="F1347" s="49"/>
      <c r="G1347" s="69"/>
      <c r="H1347" s="50" t="str">
        <f>IF(E1347="","",VLOOKUP(WEEKDAY(E1347),List!A$15:B$21,2,FALSE))</f>
        <v/>
      </c>
      <c r="I1347" s="90">
        <f>IF(G1347="",0,VLOOKUP(G1347,PHR!$B$4:$H$10000,7,FALSE))</f>
        <v>0</v>
      </c>
      <c r="J1347" s="51" t="str">
        <f t="shared" si="85"/>
        <v/>
      </c>
      <c r="K1347" s="52" t="str">
        <f t="shared" si="84"/>
        <v/>
      </c>
      <c r="L1347" s="55" t="str">
        <f t="shared" si="82"/>
        <v/>
      </c>
      <c r="M1347" s="56" t="str">
        <f t="shared" si="83"/>
        <v/>
      </c>
    </row>
    <row r="1348" spans="1:13" ht="13" x14ac:dyDescent="0.25">
      <c r="A1348" s="163">
        <v>1344</v>
      </c>
      <c r="B1348" s="66"/>
      <c r="C1348" s="67"/>
      <c r="D1348" s="48"/>
      <c r="E1348" s="68"/>
      <c r="F1348" s="49"/>
      <c r="G1348" s="69"/>
      <c r="H1348" s="50" t="str">
        <f>IF(E1348="","",VLOOKUP(WEEKDAY(E1348),List!A$15:B$21,2,FALSE))</f>
        <v/>
      </c>
      <c r="I1348" s="90">
        <f>IF(G1348="",0,VLOOKUP(G1348,PHR!$B$4:$H$10000,7,FALSE))</f>
        <v>0</v>
      </c>
      <c r="J1348" s="51" t="str">
        <f t="shared" si="85"/>
        <v/>
      </c>
      <c r="K1348" s="52" t="str">
        <f t="shared" si="84"/>
        <v/>
      </c>
      <c r="L1348" s="55" t="str">
        <f t="shared" si="82"/>
        <v/>
      </c>
      <c r="M1348" s="56" t="str">
        <f t="shared" si="83"/>
        <v/>
      </c>
    </row>
    <row r="1349" spans="1:13" ht="13" x14ac:dyDescent="0.25">
      <c r="A1349" s="163">
        <v>1345</v>
      </c>
      <c r="B1349" s="66"/>
      <c r="C1349" s="67"/>
      <c r="D1349" s="48"/>
      <c r="E1349" s="68"/>
      <c r="F1349" s="49"/>
      <c r="G1349" s="69"/>
      <c r="H1349" s="50" t="str">
        <f>IF(E1349="","",VLOOKUP(WEEKDAY(E1349),List!A$15:B$21,2,FALSE))</f>
        <v/>
      </c>
      <c r="I1349" s="90">
        <f>IF(G1349="",0,VLOOKUP(G1349,PHR!$B$4:$H$10000,7,FALSE))</f>
        <v>0</v>
      </c>
      <c r="J1349" s="51" t="str">
        <f t="shared" si="85"/>
        <v/>
      </c>
      <c r="K1349" s="52" t="str">
        <f t="shared" si="84"/>
        <v/>
      </c>
      <c r="L1349" s="55" t="str">
        <f t="shared" ref="L1349:L1412" si="86">IF(D1349="","",K1349)</f>
        <v/>
      </c>
      <c r="M1349" s="56" t="str">
        <f t="shared" ref="M1349:M1412" si="87">IF(D1349="","",ROUND(L1349*I1349,2))</f>
        <v/>
      </c>
    </row>
    <row r="1350" spans="1:13" ht="13" x14ac:dyDescent="0.25">
      <c r="A1350" s="163">
        <v>1346</v>
      </c>
      <c r="B1350" s="66"/>
      <c r="C1350" s="67"/>
      <c r="D1350" s="48"/>
      <c r="E1350" s="68"/>
      <c r="F1350" s="49"/>
      <c r="G1350" s="69"/>
      <c r="H1350" s="50" t="str">
        <f>IF(E1350="","",VLOOKUP(WEEKDAY(E1350),List!A$15:B$21,2,FALSE))</f>
        <v/>
      </c>
      <c r="I1350" s="90">
        <f>IF(G1350="",0,VLOOKUP(G1350,PHR!$B$4:$H$10000,7,FALSE))</f>
        <v>0</v>
      </c>
      <c r="J1350" s="51" t="str">
        <f t="shared" si="85"/>
        <v/>
      </c>
      <c r="K1350" s="52" t="str">
        <f t="shared" ref="K1350:K1413" si="88">IF(F1350="","",IF(C1350="",MIN(F1350,$K$1),(MIN(F1350,$K$1)*C1350)))</f>
        <v/>
      </c>
      <c r="L1350" s="55" t="str">
        <f t="shared" si="86"/>
        <v/>
      </c>
      <c r="M1350" s="56" t="str">
        <f t="shared" si="87"/>
        <v/>
      </c>
    </row>
    <row r="1351" spans="1:13" ht="13" x14ac:dyDescent="0.25">
      <c r="A1351" s="163">
        <v>1347</v>
      </c>
      <c r="B1351" s="66"/>
      <c r="C1351" s="67"/>
      <c r="D1351" s="48"/>
      <c r="E1351" s="68"/>
      <c r="F1351" s="49"/>
      <c r="G1351" s="69"/>
      <c r="H1351" s="50" t="str">
        <f>IF(E1351="","",VLOOKUP(WEEKDAY(E1351),List!A$15:B$21,2,FALSE))</f>
        <v/>
      </c>
      <c r="I1351" s="90">
        <f>IF(G1351="",0,VLOOKUP(G1351,PHR!$B$4:$H$10000,7,FALSE))</f>
        <v>0</v>
      </c>
      <c r="J1351" s="51" t="str">
        <f t="shared" si="85"/>
        <v/>
      </c>
      <c r="K1351" s="52" t="str">
        <f t="shared" si="88"/>
        <v/>
      </c>
      <c r="L1351" s="55" t="str">
        <f t="shared" si="86"/>
        <v/>
      </c>
      <c r="M1351" s="56" t="str">
        <f t="shared" si="87"/>
        <v/>
      </c>
    </row>
    <row r="1352" spans="1:13" ht="13" x14ac:dyDescent="0.25">
      <c r="A1352" s="163">
        <v>1348</v>
      </c>
      <c r="B1352" s="66"/>
      <c r="C1352" s="67"/>
      <c r="D1352" s="48"/>
      <c r="E1352" s="68"/>
      <c r="F1352" s="49"/>
      <c r="G1352" s="69"/>
      <c r="H1352" s="50" t="str">
        <f>IF(E1352="","",VLOOKUP(WEEKDAY(E1352),List!A$15:B$21,2,FALSE))</f>
        <v/>
      </c>
      <c r="I1352" s="90">
        <f>IF(G1352="",0,VLOOKUP(G1352,PHR!$B$4:$H$10000,7,FALSE))</f>
        <v>0</v>
      </c>
      <c r="J1352" s="51" t="str">
        <f t="shared" si="85"/>
        <v/>
      </c>
      <c r="K1352" s="52" t="str">
        <f t="shared" si="88"/>
        <v/>
      </c>
      <c r="L1352" s="55" t="str">
        <f t="shared" si="86"/>
        <v/>
      </c>
      <c r="M1352" s="56" t="str">
        <f t="shared" si="87"/>
        <v/>
      </c>
    </row>
    <row r="1353" spans="1:13" ht="13" x14ac:dyDescent="0.25">
      <c r="A1353" s="163">
        <v>1349</v>
      </c>
      <c r="B1353" s="66"/>
      <c r="C1353" s="67"/>
      <c r="D1353" s="48"/>
      <c r="E1353" s="68"/>
      <c r="F1353" s="49"/>
      <c r="G1353" s="69"/>
      <c r="H1353" s="50" t="str">
        <f>IF(E1353="","",VLOOKUP(WEEKDAY(E1353),List!A$15:B$21,2,FALSE))</f>
        <v/>
      </c>
      <c r="I1353" s="90">
        <f>IF(G1353="",0,VLOOKUP(G1353,PHR!$B$4:$H$10000,7,FALSE))</f>
        <v>0</v>
      </c>
      <c r="J1353" s="51" t="str">
        <f t="shared" si="85"/>
        <v/>
      </c>
      <c r="K1353" s="52" t="str">
        <f t="shared" si="88"/>
        <v/>
      </c>
      <c r="L1353" s="55" t="str">
        <f t="shared" si="86"/>
        <v/>
      </c>
      <c r="M1353" s="56" t="str">
        <f t="shared" si="87"/>
        <v/>
      </c>
    </row>
    <row r="1354" spans="1:13" ht="13" x14ac:dyDescent="0.25">
      <c r="A1354" s="163">
        <v>1350</v>
      </c>
      <c r="B1354" s="66"/>
      <c r="C1354" s="67"/>
      <c r="D1354" s="48"/>
      <c r="E1354" s="68"/>
      <c r="F1354" s="49"/>
      <c r="G1354" s="69"/>
      <c r="H1354" s="50" t="str">
        <f>IF(E1354="","",VLOOKUP(WEEKDAY(E1354),List!A$15:B$21,2,FALSE))</f>
        <v/>
      </c>
      <c r="I1354" s="90">
        <f>IF(G1354="",0,VLOOKUP(G1354,PHR!$B$4:$H$10000,7,FALSE))</f>
        <v>0</v>
      </c>
      <c r="J1354" s="51" t="str">
        <f t="shared" ref="J1354:J1417" si="89">IF(K1354="","",ROUND(K1354*I1354,2))</f>
        <v/>
      </c>
      <c r="K1354" s="52" t="str">
        <f t="shared" si="88"/>
        <v/>
      </c>
      <c r="L1354" s="55" t="str">
        <f t="shared" si="86"/>
        <v/>
      </c>
      <c r="M1354" s="56" t="str">
        <f t="shared" si="87"/>
        <v/>
      </c>
    </row>
    <row r="1355" spans="1:13" ht="13" x14ac:dyDescent="0.25">
      <c r="A1355" s="163">
        <v>1351</v>
      </c>
      <c r="B1355" s="66"/>
      <c r="C1355" s="67"/>
      <c r="D1355" s="48"/>
      <c r="E1355" s="68"/>
      <c r="F1355" s="49"/>
      <c r="G1355" s="69"/>
      <c r="H1355" s="50" t="str">
        <f>IF(E1355="","",VLOOKUP(WEEKDAY(E1355),List!A$15:B$21,2,FALSE))</f>
        <v/>
      </c>
      <c r="I1355" s="90">
        <f>IF(G1355="",0,VLOOKUP(G1355,PHR!$B$4:$H$10000,7,FALSE))</f>
        <v>0</v>
      </c>
      <c r="J1355" s="51" t="str">
        <f t="shared" si="89"/>
        <v/>
      </c>
      <c r="K1355" s="52" t="str">
        <f t="shared" si="88"/>
        <v/>
      </c>
      <c r="L1355" s="55" t="str">
        <f t="shared" si="86"/>
        <v/>
      </c>
      <c r="M1355" s="56" t="str">
        <f t="shared" si="87"/>
        <v/>
      </c>
    </row>
    <row r="1356" spans="1:13" ht="13" x14ac:dyDescent="0.25">
      <c r="A1356" s="163">
        <v>1352</v>
      </c>
      <c r="B1356" s="66"/>
      <c r="C1356" s="67"/>
      <c r="D1356" s="48"/>
      <c r="E1356" s="68"/>
      <c r="F1356" s="49"/>
      <c r="G1356" s="69"/>
      <c r="H1356" s="50" t="str">
        <f>IF(E1356="","",VLOOKUP(WEEKDAY(E1356),List!A$15:B$21,2,FALSE))</f>
        <v/>
      </c>
      <c r="I1356" s="90">
        <f>IF(G1356="",0,VLOOKUP(G1356,PHR!$B$4:$H$10000,7,FALSE))</f>
        <v>0</v>
      </c>
      <c r="J1356" s="51" t="str">
        <f t="shared" si="89"/>
        <v/>
      </c>
      <c r="K1356" s="52" t="str">
        <f t="shared" si="88"/>
        <v/>
      </c>
      <c r="L1356" s="55" t="str">
        <f t="shared" si="86"/>
        <v/>
      </c>
      <c r="M1356" s="56" t="str">
        <f t="shared" si="87"/>
        <v/>
      </c>
    </row>
    <row r="1357" spans="1:13" ht="13" x14ac:dyDescent="0.25">
      <c r="A1357" s="163">
        <v>1353</v>
      </c>
      <c r="B1357" s="66"/>
      <c r="C1357" s="67"/>
      <c r="D1357" s="48"/>
      <c r="E1357" s="68"/>
      <c r="F1357" s="49"/>
      <c r="G1357" s="69"/>
      <c r="H1357" s="50" t="str">
        <f>IF(E1357="","",VLOOKUP(WEEKDAY(E1357),List!A$15:B$21,2,FALSE))</f>
        <v/>
      </c>
      <c r="I1357" s="90">
        <f>IF(G1357="",0,VLOOKUP(G1357,PHR!$B$4:$H$10000,7,FALSE))</f>
        <v>0</v>
      </c>
      <c r="J1357" s="51" t="str">
        <f t="shared" si="89"/>
        <v/>
      </c>
      <c r="K1357" s="52" t="str">
        <f t="shared" si="88"/>
        <v/>
      </c>
      <c r="L1357" s="55" t="str">
        <f t="shared" si="86"/>
        <v/>
      </c>
      <c r="M1357" s="56" t="str">
        <f t="shared" si="87"/>
        <v/>
      </c>
    </row>
    <row r="1358" spans="1:13" ht="13" x14ac:dyDescent="0.25">
      <c r="A1358" s="163">
        <v>1354</v>
      </c>
      <c r="B1358" s="66"/>
      <c r="C1358" s="67"/>
      <c r="D1358" s="48"/>
      <c r="E1358" s="68"/>
      <c r="F1358" s="49"/>
      <c r="G1358" s="69"/>
      <c r="H1358" s="50" t="str">
        <f>IF(E1358="","",VLOOKUP(WEEKDAY(E1358),List!A$15:B$21,2,FALSE))</f>
        <v/>
      </c>
      <c r="I1358" s="90">
        <f>IF(G1358="",0,VLOOKUP(G1358,PHR!$B$4:$H$10000,7,FALSE))</f>
        <v>0</v>
      </c>
      <c r="J1358" s="51" t="str">
        <f t="shared" si="89"/>
        <v/>
      </c>
      <c r="K1358" s="52" t="str">
        <f t="shared" si="88"/>
        <v/>
      </c>
      <c r="L1358" s="55" t="str">
        <f t="shared" si="86"/>
        <v/>
      </c>
      <c r="M1358" s="56" t="str">
        <f t="shared" si="87"/>
        <v/>
      </c>
    </row>
    <row r="1359" spans="1:13" ht="13" x14ac:dyDescent="0.25">
      <c r="A1359" s="163">
        <v>1355</v>
      </c>
      <c r="B1359" s="66"/>
      <c r="C1359" s="67"/>
      <c r="D1359" s="48"/>
      <c r="E1359" s="68"/>
      <c r="F1359" s="49"/>
      <c r="G1359" s="69"/>
      <c r="H1359" s="50" t="str">
        <f>IF(E1359="","",VLOOKUP(WEEKDAY(E1359),List!A$15:B$21,2,FALSE))</f>
        <v/>
      </c>
      <c r="I1359" s="90">
        <f>IF(G1359="",0,VLOOKUP(G1359,PHR!$B$4:$H$10000,7,FALSE))</f>
        <v>0</v>
      </c>
      <c r="J1359" s="51" t="str">
        <f t="shared" si="89"/>
        <v/>
      </c>
      <c r="K1359" s="52" t="str">
        <f t="shared" si="88"/>
        <v/>
      </c>
      <c r="L1359" s="55" t="str">
        <f t="shared" si="86"/>
        <v/>
      </c>
      <c r="M1359" s="56" t="str">
        <f t="shared" si="87"/>
        <v/>
      </c>
    </row>
    <row r="1360" spans="1:13" ht="13" x14ac:dyDescent="0.25">
      <c r="A1360" s="163">
        <v>1356</v>
      </c>
      <c r="B1360" s="66"/>
      <c r="C1360" s="67"/>
      <c r="D1360" s="48"/>
      <c r="E1360" s="68"/>
      <c r="F1360" s="49"/>
      <c r="G1360" s="69"/>
      <c r="H1360" s="50" t="str">
        <f>IF(E1360="","",VLOOKUP(WEEKDAY(E1360),List!A$15:B$21,2,FALSE))</f>
        <v/>
      </c>
      <c r="I1360" s="90">
        <f>IF(G1360="",0,VLOOKUP(G1360,PHR!$B$4:$H$10000,7,FALSE))</f>
        <v>0</v>
      </c>
      <c r="J1360" s="51" t="str">
        <f t="shared" si="89"/>
        <v/>
      </c>
      <c r="K1360" s="52" t="str">
        <f t="shared" si="88"/>
        <v/>
      </c>
      <c r="L1360" s="55" t="str">
        <f t="shared" si="86"/>
        <v/>
      </c>
      <c r="M1360" s="56" t="str">
        <f t="shared" si="87"/>
        <v/>
      </c>
    </row>
    <row r="1361" spans="1:13" ht="13" x14ac:dyDescent="0.25">
      <c r="A1361" s="163">
        <v>1357</v>
      </c>
      <c r="B1361" s="66"/>
      <c r="C1361" s="67"/>
      <c r="D1361" s="48"/>
      <c r="E1361" s="68"/>
      <c r="F1361" s="49"/>
      <c r="G1361" s="69"/>
      <c r="H1361" s="50" t="str">
        <f>IF(E1361="","",VLOOKUP(WEEKDAY(E1361),List!A$15:B$21,2,FALSE))</f>
        <v/>
      </c>
      <c r="I1361" s="90">
        <f>IF(G1361="",0,VLOOKUP(G1361,PHR!$B$4:$H$10000,7,FALSE))</f>
        <v>0</v>
      </c>
      <c r="J1361" s="51" t="str">
        <f t="shared" si="89"/>
        <v/>
      </c>
      <c r="K1361" s="52" t="str">
        <f t="shared" si="88"/>
        <v/>
      </c>
      <c r="L1361" s="55" t="str">
        <f t="shared" si="86"/>
        <v/>
      </c>
      <c r="M1361" s="56" t="str">
        <f t="shared" si="87"/>
        <v/>
      </c>
    </row>
    <row r="1362" spans="1:13" ht="13" x14ac:dyDescent="0.25">
      <c r="A1362" s="163">
        <v>1358</v>
      </c>
      <c r="B1362" s="66"/>
      <c r="C1362" s="67"/>
      <c r="D1362" s="48"/>
      <c r="E1362" s="68"/>
      <c r="F1362" s="49"/>
      <c r="G1362" s="69"/>
      <c r="H1362" s="50" t="str">
        <f>IF(E1362="","",VLOOKUP(WEEKDAY(E1362),List!A$15:B$21,2,FALSE))</f>
        <v/>
      </c>
      <c r="I1362" s="90">
        <f>IF(G1362="",0,VLOOKUP(G1362,PHR!$B$4:$H$10000,7,FALSE))</f>
        <v>0</v>
      </c>
      <c r="J1362" s="51" t="str">
        <f t="shared" si="89"/>
        <v/>
      </c>
      <c r="K1362" s="52" t="str">
        <f t="shared" si="88"/>
        <v/>
      </c>
      <c r="L1362" s="55" t="str">
        <f t="shared" si="86"/>
        <v/>
      </c>
      <c r="M1362" s="56" t="str">
        <f t="shared" si="87"/>
        <v/>
      </c>
    </row>
    <row r="1363" spans="1:13" ht="13" x14ac:dyDescent="0.25">
      <c r="A1363" s="163">
        <v>1359</v>
      </c>
      <c r="B1363" s="66"/>
      <c r="C1363" s="67"/>
      <c r="D1363" s="48"/>
      <c r="E1363" s="68"/>
      <c r="F1363" s="49"/>
      <c r="G1363" s="69"/>
      <c r="H1363" s="50" t="str">
        <f>IF(E1363="","",VLOOKUP(WEEKDAY(E1363),List!A$15:B$21,2,FALSE))</f>
        <v/>
      </c>
      <c r="I1363" s="90">
        <f>IF(G1363="",0,VLOOKUP(G1363,PHR!$B$4:$H$10000,7,FALSE))</f>
        <v>0</v>
      </c>
      <c r="J1363" s="51" t="str">
        <f t="shared" si="89"/>
        <v/>
      </c>
      <c r="K1363" s="52" t="str">
        <f t="shared" si="88"/>
        <v/>
      </c>
      <c r="L1363" s="55" t="str">
        <f t="shared" si="86"/>
        <v/>
      </c>
      <c r="M1363" s="56" t="str">
        <f t="shared" si="87"/>
        <v/>
      </c>
    </row>
    <row r="1364" spans="1:13" ht="13" x14ac:dyDescent="0.25">
      <c r="A1364" s="163">
        <v>1360</v>
      </c>
      <c r="B1364" s="66"/>
      <c r="C1364" s="67"/>
      <c r="D1364" s="48"/>
      <c r="E1364" s="68"/>
      <c r="F1364" s="49"/>
      <c r="G1364" s="69"/>
      <c r="H1364" s="50" t="str">
        <f>IF(E1364="","",VLOOKUP(WEEKDAY(E1364),List!A$15:B$21,2,FALSE))</f>
        <v/>
      </c>
      <c r="I1364" s="90">
        <f>IF(G1364="",0,VLOOKUP(G1364,PHR!$B$4:$H$10000,7,FALSE))</f>
        <v>0</v>
      </c>
      <c r="J1364" s="51" t="str">
        <f t="shared" si="89"/>
        <v/>
      </c>
      <c r="K1364" s="52" t="str">
        <f t="shared" si="88"/>
        <v/>
      </c>
      <c r="L1364" s="55" t="str">
        <f t="shared" si="86"/>
        <v/>
      </c>
      <c r="M1364" s="56" t="str">
        <f t="shared" si="87"/>
        <v/>
      </c>
    </row>
    <row r="1365" spans="1:13" ht="13" x14ac:dyDescent="0.25">
      <c r="A1365" s="163">
        <v>1361</v>
      </c>
      <c r="B1365" s="66"/>
      <c r="C1365" s="67"/>
      <c r="D1365" s="48"/>
      <c r="E1365" s="68"/>
      <c r="F1365" s="49"/>
      <c r="G1365" s="69"/>
      <c r="H1365" s="50" t="str">
        <f>IF(E1365="","",VLOOKUP(WEEKDAY(E1365),List!A$15:B$21,2,FALSE))</f>
        <v/>
      </c>
      <c r="I1365" s="90">
        <f>IF(G1365="",0,VLOOKUP(G1365,PHR!$B$4:$H$10000,7,FALSE))</f>
        <v>0</v>
      </c>
      <c r="J1365" s="51" t="str">
        <f t="shared" si="89"/>
        <v/>
      </c>
      <c r="K1365" s="52" t="str">
        <f t="shared" si="88"/>
        <v/>
      </c>
      <c r="L1365" s="55" t="str">
        <f t="shared" si="86"/>
        <v/>
      </c>
      <c r="M1365" s="56" t="str">
        <f t="shared" si="87"/>
        <v/>
      </c>
    </row>
    <row r="1366" spans="1:13" ht="13" x14ac:dyDescent="0.25">
      <c r="A1366" s="163">
        <v>1362</v>
      </c>
      <c r="B1366" s="66"/>
      <c r="C1366" s="67"/>
      <c r="D1366" s="48"/>
      <c r="E1366" s="68"/>
      <c r="F1366" s="49"/>
      <c r="G1366" s="69"/>
      <c r="H1366" s="50" t="str">
        <f>IF(E1366="","",VLOOKUP(WEEKDAY(E1366),List!A$15:B$21,2,FALSE))</f>
        <v/>
      </c>
      <c r="I1366" s="90">
        <f>IF(G1366="",0,VLOOKUP(G1366,PHR!$B$4:$H$10000,7,FALSE))</f>
        <v>0</v>
      </c>
      <c r="J1366" s="51" t="str">
        <f t="shared" si="89"/>
        <v/>
      </c>
      <c r="K1366" s="52" t="str">
        <f t="shared" si="88"/>
        <v/>
      </c>
      <c r="L1366" s="55" t="str">
        <f t="shared" si="86"/>
        <v/>
      </c>
      <c r="M1366" s="56" t="str">
        <f t="shared" si="87"/>
        <v/>
      </c>
    </row>
    <row r="1367" spans="1:13" ht="13" x14ac:dyDescent="0.25">
      <c r="A1367" s="163">
        <v>1363</v>
      </c>
      <c r="B1367" s="66"/>
      <c r="C1367" s="67"/>
      <c r="D1367" s="48"/>
      <c r="E1367" s="68"/>
      <c r="F1367" s="49"/>
      <c r="G1367" s="69"/>
      <c r="H1367" s="50" t="str">
        <f>IF(E1367="","",VLOOKUP(WEEKDAY(E1367),List!A$15:B$21,2,FALSE))</f>
        <v/>
      </c>
      <c r="I1367" s="90">
        <f>IF(G1367="",0,VLOOKUP(G1367,PHR!$B$4:$H$10000,7,FALSE))</f>
        <v>0</v>
      </c>
      <c r="J1367" s="51" t="str">
        <f t="shared" si="89"/>
        <v/>
      </c>
      <c r="K1367" s="52" t="str">
        <f t="shared" si="88"/>
        <v/>
      </c>
      <c r="L1367" s="55" t="str">
        <f t="shared" si="86"/>
        <v/>
      </c>
      <c r="M1367" s="56" t="str">
        <f t="shared" si="87"/>
        <v/>
      </c>
    </row>
    <row r="1368" spans="1:13" ht="13" x14ac:dyDescent="0.25">
      <c r="A1368" s="163">
        <v>1364</v>
      </c>
      <c r="B1368" s="66"/>
      <c r="C1368" s="67"/>
      <c r="D1368" s="48"/>
      <c r="E1368" s="68"/>
      <c r="F1368" s="49"/>
      <c r="G1368" s="69"/>
      <c r="H1368" s="50" t="str">
        <f>IF(E1368="","",VLOOKUP(WEEKDAY(E1368),List!A$15:B$21,2,FALSE))</f>
        <v/>
      </c>
      <c r="I1368" s="90">
        <f>IF(G1368="",0,VLOOKUP(G1368,PHR!$B$4:$H$10000,7,FALSE))</f>
        <v>0</v>
      </c>
      <c r="J1368" s="51" t="str">
        <f t="shared" si="89"/>
        <v/>
      </c>
      <c r="K1368" s="52" t="str">
        <f t="shared" si="88"/>
        <v/>
      </c>
      <c r="L1368" s="55" t="str">
        <f t="shared" si="86"/>
        <v/>
      </c>
      <c r="M1368" s="56" t="str">
        <f t="shared" si="87"/>
        <v/>
      </c>
    </row>
    <row r="1369" spans="1:13" ht="13" x14ac:dyDescent="0.25">
      <c r="A1369" s="163">
        <v>1365</v>
      </c>
      <c r="B1369" s="66"/>
      <c r="C1369" s="67"/>
      <c r="D1369" s="48"/>
      <c r="E1369" s="68"/>
      <c r="F1369" s="49"/>
      <c r="G1369" s="69"/>
      <c r="H1369" s="50" t="str">
        <f>IF(E1369="","",VLOOKUP(WEEKDAY(E1369),List!A$15:B$21,2,FALSE))</f>
        <v/>
      </c>
      <c r="I1369" s="90">
        <f>IF(G1369="",0,VLOOKUP(G1369,PHR!$B$4:$H$10000,7,FALSE))</f>
        <v>0</v>
      </c>
      <c r="J1369" s="51" t="str">
        <f t="shared" si="89"/>
        <v/>
      </c>
      <c r="K1369" s="52" t="str">
        <f t="shared" si="88"/>
        <v/>
      </c>
      <c r="L1369" s="55" t="str">
        <f t="shared" si="86"/>
        <v/>
      </c>
      <c r="M1369" s="56" t="str">
        <f t="shared" si="87"/>
        <v/>
      </c>
    </row>
    <row r="1370" spans="1:13" ht="13" x14ac:dyDescent="0.25">
      <c r="A1370" s="163">
        <v>1366</v>
      </c>
      <c r="B1370" s="66"/>
      <c r="C1370" s="67"/>
      <c r="D1370" s="48"/>
      <c r="E1370" s="68"/>
      <c r="F1370" s="49"/>
      <c r="G1370" s="69"/>
      <c r="H1370" s="50" t="str">
        <f>IF(E1370="","",VLOOKUP(WEEKDAY(E1370),List!A$15:B$21,2,FALSE))</f>
        <v/>
      </c>
      <c r="I1370" s="90">
        <f>IF(G1370="",0,VLOOKUP(G1370,PHR!$B$4:$H$10000,7,FALSE))</f>
        <v>0</v>
      </c>
      <c r="J1370" s="51" t="str">
        <f t="shared" si="89"/>
        <v/>
      </c>
      <c r="K1370" s="52" t="str">
        <f t="shared" si="88"/>
        <v/>
      </c>
      <c r="L1370" s="55" t="str">
        <f t="shared" si="86"/>
        <v/>
      </c>
      <c r="M1370" s="56" t="str">
        <f t="shared" si="87"/>
        <v/>
      </c>
    </row>
    <row r="1371" spans="1:13" ht="13" x14ac:dyDescent="0.25">
      <c r="A1371" s="163">
        <v>1367</v>
      </c>
      <c r="B1371" s="66"/>
      <c r="C1371" s="67"/>
      <c r="D1371" s="48"/>
      <c r="E1371" s="68"/>
      <c r="F1371" s="49"/>
      <c r="G1371" s="69"/>
      <c r="H1371" s="50" t="str">
        <f>IF(E1371="","",VLOOKUP(WEEKDAY(E1371),List!A$15:B$21,2,FALSE))</f>
        <v/>
      </c>
      <c r="I1371" s="90">
        <f>IF(G1371="",0,VLOOKUP(G1371,PHR!$B$4:$H$10000,7,FALSE))</f>
        <v>0</v>
      </c>
      <c r="J1371" s="51" t="str">
        <f t="shared" si="89"/>
        <v/>
      </c>
      <c r="K1371" s="52" t="str">
        <f t="shared" si="88"/>
        <v/>
      </c>
      <c r="L1371" s="55" t="str">
        <f t="shared" si="86"/>
        <v/>
      </c>
      <c r="M1371" s="56" t="str">
        <f t="shared" si="87"/>
        <v/>
      </c>
    </row>
    <row r="1372" spans="1:13" ht="13" x14ac:dyDescent="0.25">
      <c r="A1372" s="163">
        <v>1368</v>
      </c>
      <c r="B1372" s="66"/>
      <c r="C1372" s="67"/>
      <c r="D1372" s="48"/>
      <c r="E1372" s="68"/>
      <c r="F1372" s="49"/>
      <c r="G1372" s="69"/>
      <c r="H1372" s="50" t="str">
        <f>IF(E1372="","",VLOOKUP(WEEKDAY(E1372),List!A$15:B$21,2,FALSE))</f>
        <v/>
      </c>
      <c r="I1372" s="90">
        <f>IF(G1372="",0,VLOOKUP(G1372,PHR!$B$4:$H$10000,7,FALSE))</f>
        <v>0</v>
      </c>
      <c r="J1372" s="51" t="str">
        <f t="shared" si="89"/>
        <v/>
      </c>
      <c r="K1372" s="52" t="str">
        <f t="shared" si="88"/>
        <v/>
      </c>
      <c r="L1372" s="55" t="str">
        <f t="shared" si="86"/>
        <v/>
      </c>
      <c r="M1372" s="56" t="str">
        <f t="shared" si="87"/>
        <v/>
      </c>
    </row>
    <row r="1373" spans="1:13" ht="13" x14ac:dyDescent="0.25">
      <c r="A1373" s="163">
        <v>1369</v>
      </c>
      <c r="B1373" s="66"/>
      <c r="C1373" s="67"/>
      <c r="D1373" s="48"/>
      <c r="E1373" s="68"/>
      <c r="F1373" s="49"/>
      <c r="G1373" s="69"/>
      <c r="H1373" s="50" t="str">
        <f>IF(E1373="","",VLOOKUP(WEEKDAY(E1373),List!A$15:B$21,2,FALSE))</f>
        <v/>
      </c>
      <c r="I1373" s="90">
        <f>IF(G1373="",0,VLOOKUP(G1373,PHR!$B$4:$H$10000,7,FALSE))</f>
        <v>0</v>
      </c>
      <c r="J1373" s="51" t="str">
        <f t="shared" si="89"/>
        <v/>
      </c>
      <c r="K1373" s="52" t="str">
        <f t="shared" si="88"/>
        <v/>
      </c>
      <c r="L1373" s="55" t="str">
        <f t="shared" si="86"/>
        <v/>
      </c>
      <c r="M1373" s="56" t="str">
        <f t="shared" si="87"/>
        <v/>
      </c>
    </row>
    <row r="1374" spans="1:13" ht="13" x14ac:dyDescent="0.25">
      <c r="A1374" s="163">
        <v>1370</v>
      </c>
      <c r="B1374" s="66"/>
      <c r="C1374" s="67"/>
      <c r="D1374" s="48"/>
      <c r="E1374" s="68"/>
      <c r="F1374" s="49"/>
      <c r="G1374" s="69"/>
      <c r="H1374" s="50" t="str">
        <f>IF(E1374="","",VLOOKUP(WEEKDAY(E1374),List!A$15:B$21,2,FALSE))</f>
        <v/>
      </c>
      <c r="I1374" s="90">
        <f>IF(G1374="",0,VLOOKUP(G1374,PHR!$B$4:$H$10000,7,FALSE))</f>
        <v>0</v>
      </c>
      <c r="J1374" s="51" t="str">
        <f t="shared" si="89"/>
        <v/>
      </c>
      <c r="K1374" s="52" t="str">
        <f t="shared" si="88"/>
        <v/>
      </c>
      <c r="L1374" s="55" t="str">
        <f t="shared" si="86"/>
        <v/>
      </c>
      <c r="M1374" s="56" t="str">
        <f t="shared" si="87"/>
        <v/>
      </c>
    </row>
    <row r="1375" spans="1:13" ht="13" x14ac:dyDescent="0.25">
      <c r="A1375" s="163">
        <v>1371</v>
      </c>
      <c r="B1375" s="66"/>
      <c r="C1375" s="67"/>
      <c r="D1375" s="48"/>
      <c r="E1375" s="68"/>
      <c r="F1375" s="49"/>
      <c r="G1375" s="69"/>
      <c r="H1375" s="50" t="str">
        <f>IF(E1375="","",VLOOKUP(WEEKDAY(E1375),List!A$15:B$21,2,FALSE))</f>
        <v/>
      </c>
      <c r="I1375" s="90">
        <f>IF(G1375="",0,VLOOKUP(G1375,PHR!$B$4:$H$10000,7,FALSE))</f>
        <v>0</v>
      </c>
      <c r="J1375" s="51" t="str">
        <f t="shared" si="89"/>
        <v/>
      </c>
      <c r="K1375" s="52" t="str">
        <f t="shared" si="88"/>
        <v/>
      </c>
      <c r="L1375" s="55" t="str">
        <f t="shared" si="86"/>
        <v/>
      </c>
      <c r="M1375" s="56" t="str">
        <f t="shared" si="87"/>
        <v/>
      </c>
    </row>
    <row r="1376" spans="1:13" ht="13" x14ac:dyDescent="0.25">
      <c r="A1376" s="163">
        <v>1372</v>
      </c>
      <c r="B1376" s="66"/>
      <c r="C1376" s="67"/>
      <c r="D1376" s="48"/>
      <c r="E1376" s="68"/>
      <c r="F1376" s="49"/>
      <c r="G1376" s="69"/>
      <c r="H1376" s="50" t="str">
        <f>IF(E1376="","",VLOOKUP(WEEKDAY(E1376),List!A$15:B$21,2,FALSE))</f>
        <v/>
      </c>
      <c r="I1376" s="90">
        <f>IF(G1376="",0,VLOOKUP(G1376,PHR!$B$4:$H$10000,7,FALSE))</f>
        <v>0</v>
      </c>
      <c r="J1376" s="51" t="str">
        <f t="shared" si="89"/>
        <v/>
      </c>
      <c r="K1376" s="52" t="str">
        <f t="shared" si="88"/>
        <v/>
      </c>
      <c r="L1376" s="55" t="str">
        <f t="shared" si="86"/>
        <v/>
      </c>
      <c r="M1376" s="56" t="str">
        <f t="shared" si="87"/>
        <v/>
      </c>
    </row>
    <row r="1377" spans="1:13" ht="13" x14ac:dyDescent="0.25">
      <c r="A1377" s="163">
        <v>1373</v>
      </c>
      <c r="B1377" s="66"/>
      <c r="C1377" s="67"/>
      <c r="D1377" s="48"/>
      <c r="E1377" s="68"/>
      <c r="F1377" s="49"/>
      <c r="G1377" s="69"/>
      <c r="H1377" s="50" t="str">
        <f>IF(E1377="","",VLOOKUP(WEEKDAY(E1377),List!A$15:B$21,2,FALSE))</f>
        <v/>
      </c>
      <c r="I1377" s="90">
        <f>IF(G1377="",0,VLOOKUP(G1377,PHR!$B$4:$H$10000,7,FALSE))</f>
        <v>0</v>
      </c>
      <c r="J1377" s="51" t="str">
        <f t="shared" si="89"/>
        <v/>
      </c>
      <c r="K1377" s="52" t="str">
        <f t="shared" si="88"/>
        <v/>
      </c>
      <c r="L1377" s="55" t="str">
        <f t="shared" si="86"/>
        <v/>
      </c>
      <c r="M1377" s="56" t="str">
        <f t="shared" si="87"/>
        <v/>
      </c>
    </row>
    <row r="1378" spans="1:13" ht="13" x14ac:dyDescent="0.25">
      <c r="A1378" s="163">
        <v>1374</v>
      </c>
      <c r="B1378" s="66"/>
      <c r="C1378" s="67"/>
      <c r="D1378" s="48"/>
      <c r="E1378" s="68"/>
      <c r="F1378" s="49"/>
      <c r="G1378" s="69"/>
      <c r="H1378" s="50" t="str">
        <f>IF(E1378="","",VLOOKUP(WEEKDAY(E1378),List!A$15:B$21,2,FALSE))</f>
        <v/>
      </c>
      <c r="I1378" s="90">
        <f>IF(G1378="",0,VLOOKUP(G1378,PHR!$B$4:$H$10000,7,FALSE))</f>
        <v>0</v>
      </c>
      <c r="J1378" s="51" t="str">
        <f t="shared" si="89"/>
        <v/>
      </c>
      <c r="K1378" s="52" t="str">
        <f t="shared" si="88"/>
        <v/>
      </c>
      <c r="L1378" s="55" t="str">
        <f t="shared" si="86"/>
        <v/>
      </c>
      <c r="M1378" s="56" t="str">
        <f t="shared" si="87"/>
        <v/>
      </c>
    </row>
    <row r="1379" spans="1:13" ht="13" x14ac:dyDescent="0.25">
      <c r="A1379" s="163">
        <v>1375</v>
      </c>
      <c r="B1379" s="66"/>
      <c r="C1379" s="67"/>
      <c r="D1379" s="48"/>
      <c r="E1379" s="68"/>
      <c r="F1379" s="49"/>
      <c r="G1379" s="69"/>
      <c r="H1379" s="50" t="str">
        <f>IF(E1379="","",VLOOKUP(WEEKDAY(E1379),List!A$15:B$21,2,FALSE))</f>
        <v/>
      </c>
      <c r="I1379" s="90">
        <f>IF(G1379="",0,VLOOKUP(G1379,PHR!$B$4:$H$10000,7,FALSE))</f>
        <v>0</v>
      </c>
      <c r="J1379" s="51" t="str">
        <f t="shared" si="89"/>
        <v/>
      </c>
      <c r="K1379" s="52" t="str">
        <f t="shared" si="88"/>
        <v/>
      </c>
      <c r="L1379" s="55" t="str">
        <f t="shared" si="86"/>
        <v/>
      </c>
      <c r="M1379" s="56" t="str">
        <f t="shared" si="87"/>
        <v/>
      </c>
    </row>
    <row r="1380" spans="1:13" ht="13" x14ac:dyDescent="0.25">
      <c r="A1380" s="163">
        <v>1376</v>
      </c>
      <c r="B1380" s="66"/>
      <c r="C1380" s="67"/>
      <c r="D1380" s="48"/>
      <c r="E1380" s="68"/>
      <c r="F1380" s="49"/>
      <c r="G1380" s="69"/>
      <c r="H1380" s="50" t="str">
        <f>IF(E1380="","",VLOOKUP(WEEKDAY(E1380),List!A$15:B$21,2,FALSE))</f>
        <v/>
      </c>
      <c r="I1380" s="90">
        <f>IF(G1380="",0,VLOOKUP(G1380,PHR!$B$4:$H$10000,7,FALSE))</f>
        <v>0</v>
      </c>
      <c r="J1380" s="51" t="str">
        <f t="shared" si="89"/>
        <v/>
      </c>
      <c r="K1380" s="52" t="str">
        <f t="shared" si="88"/>
        <v/>
      </c>
      <c r="L1380" s="55" t="str">
        <f t="shared" si="86"/>
        <v/>
      </c>
      <c r="M1380" s="56" t="str">
        <f t="shared" si="87"/>
        <v/>
      </c>
    </row>
    <row r="1381" spans="1:13" ht="13" x14ac:dyDescent="0.25">
      <c r="A1381" s="163">
        <v>1377</v>
      </c>
      <c r="B1381" s="66"/>
      <c r="C1381" s="67"/>
      <c r="D1381" s="48"/>
      <c r="E1381" s="68"/>
      <c r="F1381" s="49"/>
      <c r="G1381" s="69"/>
      <c r="H1381" s="50" t="str">
        <f>IF(E1381="","",VLOOKUP(WEEKDAY(E1381),List!A$15:B$21,2,FALSE))</f>
        <v/>
      </c>
      <c r="I1381" s="90">
        <f>IF(G1381="",0,VLOOKUP(G1381,PHR!$B$4:$H$10000,7,FALSE))</f>
        <v>0</v>
      </c>
      <c r="J1381" s="51" t="str">
        <f t="shared" si="89"/>
        <v/>
      </c>
      <c r="K1381" s="52" t="str">
        <f t="shared" si="88"/>
        <v/>
      </c>
      <c r="L1381" s="55" t="str">
        <f t="shared" si="86"/>
        <v/>
      </c>
      <c r="M1381" s="56" t="str">
        <f t="shared" si="87"/>
        <v/>
      </c>
    </row>
    <row r="1382" spans="1:13" ht="13" x14ac:dyDescent="0.25">
      <c r="A1382" s="163">
        <v>1378</v>
      </c>
      <c r="B1382" s="66"/>
      <c r="C1382" s="67"/>
      <c r="D1382" s="48"/>
      <c r="E1382" s="68"/>
      <c r="F1382" s="49"/>
      <c r="G1382" s="69"/>
      <c r="H1382" s="50" t="str">
        <f>IF(E1382="","",VLOOKUP(WEEKDAY(E1382),List!A$15:B$21,2,FALSE))</f>
        <v/>
      </c>
      <c r="I1382" s="90">
        <f>IF(G1382="",0,VLOOKUP(G1382,PHR!$B$4:$H$10000,7,FALSE))</f>
        <v>0</v>
      </c>
      <c r="J1382" s="51" t="str">
        <f t="shared" si="89"/>
        <v/>
      </c>
      <c r="K1382" s="52" t="str">
        <f t="shared" si="88"/>
        <v/>
      </c>
      <c r="L1382" s="55" t="str">
        <f t="shared" si="86"/>
        <v/>
      </c>
      <c r="M1382" s="56" t="str">
        <f t="shared" si="87"/>
        <v/>
      </c>
    </row>
    <row r="1383" spans="1:13" ht="13" x14ac:dyDescent="0.25">
      <c r="A1383" s="163">
        <v>1379</v>
      </c>
      <c r="B1383" s="66"/>
      <c r="C1383" s="67"/>
      <c r="D1383" s="48"/>
      <c r="E1383" s="68"/>
      <c r="F1383" s="49"/>
      <c r="G1383" s="69"/>
      <c r="H1383" s="50" t="str">
        <f>IF(E1383="","",VLOOKUP(WEEKDAY(E1383),List!A$15:B$21,2,FALSE))</f>
        <v/>
      </c>
      <c r="I1383" s="90">
        <f>IF(G1383="",0,VLOOKUP(G1383,PHR!$B$4:$H$10000,7,FALSE))</f>
        <v>0</v>
      </c>
      <c r="J1383" s="51" t="str">
        <f t="shared" si="89"/>
        <v/>
      </c>
      <c r="K1383" s="52" t="str">
        <f t="shared" si="88"/>
        <v/>
      </c>
      <c r="L1383" s="55" t="str">
        <f t="shared" si="86"/>
        <v/>
      </c>
      <c r="M1383" s="56" t="str">
        <f t="shared" si="87"/>
        <v/>
      </c>
    </row>
    <row r="1384" spans="1:13" ht="13" x14ac:dyDescent="0.25">
      <c r="A1384" s="163">
        <v>1380</v>
      </c>
      <c r="B1384" s="66"/>
      <c r="C1384" s="67"/>
      <c r="D1384" s="48"/>
      <c r="E1384" s="68"/>
      <c r="F1384" s="49"/>
      <c r="G1384" s="69"/>
      <c r="H1384" s="50" t="str">
        <f>IF(E1384="","",VLOOKUP(WEEKDAY(E1384),List!A$15:B$21,2,FALSE))</f>
        <v/>
      </c>
      <c r="I1384" s="90">
        <f>IF(G1384="",0,VLOOKUP(G1384,PHR!$B$4:$H$10000,7,FALSE))</f>
        <v>0</v>
      </c>
      <c r="J1384" s="51" t="str">
        <f t="shared" si="89"/>
        <v/>
      </c>
      <c r="K1384" s="52" t="str">
        <f t="shared" si="88"/>
        <v/>
      </c>
      <c r="L1384" s="55" t="str">
        <f t="shared" si="86"/>
        <v/>
      </c>
      <c r="M1384" s="56" t="str">
        <f t="shared" si="87"/>
        <v/>
      </c>
    </row>
    <row r="1385" spans="1:13" ht="13" x14ac:dyDescent="0.25">
      <c r="A1385" s="163">
        <v>1381</v>
      </c>
      <c r="B1385" s="66"/>
      <c r="C1385" s="67"/>
      <c r="D1385" s="48"/>
      <c r="E1385" s="68"/>
      <c r="F1385" s="49"/>
      <c r="G1385" s="69"/>
      <c r="H1385" s="50" t="str">
        <f>IF(E1385="","",VLOOKUP(WEEKDAY(E1385),List!A$15:B$21,2,FALSE))</f>
        <v/>
      </c>
      <c r="I1385" s="90">
        <f>IF(G1385="",0,VLOOKUP(G1385,PHR!$B$4:$H$10000,7,FALSE))</f>
        <v>0</v>
      </c>
      <c r="J1385" s="51" t="str">
        <f t="shared" si="89"/>
        <v/>
      </c>
      <c r="K1385" s="52" t="str">
        <f t="shared" si="88"/>
        <v/>
      </c>
      <c r="L1385" s="55" t="str">
        <f t="shared" si="86"/>
        <v/>
      </c>
      <c r="M1385" s="56" t="str">
        <f t="shared" si="87"/>
        <v/>
      </c>
    </row>
    <row r="1386" spans="1:13" ht="13" x14ac:dyDescent="0.25">
      <c r="A1386" s="163">
        <v>1382</v>
      </c>
      <c r="B1386" s="66"/>
      <c r="C1386" s="67"/>
      <c r="D1386" s="48"/>
      <c r="E1386" s="68"/>
      <c r="F1386" s="49"/>
      <c r="G1386" s="69"/>
      <c r="H1386" s="50" t="str">
        <f>IF(E1386="","",VLOOKUP(WEEKDAY(E1386),List!A$15:B$21,2,FALSE))</f>
        <v/>
      </c>
      <c r="I1386" s="90">
        <f>IF(G1386="",0,VLOOKUP(G1386,PHR!$B$4:$H$10000,7,FALSE))</f>
        <v>0</v>
      </c>
      <c r="J1386" s="51" t="str">
        <f t="shared" si="89"/>
        <v/>
      </c>
      <c r="K1386" s="52" t="str">
        <f t="shared" si="88"/>
        <v/>
      </c>
      <c r="L1386" s="55" t="str">
        <f t="shared" si="86"/>
        <v/>
      </c>
      <c r="M1386" s="56" t="str">
        <f t="shared" si="87"/>
        <v/>
      </c>
    </row>
    <row r="1387" spans="1:13" ht="13" x14ac:dyDescent="0.25">
      <c r="A1387" s="163">
        <v>1383</v>
      </c>
      <c r="B1387" s="66"/>
      <c r="C1387" s="67"/>
      <c r="D1387" s="48"/>
      <c r="E1387" s="68"/>
      <c r="F1387" s="49"/>
      <c r="G1387" s="69"/>
      <c r="H1387" s="50" t="str">
        <f>IF(E1387="","",VLOOKUP(WEEKDAY(E1387),List!A$15:B$21,2,FALSE))</f>
        <v/>
      </c>
      <c r="I1387" s="90">
        <f>IF(G1387="",0,VLOOKUP(G1387,PHR!$B$4:$H$10000,7,FALSE))</f>
        <v>0</v>
      </c>
      <c r="J1387" s="51" t="str">
        <f t="shared" si="89"/>
        <v/>
      </c>
      <c r="K1387" s="52" t="str">
        <f t="shared" si="88"/>
        <v/>
      </c>
      <c r="L1387" s="55" t="str">
        <f t="shared" si="86"/>
        <v/>
      </c>
      <c r="M1387" s="56" t="str">
        <f t="shared" si="87"/>
        <v/>
      </c>
    </row>
    <row r="1388" spans="1:13" ht="13" x14ac:dyDescent="0.25">
      <c r="A1388" s="163">
        <v>1384</v>
      </c>
      <c r="B1388" s="66"/>
      <c r="C1388" s="67"/>
      <c r="D1388" s="48"/>
      <c r="E1388" s="68"/>
      <c r="F1388" s="49"/>
      <c r="G1388" s="69"/>
      <c r="H1388" s="50" t="str">
        <f>IF(E1388="","",VLOOKUP(WEEKDAY(E1388),List!A$15:B$21,2,FALSE))</f>
        <v/>
      </c>
      <c r="I1388" s="90">
        <f>IF(G1388="",0,VLOOKUP(G1388,PHR!$B$4:$H$10000,7,FALSE))</f>
        <v>0</v>
      </c>
      <c r="J1388" s="51" t="str">
        <f t="shared" si="89"/>
        <v/>
      </c>
      <c r="K1388" s="52" t="str">
        <f t="shared" si="88"/>
        <v/>
      </c>
      <c r="L1388" s="55" t="str">
        <f t="shared" si="86"/>
        <v/>
      </c>
      <c r="M1388" s="56" t="str">
        <f t="shared" si="87"/>
        <v/>
      </c>
    </row>
    <row r="1389" spans="1:13" ht="13" x14ac:dyDescent="0.25">
      <c r="A1389" s="163">
        <v>1385</v>
      </c>
      <c r="B1389" s="66"/>
      <c r="C1389" s="67"/>
      <c r="D1389" s="48"/>
      <c r="E1389" s="68"/>
      <c r="F1389" s="49"/>
      <c r="G1389" s="69"/>
      <c r="H1389" s="50" t="str">
        <f>IF(E1389="","",VLOOKUP(WEEKDAY(E1389),List!A$15:B$21,2,FALSE))</f>
        <v/>
      </c>
      <c r="I1389" s="90">
        <f>IF(G1389="",0,VLOOKUP(G1389,PHR!$B$4:$H$10000,7,FALSE))</f>
        <v>0</v>
      </c>
      <c r="J1389" s="51" t="str">
        <f t="shared" si="89"/>
        <v/>
      </c>
      <c r="K1389" s="52" t="str">
        <f t="shared" si="88"/>
        <v/>
      </c>
      <c r="L1389" s="55" t="str">
        <f t="shared" si="86"/>
        <v/>
      </c>
      <c r="M1389" s="56" t="str">
        <f t="shared" si="87"/>
        <v/>
      </c>
    </row>
    <row r="1390" spans="1:13" ht="13" x14ac:dyDescent="0.25">
      <c r="A1390" s="163">
        <v>1386</v>
      </c>
      <c r="B1390" s="66"/>
      <c r="C1390" s="67"/>
      <c r="D1390" s="48"/>
      <c r="E1390" s="68"/>
      <c r="F1390" s="49"/>
      <c r="G1390" s="69"/>
      <c r="H1390" s="50" t="str">
        <f>IF(E1390="","",VLOOKUP(WEEKDAY(E1390),List!A$15:B$21,2,FALSE))</f>
        <v/>
      </c>
      <c r="I1390" s="90">
        <f>IF(G1390="",0,VLOOKUP(G1390,PHR!$B$4:$H$10000,7,FALSE))</f>
        <v>0</v>
      </c>
      <c r="J1390" s="51" t="str">
        <f t="shared" si="89"/>
        <v/>
      </c>
      <c r="K1390" s="52" t="str">
        <f t="shared" si="88"/>
        <v/>
      </c>
      <c r="L1390" s="55" t="str">
        <f t="shared" si="86"/>
        <v/>
      </c>
      <c r="M1390" s="56" t="str">
        <f t="shared" si="87"/>
        <v/>
      </c>
    </row>
    <row r="1391" spans="1:13" ht="13" x14ac:dyDescent="0.25">
      <c r="A1391" s="163">
        <v>1387</v>
      </c>
      <c r="B1391" s="66"/>
      <c r="C1391" s="67"/>
      <c r="D1391" s="48"/>
      <c r="E1391" s="68"/>
      <c r="F1391" s="49"/>
      <c r="G1391" s="69"/>
      <c r="H1391" s="50" t="str">
        <f>IF(E1391="","",VLOOKUP(WEEKDAY(E1391),List!A$15:B$21,2,FALSE))</f>
        <v/>
      </c>
      <c r="I1391" s="90">
        <f>IF(G1391="",0,VLOOKUP(G1391,PHR!$B$4:$H$10000,7,FALSE))</f>
        <v>0</v>
      </c>
      <c r="J1391" s="51" t="str">
        <f t="shared" si="89"/>
        <v/>
      </c>
      <c r="K1391" s="52" t="str">
        <f t="shared" si="88"/>
        <v/>
      </c>
      <c r="L1391" s="55" t="str">
        <f t="shared" si="86"/>
        <v/>
      </c>
      <c r="M1391" s="56" t="str">
        <f t="shared" si="87"/>
        <v/>
      </c>
    </row>
    <row r="1392" spans="1:13" ht="13" x14ac:dyDescent="0.25">
      <c r="A1392" s="163">
        <v>1388</v>
      </c>
      <c r="B1392" s="66"/>
      <c r="C1392" s="67"/>
      <c r="D1392" s="48"/>
      <c r="E1392" s="68"/>
      <c r="F1392" s="49"/>
      <c r="G1392" s="69"/>
      <c r="H1392" s="50" t="str">
        <f>IF(E1392="","",VLOOKUP(WEEKDAY(E1392),List!A$15:B$21,2,FALSE))</f>
        <v/>
      </c>
      <c r="I1392" s="90">
        <f>IF(G1392="",0,VLOOKUP(G1392,PHR!$B$4:$H$10000,7,FALSE))</f>
        <v>0</v>
      </c>
      <c r="J1392" s="51" t="str">
        <f t="shared" si="89"/>
        <v/>
      </c>
      <c r="K1392" s="52" t="str">
        <f t="shared" si="88"/>
        <v/>
      </c>
      <c r="L1392" s="55" t="str">
        <f t="shared" si="86"/>
        <v/>
      </c>
      <c r="M1392" s="56" t="str">
        <f t="shared" si="87"/>
        <v/>
      </c>
    </row>
    <row r="1393" spans="1:13" ht="13" x14ac:dyDescent="0.25">
      <c r="A1393" s="163">
        <v>1389</v>
      </c>
      <c r="B1393" s="66"/>
      <c r="C1393" s="67"/>
      <c r="D1393" s="48"/>
      <c r="E1393" s="68"/>
      <c r="F1393" s="49"/>
      <c r="G1393" s="69"/>
      <c r="H1393" s="50" t="str">
        <f>IF(E1393="","",VLOOKUP(WEEKDAY(E1393),List!A$15:B$21,2,FALSE))</f>
        <v/>
      </c>
      <c r="I1393" s="90">
        <f>IF(G1393="",0,VLOOKUP(G1393,PHR!$B$4:$H$10000,7,FALSE))</f>
        <v>0</v>
      </c>
      <c r="J1393" s="51" t="str">
        <f t="shared" si="89"/>
        <v/>
      </c>
      <c r="K1393" s="52" t="str">
        <f t="shared" si="88"/>
        <v/>
      </c>
      <c r="L1393" s="55" t="str">
        <f t="shared" si="86"/>
        <v/>
      </c>
      <c r="M1393" s="56" t="str">
        <f t="shared" si="87"/>
        <v/>
      </c>
    </row>
    <row r="1394" spans="1:13" ht="13" x14ac:dyDescent="0.25">
      <c r="A1394" s="163">
        <v>1390</v>
      </c>
      <c r="B1394" s="66"/>
      <c r="C1394" s="67"/>
      <c r="D1394" s="48"/>
      <c r="E1394" s="68"/>
      <c r="F1394" s="49"/>
      <c r="G1394" s="69"/>
      <c r="H1394" s="50" t="str">
        <f>IF(E1394="","",VLOOKUP(WEEKDAY(E1394),List!A$15:B$21,2,FALSE))</f>
        <v/>
      </c>
      <c r="I1394" s="90">
        <f>IF(G1394="",0,VLOOKUP(G1394,PHR!$B$4:$H$10000,7,FALSE))</f>
        <v>0</v>
      </c>
      <c r="J1394" s="51" t="str">
        <f t="shared" si="89"/>
        <v/>
      </c>
      <c r="K1394" s="52" t="str">
        <f t="shared" si="88"/>
        <v/>
      </c>
      <c r="L1394" s="55" t="str">
        <f t="shared" si="86"/>
        <v/>
      </c>
      <c r="M1394" s="56" t="str">
        <f t="shared" si="87"/>
        <v/>
      </c>
    </row>
    <row r="1395" spans="1:13" ht="13" x14ac:dyDescent="0.25">
      <c r="A1395" s="163">
        <v>1391</v>
      </c>
      <c r="B1395" s="66"/>
      <c r="C1395" s="67"/>
      <c r="D1395" s="48"/>
      <c r="E1395" s="68"/>
      <c r="F1395" s="49"/>
      <c r="G1395" s="69"/>
      <c r="H1395" s="50" t="str">
        <f>IF(E1395="","",VLOOKUP(WEEKDAY(E1395),List!A$15:B$21,2,FALSE))</f>
        <v/>
      </c>
      <c r="I1395" s="90">
        <f>IF(G1395="",0,VLOOKUP(G1395,PHR!$B$4:$H$10000,7,FALSE))</f>
        <v>0</v>
      </c>
      <c r="J1395" s="51" t="str">
        <f t="shared" si="89"/>
        <v/>
      </c>
      <c r="K1395" s="52" t="str">
        <f t="shared" si="88"/>
        <v/>
      </c>
      <c r="L1395" s="55" t="str">
        <f t="shared" si="86"/>
        <v/>
      </c>
      <c r="M1395" s="56" t="str">
        <f t="shared" si="87"/>
        <v/>
      </c>
    </row>
    <row r="1396" spans="1:13" ht="13" x14ac:dyDescent="0.25">
      <c r="A1396" s="163">
        <v>1392</v>
      </c>
      <c r="B1396" s="66"/>
      <c r="C1396" s="67"/>
      <c r="D1396" s="48"/>
      <c r="E1396" s="68"/>
      <c r="F1396" s="49"/>
      <c r="G1396" s="69"/>
      <c r="H1396" s="50" t="str">
        <f>IF(E1396="","",VLOOKUP(WEEKDAY(E1396),List!A$15:B$21,2,FALSE))</f>
        <v/>
      </c>
      <c r="I1396" s="90">
        <f>IF(G1396="",0,VLOOKUP(G1396,PHR!$B$4:$H$10000,7,FALSE))</f>
        <v>0</v>
      </c>
      <c r="J1396" s="51" t="str">
        <f t="shared" si="89"/>
        <v/>
      </c>
      <c r="K1396" s="52" t="str">
        <f t="shared" si="88"/>
        <v/>
      </c>
      <c r="L1396" s="55" t="str">
        <f t="shared" si="86"/>
        <v/>
      </c>
      <c r="M1396" s="56" t="str">
        <f t="shared" si="87"/>
        <v/>
      </c>
    </row>
    <row r="1397" spans="1:13" ht="13" x14ac:dyDescent="0.25">
      <c r="A1397" s="163">
        <v>1393</v>
      </c>
      <c r="B1397" s="66"/>
      <c r="C1397" s="67"/>
      <c r="D1397" s="48"/>
      <c r="E1397" s="68"/>
      <c r="F1397" s="49"/>
      <c r="G1397" s="69"/>
      <c r="H1397" s="50" t="str">
        <f>IF(E1397="","",VLOOKUP(WEEKDAY(E1397),List!A$15:B$21,2,FALSE))</f>
        <v/>
      </c>
      <c r="I1397" s="90">
        <f>IF(G1397="",0,VLOOKUP(G1397,PHR!$B$4:$H$10000,7,FALSE))</f>
        <v>0</v>
      </c>
      <c r="J1397" s="51" t="str">
        <f t="shared" si="89"/>
        <v/>
      </c>
      <c r="K1397" s="52" t="str">
        <f t="shared" si="88"/>
        <v/>
      </c>
      <c r="L1397" s="55" t="str">
        <f t="shared" si="86"/>
        <v/>
      </c>
      <c r="M1397" s="56" t="str">
        <f t="shared" si="87"/>
        <v/>
      </c>
    </row>
    <row r="1398" spans="1:13" ht="13" x14ac:dyDescent="0.25">
      <c r="A1398" s="163">
        <v>1394</v>
      </c>
      <c r="B1398" s="66"/>
      <c r="C1398" s="67"/>
      <c r="D1398" s="48"/>
      <c r="E1398" s="68"/>
      <c r="F1398" s="49"/>
      <c r="G1398" s="69"/>
      <c r="H1398" s="50" t="str">
        <f>IF(E1398="","",VLOOKUP(WEEKDAY(E1398),List!A$15:B$21,2,FALSE))</f>
        <v/>
      </c>
      <c r="I1398" s="90">
        <f>IF(G1398="",0,VLOOKUP(G1398,PHR!$B$4:$H$10000,7,FALSE))</f>
        <v>0</v>
      </c>
      <c r="J1398" s="51" t="str">
        <f t="shared" si="89"/>
        <v/>
      </c>
      <c r="K1398" s="52" t="str">
        <f t="shared" si="88"/>
        <v/>
      </c>
      <c r="L1398" s="55" t="str">
        <f t="shared" si="86"/>
        <v/>
      </c>
      <c r="M1398" s="56" t="str">
        <f t="shared" si="87"/>
        <v/>
      </c>
    </row>
    <row r="1399" spans="1:13" ht="13" x14ac:dyDescent="0.25">
      <c r="A1399" s="163">
        <v>1395</v>
      </c>
      <c r="B1399" s="66"/>
      <c r="C1399" s="67"/>
      <c r="D1399" s="48"/>
      <c r="E1399" s="68"/>
      <c r="F1399" s="49"/>
      <c r="G1399" s="69"/>
      <c r="H1399" s="50" t="str">
        <f>IF(E1399="","",VLOOKUP(WEEKDAY(E1399),List!A$15:B$21,2,FALSE))</f>
        <v/>
      </c>
      <c r="I1399" s="90">
        <f>IF(G1399="",0,VLOOKUP(G1399,PHR!$B$4:$H$10000,7,FALSE))</f>
        <v>0</v>
      </c>
      <c r="J1399" s="51" t="str">
        <f t="shared" si="89"/>
        <v/>
      </c>
      <c r="K1399" s="52" t="str">
        <f t="shared" si="88"/>
        <v/>
      </c>
      <c r="L1399" s="55" t="str">
        <f t="shared" si="86"/>
        <v/>
      </c>
      <c r="M1399" s="56" t="str">
        <f t="shared" si="87"/>
        <v/>
      </c>
    </row>
    <row r="1400" spans="1:13" ht="13" x14ac:dyDescent="0.25">
      <c r="A1400" s="163">
        <v>1396</v>
      </c>
      <c r="B1400" s="66"/>
      <c r="C1400" s="67"/>
      <c r="D1400" s="48"/>
      <c r="E1400" s="68"/>
      <c r="F1400" s="49"/>
      <c r="G1400" s="69"/>
      <c r="H1400" s="50" t="str">
        <f>IF(E1400="","",VLOOKUP(WEEKDAY(E1400),List!A$15:B$21,2,FALSE))</f>
        <v/>
      </c>
      <c r="I1400" s="90">
        <f>IF(G1400="",0,VLOOKUP(G1400,PHR!$B$4:$H$10000,7,FALSE))</f>
        <v>0</v>
      </c>
      <c r="J1400" s="51" t="str">
        <f t="shared" si="89"/>
        <v/>
      </c>
      <c r="K1400" s="52" t="str">
        <f t="shared" si="88"/>
        <v/>
      </c>
      <c r="L1400" s="55" t="str">
        <f t="shared" si="86"/>
        <v/>
      </c>
      <c r="M1400" s="56" t="str">
        <f t="shared" si="87"/>
        <v/>
      </c>
    </row>
    <row r="1401" spans="1:13" ht="13" x14ac:dyDescent="0.25">
      <c r="A1401" s="163">
        <v>1397</v>
      </c>
      <c r="B1401" s="66"/>
      <c r="C1401" s="67"/>
      <c r="D1401" s="48"/>
      <c r="E1401" s="68"/>
      <c r="F1401" s="49"/>
      <c r="G1401" s="69"/>
      <c r="H1401" s="50" t="str">
        <f>IF(E1401="","",VLOOKUP(WEEKDAY(E1401),List!A$15:B$21,2,FALSE))</f>
        <v/>
      </c>
      <c r="I1401" s="90">
        <f>IF(G1401="",0,VLOOKUP(G1401,PHR!$B$4:$H$10000,7,FALSE))</f>
        <v>0</v>
      </c>
      <c r="J1401" s="51" t="str">
        <f t="shared" si="89"/>
        <v/>
      </c>
      <c r="K1401" s="52" t="str">
        <f t="shared" si="88"/>
        <v/>
      </c>
      <c r="L1401" s="55" t="str">
        <f t="shared" si="86"/>
        <v/>
      </c>
      <c r="M1401" s="56" t="str">
        <f t="shared" si="87"/>
        <v/>
      </c>
    </row>
    <row r="1402" spans="1:13" ht="13" x14ac:dyDescent="0.25">
      <c r="A1402" s="163">
        <v>1398</v>
      </c>
      <c r="B1402" s="66"/>
      <c r="C1402" s="67"/>
      <c r="D1402" s="48"/>
      <c r="E1402" s="68"/>
      <c r="F1402" s="49"/>
      <c r="G1402" s="69"/>
      <c r="H1402" s="50" t="str">
        <f>IF(E1402="","",VLOOKUP(WEEKDAY(E1402),List!A$15:B$21,2,FALSE))</f>
        <v/>
      </c>
      <c r="I1402" s="90">
        <f>IF(G1402="",0,VLOOKUP(G1402,PHR!$B$4:$H$10000,7,FALSE))</f>
        <v>0</v>
      </c>
      <c r="J1402" s="51" t="str">
        <f t="shared" si="89"/>
        <v/>
      </c>
      <c r="K1402" s="52" t="str">
        <f t="shared" si="88"/>
        <v/>
      </c>
      <c r="L1402" s="55" t="str">
        <f t="shared" si="86"/>
        <v/>
      </c>
      <c r="M1402" s="56" t="str">
        <f t="shared" si="87"/>
        <v/>
      </c>
    </row>
    <row r="1403" spans="1:13" ht="13" x14ac:dyDescent="0.25">
      <c r="A1403" s="163">
        <v>1399</v>
      </c>
      <c r="B1403" s="66"/>
      <c r="C1403" s="67"/>
      <c r="D1403" s="48"/>
      <c r="E1403" s="68"/>
      <c r="F1403" s="49"/>
      <c r="G1403" s="69"/>
      <c r="H1403" s="50" t="str">
        <f>IF(E1403="","",VLOOKUP(WEEKDAY(E1403),List!A$15:B$21,2,FALSE))</f>
        <v/>
      </c>
      <c r="I1403" s="90">
        <f>IF(G1403="",0,VLOOKUP(G1403,PHR!$B$4:$H$10000,7,FALSE))</f>
        <v>0</v>
      </c>
      <c r="J1403" s="51" t="str">
        <f t="shared" si="89"/>
        <v/>
      </c>
      <c r="K1403" s="52" t="str">
        <f t="shared" si="88"/>
        <v/>
      </c>
      <c r="L1403" s="55" t="str">
        <f t="shared" si="86"/>
        <v/>
      </c>
      <c r="M1403" s="56" t="str">
        <f t="shared" si="87"/>
        <v/>
      </c>
    </row>
    <row r="1404" spans="1:13" ht="13" x14ac:dyDescent="0.25">
      <c r="A1404" s="163">
        <v>1400</v>
      </c>
      <c r="B1404" s="66"/>
      <c r="C1404" s="67"/>
      <c r="D1404" s="48"/>
      <c r="E1404" s="68"/>
      <c r="F1404" s="49"/>
      <c r="G1404" s="69"/>
      <c r="H1404" s="50" t="str">
        <f>IF(E1404="","",VLOOKUP(WEEKDAY(E1404),List!A$15:B$21,2,FALSE))</f>
        <v/>
      </c>
      <c r="I1404" s="90">
        <f>IF(G1404="",0,VLOOKUP(G1404,PHR!$B$4:$H$10000,7,FALSE))</f>
        <v>0</v>
      </c>
      <c r="J1404" s="51" t="str">
        <f t="shared" si="89"/>
        <v/>
      </c>
      <c r="K1404" s="52" t="str">
        <f t="shared" si="88"/>
        <v/>
      </c>
      <c r="L1404" s="55" t="str">
        <f t="shared" si="86"/>
        <v/>
      </c>
      <c r="M1404" s="56" t="str">
        <f t="shared" si="87"/>
        <v/>
      </c>
    </row>
    <row r="1405" spans="1:13" ht="13" x14ac:dyDescent="0.25">
      <c r="A1405" s="163">
        <v>1401</v>
      </c>
      <c r="B1405" s="66"/>
      <c r="C1405" s="67"/>
      <c r="D1405" s="48"/>
      <c r="E1405" s="68"/>
      <c r="F1405" s="49"/>
      <c r="G1405" s="69"/>
      <c r="H1405" s="50" t="str">
        <f>IF(E1405="","",VLOOKUP(WEEKDAY(E1405),List!A$15:B$21,2,FALSE))</f>
        <v/>
      </c>
      <c r="I1405" s="90">
        <f>IF(G1405="",0,VLOOKUP(G1405,PHR!$B$4:$H$10000,7,FALSE))</f>
        <v>0</v>
      </c>
      <c r="J1405" s="51" t="str">
        <f t="shared" si="89"/>
        <v/>
      </c>
      <c r="K1405" s="52" t="str">
        <f t="shared" si="88"/>
        <v/>
      </c>
      <c r="L1405" s="55" t="str">
        <f t="shared" si="86"/>
        <v/>
      </c>
      <c r="M1405" s="56" t="str">
        <f t="shared" si="87"/>
        <v/>
      </c>
    </row>
    <row r="1406" spans="1:13" ht="13" x14ac:dyDescent="0.25">
      <c r="A1406" s="163">
        <v>1402</v>
      </c>
      <c r="B1406" s="66"/>
      <c r="C1406" s="67"/>
      <c r="D1406" s="48"/>
      <c r="E1406" s="68"/>
      <c r="F1406" s="49"/>
      <c r="G1406" s="69"/>
      <c r="H1406" s="50" t="str">
        <f>IF(E1406="","",VLOOKUP(WEEKDAY(E1406),List!A$15:B$21,2,FALSE))</f>
        <v/>
      </c>
      <c r="I1406" s="90">
        <f>IF(G1406="",0,VLOOKUP(G1406,PHR!$B$4:$H$10000,7,FALSE))</f>
        <v>0</v>
      </c>
      <c r="J1406" s="51" t="str">
        <f t="shared" si="89"/>
        <v/>
      </c>
      <c r="K1406" s="52" t="str">
        <f t="shared" si="88"/>
        <v/>
      </c>
      <c r="L1406" s="55" t="str">
        <f t="shared" si="86"/>
        <v/>
      </c>
      <c r="M1406" s="56" t="str">
        <f t="shared" si="87"/>
        <v/>
      </c>
    </row>
    <row r="1407" spans="1:13" ht="13" x14ac:dyDescent="0.25">
      <c r="A1407" s="163">
        <v>1403</v>
      </c>
      <c r="B1407" s="66"/>
      <c r="C1407" s="67"/>
      <c r="D1407" s="48"/>
      <c r="E1407" s="68"/>
      <c r="F1407" s="49"/>
      <c r="G1407" s="69"/>
      <c r="H1407" s="50" t="str">
        <f>IF(E1407="","",VLOOKUP(WEEKDAY(E1407),List!A$15:B$21,2,FALSE))</f>
        <v/>
      </c>
      <c r="I1407" s="90">
        <f>IF(G1407="",0,VLOOKUP(G1407,PHR!$B$4:$H$10000,7,FALSE))</f>
        <v>0</v>
      </c>
      <c r="J1407" s="51" t="str">
        <f t="shared" si="89"/>
        <v/>
      </c>
      <c r="K1407" s="52" t="str">
        <f t="shared" si="88"/>
        <v/>
      </c>
      <c r="L1407" s="55" t="str">
        <f t="shared" si="86"/>
        <v/>
      </c>
      <c r="M1407" s="56" t="str">
        <f t="shared" si="87"/>
        <v/>
      </c>
    </row>
    <row r="1408" spans="1:13" ht="13" x14ac:dyDescent="0.25">
      <c r="A1408" s="163">
        <v>1404</v>
      </c>
      <c r="B1408" s="66"/>
      <c r="C1408" s="67"/>
      <c r="D1408" s="48"/>
      <c r="E1408" s="68"/>
      <c r="F1408" s="49"/>
      <c r="G1408" s="69"/>
      <c r="H1408" s="50" t="str">
        <f>IF(E1408="","",VLOOKUP(WEEKDAY(E1408),List!A$15:B$21,2,FALSE))</f>
        <v/>
      </c>
      <c r="I1408" s="90">
        <f>IF(G1408="",0,VLOOKUP(G1408,PHR!$B$4:$H$10000,7,FALSE))</f>
        <v>0</v>
      </c>
      <c r="J1408" s="51" t="str">
        <f t="shared" si="89"/>
        <v/>
      </c>
      <c r="K1408" s="52" t="str">
        <f t="shared" si="88"/>
        <v/>
      </c>
      <c r="L1408" s="55" t="str">
        <f t="shared" si="86"/>
        <v/>
      </c>
      <c r="M1408" s="56" t="str">
        <f t="shared" si="87"/>
        <v/>
      </c>
    </row>
    <row r="1409" spans="1:13" ht="13" x14ac:dyDescent="0.25">
      <c r="A1409" s="163">
        <v>1405</v>
      </c>
      <c r="B1409" s="66"/>
      <c r="C1409" s="67"/>
      <c r="D1409" s="48"/>
      <c r="E1409" s="68"/>
      <c r="F1409" s="49"/>
      <c r="G1409" s="69"/>
      <c r="H1409" s="50" t="str">
        <f>IF(E1409="","",VLOOKUP(WEEKDAY(E1409),List!A$15:B$21,2,FALSE))</f>
        <v/>
      </c>
      <c r="I1409" s="90">
        <f>IF(G1409="",0,VLOOKUP(G1409,PHR!$B$4:$H$10000,7,FALSE))</f>
        <v>0</v>
      </c>
      <c r="J1409" s="51" t="str">
        <f t="shared" si="89"/>
        <v/>
      </c>
      <c r="K1409" s="52" t="str">
        <f t="shared" si="88"/>
        <v/>
      </c>
      <c r="L1409" s="55" t="str">
        <f t="shared" si="86"/>
        <v/>
      </c>
      <c r="M1409" s="56" t="str">
        <f t="shared" si="87"/>
        <v/>
      </c>
    </row>
    <row r="1410" spans="1:13" ht="13" x14ac:dyDescent="0.25">
      <c r="A1410" s="163">
        <v>1406</v>
      </c>
      <c r="B1410" s="66"/>
      <c r="C1410" s="67"/>
      <c r="D1410" s="48"/>
      <c r="E1410" s="68"/>
      <c r="F1410" s="49"/>
      <c r="G1410" s="69"/>
      <c r="H1410" s="50" t="str">
        <f>IF(E1410="","",VLOOKUP(WEEKDAY(E1410),List!A$15:B$21,2,FALSE))</f>
        <v/>
      </c>
      <c r="I1410" s="90">
        <f>IF(G1410="",0,VLOOKUP(G1410,PHR!$B$4:$H$10000,7,FALSE))</f>
        <v>0</v>
      </c>
      <c r="J1410" s="51" t="str">
        <f t="shared" si="89"/>
        <v/>
      </c>
      <c r="K1410" s="52" t="str">
        <f t="shared" si="88"/>
        <v/>
      </c>
      <c r="L1410" s="55" t="str">
        <f t="shared" si="86"/>
        <v/>
      </c>
      <c r="M1410" s="56" t="str">
        <f t="shared" si="87"/>
        <v/>
      </c>
    </row>
    <row r="1411" spans="1:13" ht="13" x14ac:dyDescent="0.25">
      <c r="A1411" s="163">
        <v>1407</v>
      </c>
      <c r="B1411" s="66"/>
      <c r="C1411" s="67"/>
      <c r="D1411" s="48"/>
      <c r="E1411" s="68"/>
      <c r="F1411" s="49"/>
      <c r="G1411" s="69"/>
      <c r="H1411" s="50" t="str">
        <f>IF(E1411="","",VLOOKUP(WEEKDAY(E1411),List!A$15:B$21,2,FALSE))</f>
        <v/>
      </c>
      <c r="I1411" s="90">
        <f>IF(G1411="",0,VLOOKUP(G1411,PHR!$B$4:$H$10000,7,FALSE))</f>
        <v>0</v>
      </c>
      <c r="J1411" s="51" t="str">
        <f t="shared" si="89"/>
        <v/>
      </c>
      <c r="K1411" s="52" t="str">
        <f t="shared" si="88"/>
        <v/>
      </c>
      <c r="L1411" s="55" t="str">
        <f t="shared" si="86"/>
        <v/>
      </c>
      <c r="M1411" s="56" t="str">
        <f t="shared" si="87"/>
        <v/>
      </c>
    </row>
    <row r="1412" spans="1:13" ht="13" x14ac:dyDescent="0.25">
      <c r="A1412" s="163">
        <v>1408</v>
      </c>
      <c r="B1412" s="66"/>
      <c r="C1412" s="67"/>
      <c r="D1412" s="48"/>
      <c r="E1412" s="68"/>
      <c r="F1412" s="49"/>
      <c r="G1412" s="69"/>
      <c r="H1412" s="50" t="str">
        <f>IF(E1412="","",VLOOKUP(WEEKDAY(E1412),List!A$15:B$21,2,FALSE))</f>
        <v/>
      </c>
      <c r="I1412" s="90">
        <f>IF(G1412="",0,VLOOKUP(G1412,PHR!$B$4:$H$10000,7,FALSE))</f>
        <v>0</v>
      </c>
      <c r="J1412" s="51" t="str">
        <f t="shared" si="89"/>
        <v/>
      </c>
      <c r="K1412" s="52" t="str">
        <f t="shared" si="88"/>
        <v/>
      </c>
      <c r="L1412" s="55" t="str">
        <f t="shared" si="86"/>
        <v/>
      </c>
      <c r="M1412" s="56" t="str">
        <f t="shared" si="87"/>
        <v/>
      </c>
    </row>
    <row r="1413" spans="1:13" ht="13" x14ac:dyDescent="0.25">
      <c r="A1413" s="163">
        <v>1409</v>
      </c>
      <c r="B1413" s="66"/>
      <c r="C1413" s="67"/>
      <c r="D1413" s="48"/>
      <c r="E1413" s="68"/>
      <c r="F1413" s="49"/>
      <c r="G1413" s="69"/>
      <c r="H1413" s="50" t="str">
        <f>IF(E1413="","",VLOOKUP(WEEKDAY(E1413),List!A$15:B$21,2,FALSE))</f>
        <v/>
      </c>
      <c r="I1413" s="90">
        <f>IF(G1413="",0,VLOOKUP(G1413,PHR!$B$4:$H$10000,7,FALSE))</f>
        <v>0</v>
      </c>
      <c r="J1413" s="51" t="str">
        <f t="shared" si="89"/>
        <v/>
      </c>
      <c r="K1413" s="52" t="str">
        <f t="shared" si="88"/>
        <v/>
      </c>
      <c r="L1413" s="55" t="str">
        <f t="shared" ref="L1413:L1476" si="90">IF(D1413="","",K1413)</f>
        <v/>
      </c>
      <c r="M1413" s="56" t="str">
        <f t="shared" ref="M1413:M1476" si="91">IF(D1413="","",ROUND(L1413*I1413,2))</f>
        <v/>
      </c>
    </row>
    <row r="1414" spans="1:13" ht="13" x14ac:dyDescent="0.25">
      <c r="A1414" s="163">
        <v>1410</v>
      </c>
      <c r="B1414" s="66"/>
      <c r="C1414" s="67"/>
      <c r="D1414" s="48"/>
      <c r="E1414" s="68"/>
      <c r="F1414" s="49"/>
      <c r="G1414" s="69"/>
      <c r="H1414" s="50" t="str">
        <f>IF(E1414="","",VLOOKUP(WEEKDAY(E1414),List!A$15:B$21,2,FALSE))</f>
        <v/>
      </c>
      <c r="I1414" s="90">
        <f>IF(G1414="",0,VLOOKUP(G1414,PHR!$B$4:$H$10000,7,FALSE))</f>
        <v>0</v>
      </c>
      <c r="J1414" s="51" t="str">
        <f t="shared" si="89"/>
        <v/>
      </c>
      <c r="K1414" s="52" t="str">
        <f t="shared" ref="K1414:K1477" si="92">IF(F1414="","",IF(C1414="",MIN(F1414,$K$1),(MIN(F1414,$K$1)*C1414)))</f>
        <v/>
      </c>
      <c r="L1414" s="55" t="str">
        <f t="shared" si="90"/>
        <v/>
      </c>
      <c r="M1414" s="56" t="str">
        <f t="shared" si="91"/>
        <v/>
      </c>
    </row>
    <row r="1415" spans="1:13" ht="13" x14ac:dyDescent="0.25">
      <c r="A1415" s="163">
        <v>1411</v>
      </c>
      <c r="B1415" s="66"/>
      <c r="C1415" s="67"/>
      <c r="D1415" s="48"/>
      <c r="E1415" s="68"/>
      <c r="F1415" s="49"/>
      <c r="G1415" s="69"/>
      <c r="H1415" s="50" t="str">
        <f>IF(E1415="","",VLOOKUP(WEEKDAY(E1415),List!A$15:B$21,2,FALSE))</f>
        <v/>
      </c>
      <c r="I1415" s="90">
        <f>IF(G1415="",0,VLOOKUP(G1415,PHR!$B$4:$H$10000,7,FALSE))</f>
        <v>0</v>
      </c>
      <c r="J1415" s="51" t="str">
        <f t="shared" si="89"/>
        <v/>
      </c>
      <c r="K1415" s="52" t="str">
        <f t="shared" si="92"/>
        <v/>
      </c>
      <c r="L1415" s="55" t="str">
        <f t="shared" si="90"/>
        <v/>
      </c>
      <c r="M1415" s="56" t="str">
        <f t="shared" si="91"/>
        <v/>
      </c>
    </row>
    <row r="1416" spans="1:13" ht="13" x14ac:dyDescent="0.25">
      <c r="A1416" s="163">
        <v>1412</v>
      </c>
      <c r="B1416" s="66"/>
      <c r="C1416" s="67"/>
      <c r="D1416" s="48"/>
      <c r="E1416" s="68"/>
      <c r="F1416" s="49"/>
      <c r="G1416" s="69"/>
      <c r="H1416" s="50" t="str">
        <f>IF(E1416="","",VLOOKUP(WEEKDAY(E1416),List!A$15:B$21,2,FALSE))</f>
        <v/>
      </c>
      <c r="I1416" s="90">
        <f>IF(G1416="",0,VLOOKUP(G1416,PHR!$B$4:$H$10000,7,FALSE))</f>
        <v>0</v>
      </c>
      <c r="J1416" s="51" t="str">
        <f t="shared" si="89"/>
        <v/>
      </c>
      <c r="K1416" s="52" t="str">
        <f t="shared" si="92"/>
        <v/>
      </c>
      <c r="L1416" s="55" t="str">
        <f t="shared" si="90"/>
        <v/>
      </c>
      <c r="M1416" s="56" t="str">
        <f t="shared" si="91"/>
        <v/>
      </c>
    </row>
    <row r="1417" spans="1:13" ht="13" x14ac:dyDescent="0.25">
      <c r="A1417" s="163">
        <v>1413</v>
      </c>
      <c r="B1417" s="66"/>
      <c r="C1417" s="67"/>
      <c r="D1417" s="48"/>
      <c r="E1417" s="68"/>
      <c r="F1417" s="49"/>
      <c r="G1417" s="69"/>
      <c r="H1417" s="50" t="str">
        <f>IF(E1417="","",VLOOKUP(WEEKDAY(E1417),List!A$15:B$21,2,FALSE))</f>
        <v/>
      </c>
      <c r="I1417" s="90">
        <f>IF(G1417="",0,VLOOKUP(G1417,PHR!$B$4:$H$10000,7,FALSE))</f>
        <v>0</v>
      </c>
      <c r="J1417" s="51" t="str">
        <f t="shared" si="89"/>
        <v/>
      </c>
      <c r="K1417" s="52" t="str">
        <f t="shared" si="92"/>
        <v/>
      </c>
      <c r="L1417" s="55" t="str">
        <f t="shared" si="90"/>
        <v/>
      </c>
      <c r="M1417" s="56" t="str">
        <f t="shared" si="91"/>
        <v/>
      </c>
    </row>
    <row r="1418" spans="1:13" ht="13" x14ac:dyDescent="0.25">
      <c r="A1418" s="163">
        <v>1414</v>
      </c>
      <c r="B1418" s="66"/>
      <c r="C1418" s="67"/>
      <c r="D1418" s="48"/>
      <c r="E1418" s="68"/>
      <c r="F1418" s="49"/>
      <c r="G1418" s="69"/>
      <c r="H1418" s="50" t="str">
        <f>IF(E1418="","",VLOOKUP(WEEKDAY(E1418),List!A$15:B$21,2,FALSE))</f>
        <v/>
      </c>
      <c r="I1418" s="90">
        <f>IF(G1418="",0,VLOOKUP(G1418,PHR!$B$4:$H$10000,7,FALSE))</f>
        <v>0</v>
      </c>
      <c r="J1418" s="51" t="str">
        <f t="shared" ref="J1418:J1481" si="93">IF(K1418="","",ROUND(K1418*I1418,2))</f>
        <v/>
      </c>
      <c r="K1418" s="52" t="str">
        <f t="shared" si="92"/>
        <v/>
      </c>
      <c r="L1418" s="55" t="str">
        <f t="shared" si="90"/>
        <v/>
      </c>
      <c r="M1418" s="56" t="str">
        <f t="shared" si="91"/>
        <v/>
      </c>
    </row>
    <row r="1419" spans="1:13" ht="13" x14ac:dyDescent="0.25">
      <c r="A1419" s="163">
        <v>1415</v>
      </c>
      <c r="B1419" s="66"/>
      <c r="C1419" s="67"/>
      <c r="D1419" s="48"/>
      <c r="E1419" s="68"/>
      <c r="F1419" s="49"/>
      <c r="G1419" s="69"/>
      <c r="H1419" s="50" t="str">
        <f>IF(E1419="","",VLOOKUP(WEEKDAY(E1419),List!A$15:B$21,2,FALSE))</f>
        <v/>
      </c>
      <c r="I1419" s="90">
        <f>IF(G1419="",0,VLOOKUP(G1419,PHR!$B$4:$H$10000,7,FALSE))</f>
        <v>0</v>
      </c>
      <c r="J1419" s="51" t="str">
        <f t="shared" si="93"/>
        <v/>
      </c>
      <c r="K1419" s="52" t="str">
        <f t="shared" si="92"/>
        <v/>
      </c>
      <c r="L1419" s="55" t="str">
        <f t="shared" si="90"/>
        <v/>
      </c>
      <c r="M1419" s="56" t="str">
        <f t="shared" si="91"/>
        <v/>
      </c>
    </row>
    <row r="1420" spans="1:13" ht="13" x14ac:dyDescent="0.25">
      <c r="A1420" s="163">
        <v>1416</v>
      </c>
      <c r="B1420" s="66"/>
      <c r="C1420" s="67"/>
      <c r="D1420" s="48"/>
      <c r="E1420" s="68"/>
      <c r="F1420" s="49"/>
      <c r="G1420" s="69"/>
      <c r="H1420" s="50" t="str">
        <f>IF(E1420="","",VLOOKUP(WEEKDAY(E1420),List!A$15:B$21,2,FALSE))</f>
        <v/>
      </c>
      <c r="I1420" s="90">
        <f>IF(G1420="",0,VLOOKUP(G1420,PHR!$B$4:$H$10000,7,FALSE))</f>
        <v>0</v>
      </c>
      <c r="J1420" s="51" t="str">
        <f t="shared" si="93"/>
        <v/>
      </c>
      <c r="K1420" s="52" t="str">
        <f t="shared" si="92"/>
        <v/>
      </c>
      <c r="L1420" s="55" t="str">
        <f t="shared" si="90"/>
        <v/>
      </c>
      <c r="M1420" s="56" t="str">
        <f t="shared" si="91"/>
        <v/>
      </c>
    </row>
    <row r="1421" spans="1:13" ht="13" x14ac:dyDescent="0.25">
      <c r="A1421" s="163">
        <v>1417</v>
      </c>
      <c r="B1421" s="66"/>
      <c r="C1421" s="67"/>
      <c r="D1421" s="48"/>
      <c r="E1421" s="68"/>
      <c r="F1421" s="49"/>
      <c r="G1421" s="69"/>
      <c r="H1421" s="50" t="str">
        <f>IF(E1421="","",VLOOKUP(WEEKDAY(E1421),List!A$15:B$21,2,FALSE))</f>
        <v/>
      </c>
      <c r="I1421" s="90">
        <f>IF(G1421="",0,VLOOKUP(G1421,PHR!$B$4:$H$10000,7,FALSE))</f>
        <v>0</v>
      </c>
      <c r="J1421" s="51" t="str">
        <f t="shared" si="93"/>
        <v/>
      </c>
      <c r="K1421" s="52" t="str">
        <f t="shared" si="92"/>
        <v/>
      </c>
      <c r="L1421" s="55" t="str">
        <f t="shared" si="90"/>
        <v/>
      </c>
      <c r="M1421" s="56" t="str">
        <f t="shared" si="91"/>
        <v/>
      </c>
    </row>
    <row r="1422" spans="1:13" ht="13" x14ac:dyDescent="0.25">
      <c r="A1422" s="163">
        <v>1418</v>
      </c>
      <c r="B1422" s="66"/>
      <c r="C1422" s="67"/>
      <c r="D1422" s="48"/>
      <c r="E1422" s="68"/>
      <c r="F1422" s="49"/>
      <c r="G1422" s="69"/>
      <c r="H1422" s="50" t="str">
        <f>IF(E1422="","",VLOOKUP(WEEKDAY(E1422),List!A$15:B$21,2,FALSE))</f>
        <v/>
      </c>
      <c r="I1422" s="90">
        <f>IF(G1422="",0,VLOOKUP(G1422,PHR!$B$4:$H$10000,7,FALSE))</f>
        <v>0</v>
      </c>
      <c r="J1422" s="51" t="str">
        <f t="shared" si="93"/>
        <v/>
      </c>
      <c r="K1422" s="52" t="str">
        <f t="shared" si="92"/>
        <v/>
      </c>
      <c r="L1422" s="55" t="str">
        <f t="shared" si="90"/>
        <v/>
      </c>
      <c r="M1422" s="56" t="str">
        <f t="shared" si="91"/>
        <v/>
      </c>
    </row>
    <row r="1423" spans="1:13" ht="13" x14ac:dyDescent="0.25">
      <c r="A1423" s="163">
        <v>1419</v>
      </c>
      <c r="B1423" s="66"/>
      <c r="C1423" s="67"/>
      <c r="D1423" s="48"/>
      <c r="E1423" s="68"/>
      <c r="F1423" s="49"/>
      <c r="G1423" s="69"/>
      <c r="H1423" s="50" t="str">
        <f>IF(E1423="","",VLOOKUP(WEEKDAY(E1423),List!A$15:B$21,2,FALSE))</f>
        <v/>
      </c>
      <c r="I1423" s="90">
        <f>IF(G1423="",0,VLOOKUP(G1423,PHR!$B$4:$H$10000,7,FALSE))</f>
        <v>0</v>
      </c>
      <c r="J1423" s="51" t="str">
        <f t="shared" si="93"/>
        <v/>
      </c>
      <c r="K1423" s="52" t="str">
        <f t="shared" si="92"/>
        <v/>
      </c>
      <c r="L1423" s="55" t="str">
        <f t="shared" si="90"/>
        <v/>
      </c>
      <c r="M1423" s="56" t="str">
        <f t="shared" si="91"/>
        <v/>
      </c>
    </row>
    <row r="1424" spans="1:13" ht="13" x14ac:dyDescent="0.25">
      <c r="A1424" s="163">
        <v>1420</v>
      </c>
      <c r="B1424" s="66"/>
      <c r="C1424" s="67"/>
      <c r="D1424" s="48"/>
      <c r="E1424" s="68"/>
      <c r="F1424" s="49"/>
      <c r="G1424" s="69"/>
      <c r="H1424" s="50" t="str">
        <f>IF(E1424="","",VLOOKUP(WEEKDAY(E1424),List!A$15:B$21,2,FALSE))</f>
        <v/>
      </c>
      <c r="I1424" s="90">
        <f>IF(G1424="",0,VLOOKUP(G1424,PHR!$B$4:$H$10000,7,FALSE))</f>
        <v>0</v>
      </c>
      <c r="J1424" s="51" t="str">
        <f t="shared" si="93"/>
        <v/>
      </c>
      <c r="K1424" s="52" t="str">
        <f t="shared" si="92"/>
        <v/>
      </c>
      <c r="L1424" s="55" t="str">
        <f t="shared" si="90"/>
        <v/>
      </c>
      <c r="M1424" s="56" t="str">
        <f t="shared" si="91"/>
        <v/>
      </c>
    </row>
    <row r="1425" spans="1:13" ht="13" x14ac:dyDescent="0.25">
      <c r="A1425" s="163">
        <v>1421</v>
      </c>
      <c r="B1425" s="66"/>
      <c r="C1425" s="67"/>
      <c r="D1425" s="48"/>
      <c r="E1425" s="68"/>
      <c r="F1425" s="49"/>
      <c r="G1425" s="69"/>
      <c r="H1425" s="50" t="str">
        <f>IF(E1425="","",VLOOKUP(WEEKDAY(E1425),List!A$15:B$21,2,FALSE))</f>
        <v/>
      </c>
      <c r="I1425" s="90">
        <f>IF(G1425="",0,VLOOKUP(G1425,PHR!$B$4:$H$10000,7,FALSE))</f>
        <v>0</v>
      </c>
      <c r="J1425" s="51" t="str">
        <f t="shared" si="93"/>
        <v/>
      </c>
      <c r="K1425" s="52" t="str">
        <f t="shared" si="92"/>
        <v/>
      </c>
      <c r="L1425" s="55" t="str">
        <f t="shared" si="90"/>
        <v/>
      </c>
      <c r="M1425" s="56" t="str">
        <f t="shared" si="91"/>
        <v/>
      </c>
    </row>
    <row r="1426" spans="1:13" ht="13" x14ac:dyDescent="0.25">
      <c r="A1426" s="163">
        <v>1422</v>
      </c>
      <c r="B1426" s="66"/>
      <c r="C1426" s="67"/>
      <c r="D1426" s="48"/>
      <c r="E1426" s="68"/>
      <c r="F1426" s="49"/>
      <c r="G1426" s="69"/>
      <c r="H1426" s="50" t="str">
        <f>IF(E1426="","",VLOOKUP(WEEKDAY(E1426),List!A$15:B$21,2,FALSE))</f>
        <v/>
      </c>
      <c r="I1426" s="90">
        <f>IF(G1426="",0,VLOOKUP(G1426,PHR!$B$4:$H$10000,7,FALSE))</f>
        <v>0</v>
      </c>
      <c r="J1426" s="51" t="str">
        <f t="shared" si="93"/>
        <v/>
      </c>
      <c r="K1426" s="52" t="str">
        <f t="shared" si="92"/>
        <v/>
      </c>
      <c r="L1426" s="55" t="str">
        <f t="shared" si="90"/>
        <v/>
      </c>
      <c r="M1426" s="56" t="str">
        <f t="shared" si="91"/>
        <v/>
      </c>
    </row>
    <row r="1427" spans="1:13" ht="13" x14ac:dyDescent="0.25">
      <c r="A1427" s="163">
        <v>1423</v>
      </c>
      <c r="B1427" s="66"/>
      <c r="C1427" s="67"/>
      <c r="D1427" s="48"/>
      <c r="E1427" s="68"/>
      <c r="F1427" s="49"/>
      <c r="G1427" s="69"/>
      <c r="H1427" s="50" t="str">
        <f>IF(E1427="","",VLOOKUP(WEEKDAY(E1427),List!A$15:B$21,2,FALSE))</f>
        <v/>
      </c>
      <c r="I1427" s="90">
        <f>IF(G1427="",0,VLOOKUP(G1427,PHR!$B$4:$H$10000,7,FALSE))</f>
        <v>0</v>
      </c>
      <c r="J1427" s="51" t="str">
        <f t="shared" si="93"/>
        <v/>
      </c>
      <c r="K1427" s="52" t="str">
        <f t="shared" si="92"/>
        <v/>
      </c>
      <c r="L1427" s="55" t="str">
        <f t="shared" si="90"/>
        <v/>
      </c>
      <c r="M1427" s="56" t="str">
        <f t="shared" si="91"/>
        <v/>
      </c>
    </row>
    <row r="1428" spans="1:13" ht="13" x14ac:dyDescent="0.25">
      <c r="A1428" s="163">
        <v>1424</v>
      </c>
      <c r="B1428" s="66"/>
      <c r="C1428" s="67"/>
      <c r="D1428" s="48"/>
      <c r="E1428" s="68"/>
      <c r="F1428" s="49"/>
      <c r="G1428" s="69"/>
      <c r="H1428" s="50" t="str">
        <f>IF(E1428="","",VLOOKUP(WEEKDAY(E1428),List!A$15:B$21,2,FALSE))</f>
        <v/>
      </c>
      <c r="I1428" s="90">
        <f>IF(G1428="",0,VLOOKUP(G1428,PHR!$B$4:$H$10000,7,FALSE))</f>
        <v>0</v>
      </c>
      <c r="J1428" s="51" t="str">
        <f t="shared" si="93"/>
        <v/>
      </c>
      <c r="K1428" s="52" t="str">
        <f t="shared" si="92"/>
        <v/>
      </c>
      <c r="L1428" s="55" t="str">
        <f t="shared" si="90"/>
        <v/>
      </c>
      <c r="M1428" s="56" t="str">
        <f t="shared" si="91"/>
        <v/>
      </c>
    </row>
    <row r="1429" spans="1:13" ht="13" x14ac:dyDescent="0.25">
      <c r="A1429" s="163">
        <v>1425</v>
      </c>
      <c r="B1429" s="66"/>
      <c r="C1429" s="67"/>
      <c r="D1429" s="48"/>
      <c r="E1429" s="68"/>
      <c r="F1429" s="49"/>
      <c r="G1429" s="69"/>
      <c r="H1429" s="50" t="str">
        <f>IF(E1429="","",VLOOKUP(WEEKDAY(E1429),List!A$15:B$21,2,FALSE))</f>
        <v/>
      </c>
      <c r="I1429" s="90">
        <f>IF(G1429="",0,VLOOKUP(G1429,PHR!$B$4:$H$10000,7,FALSE))</f>
        <v>0</v>
      </c>
      <c r="J1429" s="51" t="str">
        <f t="shared" si="93"/>
        <v/>
      </c>
      <c r="K1429" s="52" t="str">
        <f t="shared" si="92"/>
        <v/>
      </c>
      <c r="L1429" s="55" t="str">
        <f t="shared" si="90"/>
        <v/>
      </c>
      <c r="M1429" s="56" t="str">
        <f t="shared" si="91"/>
        <v/>
      </c>
    </row>
    <row r="1430" spans="1:13" ht="13" x14ac:dyDescent="0.25">
      <c r="A1430" s="163">
        <v>1426</v>
      </c>
      <c r="B1430" s="66"/>
      <c r="C1430" s="67"/>
      <c r="D1430" s="48"/>
      <c r="E1430" s="68"/>
      <c r="F1430" s="49"/>
      <c r="G1430" s="69"/>
      <c r="H1430" s="50" t="str">
        <f>IF(E1430="","",VLOOKUP(WEEKDAY(E1430),List!A$15:B$21,2,FALSE))</f>
        <v/>
      </c>
      <c r="I1430" s="90">
        <f>IF(G1430="",0,VLOOKUP(G1430,PHR!$B$4:$H$10000,7,FALSE))</f>
        <v>0</v>
      </c>
      <c r="J1430" s="51" t="str">
        <f t="shared" si="93"/>
        <v/>
      </c>
      <c r="K1430" s="52" t="str">
        <f t="shared" si="92"/>
        <v/>
      </c>
      <c r="L1430" s="55" t="str">
        <f t="shared" si="90"/>
        <v/>
      </c>
      <c r="M1430" s="56" t="str">
        <f t="shared" si="91"/>
        <v/>
      </c>
    </row>
    <row r="1431" spans="1:13" ht="13" x14ac:dyDescent="0.25">
      <c r="A1431" s="163">
        <v>1427</v>
      </c>
      <c r="B1431" s="66"/>
      <c r="C1431" s="67"/>
      <c r="D1431" s="48"/>
      <c r="E1431" s="68"/>
      <c r="F1431" s="49"/>
      <c r="G1431" s="69"/>
      <c r="H1431" s="50" t="str">
        <f>IF(E1431="","",VLOOKUP(WEEKDAY(E1431),List!A$15:B$21,2,FALSE))</f>
        <v/>
      </c>
      <c r="I1431" s="90">
        <f>IF(G1431="",0,VLOOKUP(G1431,PHR!$B$4:$H$10000,7,FALSE))</f>
        <v>0</v>
      </c>
      <c r="J1431" s="51" t="str">
        <f t="shared" si="93"/>
        <v/>
      </c>
      <c r="K1431" s="52" t="str">
        <f t="shared" si="92"/>
        <v/>
      </c>
      <c r="L1431" s="55" t="str">
        <f t="shared" si="90"/>
        <v/>
      </c>
      <c r="M1431" s="56" t="str">
        <f t="shared" si="91"/>
        <v/>
      </c>
    </row>
    <row r="1432" spans="1:13" ht="13" x14ac:dyDescent="0.25">
      <c r="A1432" s="163">
        <v>1428</v>
      </c>
      <c r="B1432" s="66"/>
      <c r="C1432" s="67"/>
      <c r="D1432" s="48"/>
      <c r="E1432" s="68"/>
      <c r="F1432" s="49"/>
      <c r="G1432" s="69"/>
      <c r="H1432" s="50" t="str">
        <f>IF(E1432="","",VLOOKUP(WEEKDAY(E1432),List!A$15:B$21,2,FALSE))</f>
        <v/>
      </c>
      <c r="I1432" s="90">
        <f>IF(G1432="",0,VLOOKUP(G1432,PHR!$B$4:$H$10000,7,FALSE))</f>
        <v>0</v>
      </c>
      <c r="J1432" s="51" t="str">
        <f t="shared" si="93"/>
        <v/>
      </c>
      <c r="K1432" s="52" t="str">
        <f t="shared" si="92"/>
        <v/>
      </c>
      <c r="L1432" s="55" t="str">
        <f t="shared" si="90"/>
        <v/>
      </c>
      <c r="M1432" s="56" t="str">
        <f t="shared" si="91"/>
        <v/>
      </c>
    </row>
    <row r="1433" spans="1:13" ht="13" x14ac:dyDescent="0.25">
      <c r="A1433" s="163">
        <v>1429</v>
      </c>
      <c r="B1433" s="66"/>
      <c r="C1433" s="67"/>
      <c r="D1433" s="48"/>
      <c r="E1433" s="68"/>
      <c r="F1433" s="49"/>
      <c r="G1433" s="69"/>
      <c r="H1433" s="50" t="str">
        <f>IF(E1433="","",VLOOKUP(WEEKDAY(E1433),List!A$15:B$21,2,FALSE))</f>
        <v/>
      </c>
      <c r="I1433" s="90">
        <f>IF(G1433="",0,VLOOKUP(G1433,PHR!$B$4:$H$10000,7,FALSE))</f>
        <v>0</v>
      </c>
      <c r="J1433" s="51" t="str">
        <f t="shared" si="93"/>
        <v/>
      </c>
      <c r="K1433" s="52" t="str">
        <f t="shared" si="92"/>
        <v/>
      </c>
      <c r="L1433" s="55" t="str">
        <f t="shared" si="90"/>
        <v/>
      </c>
      <c r="M1433" s="56" t="str">
        <f t="shared" si="91"/>
        <v/>
      </c>
    </row>
    <row r="1434" spans="1:13" ht="13" x14ac:dyDescent="0.25">
      <c r="A1434" s="163">
        <v>1430</v>
      </c>
      <c r="B1434" s="66"/>
      <c r="C1434" s="67"/>
      <c r="D1434" s="48"/>
      <c r="E1434" s="68"/>
      <c r="F1434" s="49"/>
      <c r="G1434" s="69"/>
      <c r="H1434" s="50" t="str">
        <f>IF(E1434="","",VLOOKUP(WEEKDAY(E1434),List!A$15:B$21,2,FALSE))</f>
        <v/>
      </c>
      <c r="I1434" s="90">
        <f>IF(G1434="",0,VLOOKUP(G1434,PHR!$B$4:$H$10000,7,FALSE))</f>
        <v>0</v>
      </c>
      <c r="J1434" s="51" t="str">
        <f t="shared" si="93"/>
        <v/>
      </c>
      <c r="K1434" s="52" t="str">
        <f t="shared" si="92"/>
        <v/>
      </c>
      <c r="L1434" s="55" t="str">
        <f t="shared" si="90"/>
        <v/>
      </c>
      <c r="M1434" s="56" t="str">
        <f t="shared" si="91"/>
        <v/>
      </c>
    </row>
    <row r="1435" spans="1:13" ht="13" x14ac:dyDescent="0.25">
      <c r="A1435" s="163">
        <v>1431</v>
      </c>
      <c r="B1435" s="66"/>
      <c r="C1435" s="67"/>
      <c r="D1435" s="48"/>
      <c r="E1435" s="68"/>
      <c r="F1435" s="49"/>
      <c r="G1435" s="69"/>
      <c r="H1435" s="50" t="str">
        <f>IF(E1435="","",VLOOKUP(WEEKDAY(E1435),List!A$15:B$21,2,FALSE))</f>
        <v/>
      </c>
      <c r="I1435" s="90">
        <f>IF(G1435="",0,VLOOKUP(G1435,PHR!$B$4:$H$10000,7,FALSE))</f>
        <v>0</v>
      </c>
      <c r="J1435" s="51" t="str">
        <f t="shared" si="93"/>
        <v/>
      </c>
      <c r="K1435" s="52" t="str">
        <f t="shared" si="92"/>
        <v/>
      </c>
      <c r="L1435" s="55" t="str">
        <f t="shared" si="90"/>
        <v/>
      </c>
      <c r="M1435" s="56" t="str">
        <f t="shared" si="91"/>
        <v/>
      </c>
    </row>
    <row r="1436" spans="1:13" ht="13" x14ac:dyDescent="0.25">
      <c r="A1436" s="163">
        <v>1432</v>
      </c>
      <c r="B1436" s="66"/>
      <c r="C1436" s="67"/>
      <c r="D1436" s="48"/>
      <c r="E1436" s="68"/>
      <c r="F1436" s="49"/>
      <c r="G1436" s="69"/>
      <c r="H1436" s="50" t="str">
        <f>IF(E1436="","",VLOOKUP(WEEKDAY(E1436),List!A$15:B$21,2,FALSE))</f>
        <v/>
      </c>
      <c r="I1436" s="90">
        <f>IF(G1436="",0,VLOOKUP(G1436,PHR!$B$4:$H$10000,7,FALSE))</f>
        <v>0</v>
      </c>
      <c r="J1436" s="51" t="str">
        <f t="shared" si="93"/>
        <v/>
      </c>
      <c r="K1436" s="52" t="str">
        <f t="shared" si="92"/>
        <v/>
      </c>
      <c r="L1436" s="55" t="str">
        <f t="shared" si="90"/>
        <v/>
      </c>
      <c r="M1436" s="56" t="str">
        <f t="shared" si="91"/>
        <v/>
      </c>
    </row>
    <row r="1437" spans="1:13" ht="13" x14ac:dyDescent="0.25">
      <c r="A1437" s="163">
        <v>1433</v>
      </c>
      <c r="B1437" s="66"/>
      <c r="C1437" s="67"/>
      <c r="D1437" s="48"/>
      <c r="E1437" s="68"/>
      <c r="F1437" s="49"/>
      <c r="G1437" s="69"/>
      <c r="H1437" s="50" t="str">
        <f>IF(E1437="","",VLOOKUP(WEEKDAY(E1437),List!A$15:B$21,2,FALSE))</f>
        <v/>
      </c>
      <c r="I1437" s="90">
        <f>IF(G1437="",0,VLOOKUP(G1437,PHR!$B$4:$H$10000,7,FALSE))</f>
        <v>0</v>
      </c>
      <c r="J1437" s="51" t="str">
        <f t="shared" si="93"/>
        <v/>
      </c>
      <c r="K1437" s="52" t="str">
        <f t="shared" si="92"/>
        <v/>
      </c>
      <c r="L1437" s="55" t="str">
        <f t="shared" si="90"/>
        <v/>
      </c>
      <c r="M1437" s="56" t="str">
        <f t="shared" si="91"/>
        <v/>
      </c>
    </row>
    <row r="1438" spans="1:13" ht="13" x14ac:dyDescent="0.25">
      <c r="A1438" s="163">
        <v>1434</v>
      </c>
      <c r="B1438" s="66"/>
      <c r="C1438" s="67"/>
      <c r="D1438" s="48"/>
      <c r="E1438" s="68"/>
      <c r="F1438" s="49"/>
      <c r="G1438" s="69"/>
      <c r="H1438" s="50" t="str">
        <f>IF(E1438="","",VLOOKUP(WEEKDAY(E1438),List!A$15:B$21,2,FALSE))</f>
        <v/>
      </c>
      <c r="I1438" s="90">
        <f>IF(G1438="",0,VLOOKUP(G1438,PHR!$B$4:$H$10000,7,FALSE))</f>
        <v>0</v>
      </c>
      <c r="J1438" s="51" t="str">
        <f t="shared" si="93"/>
        <v/>
      </c>
      <c r="K1438" s="52" t="str">
        <f t="shared" si="92"/>
        <v/>
      </c>
      <c r="L1438" s="55" t="str">
        <f t="shared" si="90"/>
        <v/>
      </c>
      <c r="M1438" s="56" t="str">
        <f t="shared" si="91"/>
        <v/>
      </c>
    </row>
    <row r="1439" spans="1:13" ht="13" x14ac:dyDescent="0.25">
      <c r="A1439" s="163">
        <v>1435</v>
      </c>
      <c r="B1439" s="66"/>
      <c r="C1439" s="67"/>
      <c r="D1439" s="48"/>
      <c r="E1439" s="68"/>
      <c r="F1439" s="49"/>
      <c r="G1439" s="69"/>
      <c r="H1439" s="50" t="str">
        <f>IF(E1439="","",VLOOKUP(WEEKDAY(E1439),List!A$15:B$21,2,FALSE))</f>
        <v/>
      </c>
      <c r="I1439" s="90">
        <f>IF(G1439="",0,VLOOKUP(G1439,PHR!$B$4:$H$10000,7,FALSE))</f>
        <v>0</v>
      </c>
      <c r="J1439" s="51" t="str">
        <f t="shared" si="93"/>
        <v/>
      </c>
      <c r="K1439" s="52" t="str">
        <f t="shared" si="92"/>
        <v/>
      </c>
      <c r="L1439" s="55" t="str">
        <f t="shared" si="90"/>
        <v/>
      </c>
      <c r="M1439" s="56" t="str">
        <f t="shared" si="91"/>
        <v/>
      </c>
    </row>
    <row r="1440" spans="1:13" ht="13" x14ac:dyDescent="0.25">
      <c r="A1440" s="163">
        <v>1436</v>
      </c>
      <c r="B1440" s="66"/>
      <c r="C1440" s="67"/>
      <c r="D1440" s="48"/>
      <c r="E1440" s="68"/>
      <c r="F1440" s="49"/>
      <c r="G1440" s="69"/>
      <c r="H1440" s="50" t="str">
        <f>IF(E1440="","",VLOOKUP(WEEKDAY(E1440),List!A$15:B$21,2,FALSE))</f>
        <v/>
      </c>
      <c r="I1440" s="90">
        <f>IF(G1440="",0,VLOOKUP(G1440,PHR!$B$4:$H$10000,7,FALSE))</f>
        <v>0</v>
      </c>
      <c r="J1440" s="51" t="str">
        <f t="shared" si="93"/>
        <v/>
      </c>
      <c r="K1440" s="52" t="str">
        <f t="shared" si="92"/>
        <v/>
      </c>
      <c r="L1440" s="55" t="str">
        <f t="shared" si="90"/>
        <v/>
      </c>
      <c r="M1440" s="56" t="str">
        <f t="shared" si="91"/>
        <v/>
      </c>
    </row>
    <row r="1441" spans="1:13" ht="13" x14ac:dyDescent="0.25">
      <c r="A1441" s="163">
        <v>1437</v>
      </c>
      <c r="B1441" s="66"/>
      <c r="C1441" s="67"/>
      <c r="D1441" s="48"/>
      <c r="E1441" s="68"/>
      <c r="F1441" s="49"/>
      <c r="G1441" s="69"/>
      <c r="H1441" s="50" t="str">
        <f>IF(E1441="","",VLOOKUP(WEEKDAY(E1441),List!A$15:B$21,2,FALSE))</f>
        <v/>
      </c>
      <c r="I1441" s="90">
        <f>IF(G1441="",0,VLOOKUP(G1441,PHR!$B$4:$H$10000,7,FALSE))</f>
        <v>0</v>
      </c>
      <c r="J1441" s="51" t="str">
        <f t="shared" si="93"/>
        <v/>
      </c>
      <c r="K1441" s="52" t="str">
        <f t="shared" si="92"/>
        <v/>
      </c>
      <c r="L1441" s="55" t="str">
        <f t="shared" si="90"/>
        <v/>
      </c>
      <c r="M1441" s="56" t="str">
        <f t="shared" si="91"/>
        <v/>
      </c>
    </row>
    <row r="1442" spans="1:13" ht="13" x14ac:dyDescent="0.25">
      <c r="A1442" s="163">
        <v>1438</v>
      </c>
      <c r="B1442" s="66"/>
      <c r="C1442" s="67"/>
      <c r="D1442" s="48"/>
      <c r="E1442" s="68"/>
      <c r="F1442" s="49"/>
      <c r="G1442" s="69"/>
      <c r="H1442" s="50" t="str">
        <f>IF(E1442="","",VLOOKUP(WEEKDAY(E1442),List!A$15:B$21,2,FALSE))</f>
        <v/>
      </c>
      <c r="I1442" s="90">
        <f>IF(G1442="",0,VLOOKUP(G1442,PHR!$B$4:$H$10000,7,FALSE))</f>
        <v>0</v>
      </c>
      <c r="J1442" s="51" t="str">
        <f t="shared" si="93"/>
        <v/>
      </c>
      <c r="K1442" s="52" t="str">
        <f t="shared" si="92"/>
        <v/>
      </c>
      <c r="L1442" s="55" t="str">
        <f t="shared" si="90"/>
        <v/>
      </c>
      <c r="M1442" s="56" t="str">
        <f t="shared" si="91"/>
        <v/>
      </c>
    </row>
    <row r="1443" spans="1:13" ht="13" x14ac:dyDescent="0.25">
      <c r="A1443" s="163">
        <v>1439</v>
      </c>
      <c r="B1443" s="66"/>
      <c r="C1443" s="67"/>
      <c r="D1443" s="48"/>
      <c r="E1443" s="68"/>
      <c r="F1443" s="49"/>
      <c r="G1443" s="69"/>
      <c r="H1443" s="50" t="str">
        <f>IF(E1443="","",VLOOKUP(WEEKDAY(E1443),List!A$15:B$21,2,FALSE))</f>
        <v/>
      </c>
      <c r="I1443" s="90">
        <f>IF(G1443="",0,VLOOKUP(G1443,PHR!$B$4:$H$10000,7,FALSE))</f>
        <v>0</v>
      </c>
      <c r="J1443" s="51" t="str">
        <f t="shared" si="93"/>
        <v/>
      </c>
      <c r="K1443" s="52" t="str">
        <f t="shared" si="92"/>
        <v/>
      </c>
      <c r="L1443" s="55" t="str">
        <f t="shared" si="90"/>
        <v/>
      </c>
      <c r="M1443" s="56" t="str">
        <f t="shared" si="91"/>
        <v/>
      </c>
    </row>
    <row r="1444" spans="1:13" ht="13" x14ac:dyDescent="0.25">
      <c r="A1444" s="163">
        <v>1440</v>
      </c>
      <c r="B1444" s="66"/>
      <c r="C1444" s="67"/>
      <c r="D1444" s="48"/>
      <c r="E1444" s="68"/>
      <c r="F1444" s="49"/>
      <c r="G1444" s="69"/>
      <c r="H1444" s="50" t="str">
        <f>IF(E1444="","",VLOOKUP(WEEKDAY(E1444),List!A$15:B$21,2,FALSE))</f>
        <v/>
      </c>
      <c r="I1444" s="90">
        <f>IF(G1444="",0,VLOOKUP(G1444,PHR!$B$4:$H$10000,7,FALSE))</f>
        <v>0</v>
      </c>
      <c r="J1444" s="51" t="str">
        <f t="shared" si="93"/>
        <v/>
      </c>
      <c r="K1444" s="52" t="str">
        <f t="shared" si="92"/>
        <v/>
      </c>
      <c r="L1444" s="55" t="str">
        <f t="shared" si="90"/>
        <v/>
      </c>
      <c r="M1444" s="56" t="str">
        <f t="shared" si="91"/>
        <v/>
      </c>
    </row>
    <row r="1445" spans="1:13" ht="13" x14ac:dyDescent="0.25">
      <c r="A1445" s="163">
        <v>1441</v>
      </c>
      <c r="B1445" s="66"/>
      <c r="C1445" s="67"/>
      <c r="D1445" s="48"/>
      <c r="E1445" s="68"/>
      <c r="F1445" s="49"/>
      <c r="G1445" s="69"/>
      <c r="H1445" s="50" t="str">
        <f>IF(E1445="","",VLOOKUP(WEEKDAY(E1445),List!A$15:B$21,2,FALSE))</f>
        <v/>
      </c>
      <c r="I1445" s="90">
        <f>IF(G1445="",0,VLOOKUP(G1445,PHR!$B$4:$H$10000,7,FALSE))</f>
        <v>0</v>
      </c>
      <c r="J1445" s="51" t="str">
        <f t="shared" si="93"/>
        <v/>
      </c>
      <c r="K1445" s="52" t="str">
        <f t="shared" si="92"/>
        <v/>
      </c>
      <c r="L1445" s="55" t="str">
        <f t="shared" si="90"/>
        <v/>
      </c>
      <c r="M1445" s="56" t="str">
        <f t="shared" si="91"/>
        <v/>
      </c>
    </row>
    <row r="1446" spans="1:13" ht="13" x14ac:dyDescent="0.25">
      <c r="A1446" s="163">
        <v>1442</v>
      </c>
      <c r="B1446" s="66"/>
      <c r="C1446" s="67"/>
      <c r="D1446" s="48"/>
      <c r="E1446" s="68"/>
      <c r="F1446" s="49"/>
      <c r="G1446" s="69"/>
      <c r="H1446" s="50" t="str">
        <f>IF(E1446="","",VLOOKUP(WEEKDAY(E1446),List!A$15:B$21,2,FALSE))</f>
        <v/>
      </c>
      <c r="I1446" s="90">
        <f>IF(G1446="",0,VLOOKUP(G1446,PHR!$B$4:$H$10000,7,FALSE))</f>
        <v>0</v>
      </c>
      <c r="J1446" s="51" t="str">
        <f t="shared" si="93"/>
        <v/>
      </c>
      <c r="K1446" s="52" t="str">
        <f t="shared" si="92"/>
        <v/>
      </c>
      <c r="L1446" s="55" t="str">
        <f t="shared" si="90"/>
        <v/>
      </c>
      <c r="M1446" s="56" t="str">
        <f t="shared" si="91"/>
        <v/>
      </c>
    </row>
    <row r="1447" spans="1:13" ht="13" x14ac:dyDescent="0.25">
      <c r="A1447" s="163">
        <v>1443</v>
      </c>
      <c r="B1447" s="66"/>
      <c r="C1447" s="67"/>
      <c r="D1447" s="48"/>
      <c r="E1447" s="68"/>
      <c r="F1447" s="49"/>
      <c r="G1447" s="69"/>
      <c r="H1447" s="50" t="str">
        <f>IF(E1447="","",VLOOKUP(WEEKDAY(E1447),List!A$15:B$21,2,FALSE))</f>
        <v/>
      </c>
      <c r="I1447" s="90">
        <f>IF(G1447="",0,VLOOKUP(G1447,PHR!$B$4:$H$10000,7,FALSE))</f>
        <v>0</v>
      </c>
      <c r="J1447" s="51" t="str">
        <f t="shared" si="93"/>
        <v/>
      </c>
      <c r="K1447" s="52" t="str">
        <f t="shared" si="92"/>
        <v/>
      </c>
      <c r="L1447" s="55" t="str">
        <f t="shared" si="90"/>
        <v/>
      </c>
      <c r="M1447" s="56" t="str">
        <f t="shared" si="91"/>
        <v/>
      </c>
    </row>
    <row r="1448" spans="1:13" ht="13" x14ac:dyDescent="0.25">
      <c r="A1448" s="163">
        <v>1444</v>
      </c>
      <c r="B1448" s="66"/>
      <c r="C1448" s="67"/>
      <c r="D1448" s="48"/>
      <c r="E1448" s="68"/>
      <c r="F1448" s="49"/>
      <c r="G1448" s="69"/>
      <c r="H1448" s="50" t="str">
        <f>IF(E1448="","",VLOOKUP(WEEKDAY(E1448),List!A$15:B$21,2,FALSE))</f>
        <v/>
      </c>
      <c r="I1448" s="90">
        <f>IF(G1448="",0,VLOOKUP(G1448,PHR!$B$4:$H$10000,7,FALSE))</f>
        <v>0</v>
      </c>
      <c r="J1448" s="51" t="str">
        <f t="shared" si="93"/>
        <v/>
      </c>
      <c r="K1448" s="52" t="str">
        <f t="shared" si="92"/>
        <v/>
      </c>
      <c r="L1448" s="55" t="str">
        <f t="shared" si="90"/>
        <v/>
      </c>
      <c r="M1448" s="56" t="str">
        <f t="shared" si="91"/>
        <v/>
      </c>
    </row>
    <row r="1449" spans="1:13" ht="13" x14ac:dyDescent="0.25">
      <c r="A1449" s="163">
        <v>1445</v>
      </c>
      <c r="B1449" s="66"/>
      <c r="C1449" s="67"/>
      <c r="D1449" s="48"/>
      <c r="E1449" s="68"/>
      <c r="F1449" s="49"/>
      <c r="G1449" s="69"/>
      <c r="H1449" s="50" t="str">
        <f>IF(E1449="","",VLOOKUP(WEEKDAY(E1449),List!A$15:B$21,2,FALSE))</f>
        <v/>
      </c>
      <c r="I1449" s="90">
        <f>IF(G1449="",0,VLOOKUP(G1449,PHR!$B$4:$H$10000,7,FALSE))</f>
        <v>0</v>
      </c>
      <c r="J1449" s="51" t="str">
        <f t="shared" si="93"/>
        <v/>
      </c>
      <c r="K1449" s="52" t="str">
        <f t="shared" si="92"/>
        <v/>
      </c>
      <c r="L1449" s="55" t="str">
        <f t="shared" si="90"/>
        <v/>
      </c>
      <c r="M1449" s="56" t="str">
        <f t="shared" si="91"/>
        <v/>
      </c>
    </row>
    <row r="1450" spans="1:13" ht="13" x14ac:dyDescent="0.25">
      <c r="A1450" s="163">
        <v>1446</v>
      </c>
      <c r="B1450" s="66"/>
      <c r="C1450" s="67"/>
      <c r="D1450" s="48"/>
      <c r="E1450" s="68"/>
      <c r="F1450" s="49"/>
      <c r="G1450" s="69"/>
      <c r="H1450" s="50" t="str">
        <f>IF(E1450="","",VLOOKUP(WEEKDAY(E1450),List!A$15:B$21,2,FALSE))</f>
        <v/>
      </c>
      <c r="I1450" s="90">
        <f>IF(G1450="",0,VLOOKUP(G1450,PHR!$B$4:$H$10000,7,FALSE))</f>
        <v>0</v>
      </c>
      <c r="J1450" s="51" t="str">
        <f t="shared" si="93"/>
        <v/>
      </c>
      <c r="K1450" s="52" t="str">
        <f t="shared" si="92"/>
        <v/>
      </c>
      <c r="L1450" s="55" t="str">
        <f t="shared" si="90"/>
        <v/>
      </c>
      <c r="M1450" s="56" t="str">
        <f t="shared" si="91"/>
        <v/>
      </c>
    </row>
    <row r="1451" spans="1:13" ht="13" x14ac:dyDescent="0.25">
      <c r="A1451" s="163">
        <v>1447</v>
      </c>
      <c r="B1451" s="66"/>
      <c r="C1451" s="67"/>
      <c r="D1451" s="48"/>
      <c r="E1451" s="68"/>
      <c r="F1451" s="49"/>
      <c r="G1451" s="69"/>
      <c r="H1451" s="50" t="str">
        <f>IF(E1451="","",VLOOKUP(WEEKDAY(E1451),List!A$15:B$21,2,FALSE))</f>
        <v/>
      </c>
      <c r="I1451" s="90">
        <f>IF(G1451="",0,VLOOKUP(G1451,PHR!$B$4:$H$10000,7,FALSE))</f>
        <v>0</v>
      </c>
      <c r="J1451" s="51" t="str">
        <f t="shared" si="93"/>
        <v/>
      </c>
      <c r="K1451" s="52" t="str">
        <f t="shared" si="92"/>
        <v/>
      </c>
      <c r="L1451" s="55" t="str">
        <f t="shared" si="90"/>
        <v/>
      </c>
      <c r="M1451" s="56" t="str">
        <f t="shared" si="91"/>
        <v/>
      </c>
    </row>
    <row r="1452" spans="1:13" ht="13" x14ac:dyDescent="0.25">
      <c r="A1452" s="163">
        <v>1448</v>
      </c>
      <c r="B1452" s="66"/>
      <c r="C1452" s="67"/>
      <c r="D1452" s="48"/>
      <c r="E1452" s="68"/>
      <c r="F1452" s="49"/>
      <c r="G1452" s="69"/>
      <c r="H1452" s="50" t="str">
        <f>IF(E1452="","",VLOOKUP(WEEKDAY(E1452),List!A$15:B$21,2,FALSE))</f>
        <v/>
      </c>
      <c r="I1452" s="90">
        <f>IF(G1452="",0,VLOOKUP(G1452,PHR!$B$4:$H$10000,7,FALSE))</f>
        <v>0</v>
      </c>
      <c r="J1452" s="51" t="str">
        <f t="shared" si="93"/>
        <v/>
      </c>
      <c r="K1452" s="52" t="str">
        <f t="shared" si="92"/>
        <v/>
      </c>
      <c r="L1452" s="55" t="str">
        <f t="shared" si="90"/>
        <v/>
      </c>
      <c r="M1452" s="56" t="str">
        <f t="shared" si="91"/>
        <v/>
      </c>
    </row>
    <row r="1453" spans="1:13" ht="13" x14ac:dyDescent="0.25">
      <c r="A1453" s="163">
        <v>1449</v>
      </c>
      <c r="B1453" s="66"/>
      <c r="C1453" s="67"/>
      <c r="D1453" s="48"/>
      <c r="E1453" s="68"/>
      <c r="F1453" s="49"/>
      <c r="G1453" s="69"/>
      <c r="H1453" s="50" t="str">
        <f>IF(E1453="","",VLOOKUP(WEEKDAY(E1453),List!A$15:B$21,2,FALSE))</f>
        <v/>
      </c>
      <c r="I1453" s="90">
        <f>IF(G1453="",0,VLOOKUP(G1453,PHR!$B$4:$H$10000,7,FALSE))</f>
        <v>0</v>
      </c>
      <c r="J1453" s="51" t="str">
        <f t="shared" si="93"/>
        <v/>
      </c>
      <c r="K1453" s="52" t="str">
        <f t="shared" si="92"/>
        <v/>
      </c>
      <c r="L1453" s="55" t="str">
        <f t="shared" si="90"/>
        <v/>
      </c>
      <c r="M1453" s="56" t="str">
        <f t="shared" si="91"/>
        <v/>
      </c>
    </row>
    <row r="1454" spans="1:13" ht="13" x14ac:dyDescent="0.25">
      <c r="A1454" s="163">
        <v>1450</v>
      </c>
      <c r="B1454" s="66"/>
      <c r="C1454" s="67"/>
      <c r="D1454" s="48"/>
      <c r="E1454" s="68"/>
      <c r="F1454" s="49"/>
      <c r="G1454" s="69"/>
      <c r="H1454" s="50" t="str">
        <f>IF(E1454="","",VLOOKUP(WEEKDAY(E1454),List!A$15:B$21,2,FALSE))</f>
        <v/>
      </c>
      <c r="I1454" s="90">
        <f>IF(G1454="",0,VLOOKUP(G1454,PHR!$B$4:$H$10000,7,FALSE))</f>
        <v>0</v>
      </c>
      <c r="J1454" s="51" t="str">
        <f t="shared" si="93"/>
        <v/>
      </c>
      <c r="K1454" s="52" t="str">
        <f t="shared" si="92"/>
        <v/>
      </c>
      <c r="L1454" s="55" t="str">
        <f t="shared" si="90"/>
        <v/>
      </c>
      <c r="M1454" s="56" t="str">
        <f t="shared" si="91"/>
        <v/>
      </c>
    </row>
    <row r="1455" spans="1:13" ht="13" x14ac:dyDescent="0.25">
      <c r="A1455" s="163">
        <v>1451</v>
      </c>
      <c r="B1455" s="66"/>
      <c r="C1455" s="67"/>
      <c r="D1455" s="48"/>
      <c r="E1455" s="68"/>
      <c r="F1455" s="49"/>
      <c r="G1455" s="69"/>
      <c r="H1455" s="50" t="str">
        <f>IF(E1455="","",VLOOKUP(WEEKDAY(E1455),List!A$15:B$21,2,FALSE))</f>
        <v/>
      </c>
      <c r="I1455" s="90">
        <f>IF(G1455="",0,VLOOKUP(G1455,PHR!$B$4:$H$10000,7,FALSE))</f>
        <v>0</v>
      </c>
      <c r="J1455" s="51" t="str">
        <f t="shared" si="93"/>
        <v/>
      </c>
      <c r="K1455" s="52" t="str">
        <f t="shared" si="92"/>
        <v/>
      </c>
      <c r="L1455" s="55" t="str">
        <f t="shared" si="90"/>
        <v/>
      </c>
      <c r="M1455" s="56" t="str">
        <f t="shared" si="91"/>
        <v/>
      </c>
    </row>
    <row r="1456" spans="1:13" ht="13" x14ac:dyDescent="0.25">
      <c r="A1456" s="163">
        <v>1452</v>
      </c>
      <c r="B1456" s="66"/>
      <c r="C1456" s="67"/>
      <c r="D1456" s="48"/>
      <c r="E1456" s="68"/>
      <c r="F1456" s="49"/>
      <c r="G1456" s="69"/>
      <c r="H1456" s="50" t="str">
        <f>IF(E1456="","",VLOOKUP(WEEKDAY(E1456),List!A$15:B$21,2,FALSE))</f>
        <v/>
      </c>
      <c r="I1456" s="90">
        <f>IF(G1456="",0,VLOOKUP(G1456,PHR!$B$4:$H$10000,7,FALSE))</f>
        <v>0</v>
      </c>
      <c r="J1456" s="51" t="str">
        <f t="shared" si="93"/>
        <v/>
      </c>
      <c r="K1456" s="52" t="str">
        <f t="shared" si="92"/>
        <v/>
      </c>
      <c r="L1456" s="55" t="str">
        <f t="shared" si="90"/>
        <v/>
      </c>
      <c r="M1456" s="56" t="str">
        <f t="shared" si="91"/>
        <v/>
      </c>
    </row>
    <row r="1457" spans="1:13" ht="13" x14ac:dyDescent="0.25">
      <c r="A1457" s="163">
        <v>1453</v>
      </c>
      <c r="B1457" s="66"/>
      <c r="C1457" s="67"/>
      <c r="D1457" s="48"/>
      <c r="E1457" s="68"/>
      <c r="F1457" s="49"/>
      <c r="G1457" s="69"/>
      <c r="H1457" s="50" t="str">
        <f>IF(E1457="","",VLOOKUP(WEEKDAY(E1457),List!A$15:B$21,2,FALSE))</f>
        <v/>
      </c>
      <c r="I1457" s="90">
        <f>IF(G1457="",0,VLOOKUP(G1457,PHR!$B$4:$H$10000,7,FALSE))</f>
        <v>0</v>
      </c>
      <c r="J1457" s="51" t="str">
        <f t="shared" si="93"/>
        <v/>
      </c>
      <c r="K1457" s="52" t="str">
        <f t="shared" si="92"/>
        <v/>
      </c>
      <c r="L1457" s="55" t="str">
        <f t="shared" si="90"/>
        <v/>
      </c>
      <c r="M1457" s="56" t="str">
        <f t="shared" si="91"/>
        <v/>
      </c>
    </row>
    <row r="1458" spans="1:13" ht="13" x14ac:dyDescent="0.25">
      <c r="A1458" s="163">
        <v>1454</v>
      </c>
      <c r="B1458" s="66"/>
      <c r="C1458" s="67"/>
      <c r="D1458" s="48"/>
      <c r="E1458" s="68"/>
      <c r="F1458" s="49"/>
      <c r="G1458" s="69"/>
      <c r="H1458" s="50" t="str">
        <f>IF(E1458="","",VLOOKUP(WEEKDAY(E1458),List!A$15:B$21,2,FALSE))</f>
        <v/>
      </c>
      <c r="I1458" s="90">
        <f>IF(G1458="",0,VLOOKUP(G1458,PHR!$B$4:$H$10000,7,FALSE))</f>
        <v>0</v>
      </c>
      <c r="J1458" s="51" t="str">
        <f t="shared" si="93"/>
        <v/>
      </c>
      <c r="K1458" s="52" t="str">
        <f t="shared" si="92"/>
        <v/>
      </c>
      <c r="L1458" s="55" t="str">
        <f t="shared" si="90"/>
        <v/>
      </c>
      <c r="M1458" s="56" t="str">
        <f t="shared" si="91"/>
        <v/>
      </c>
    </row>
    <row r="1459" spans="1:13" ht="13" x14ac:dyDescent="0.25">
      <c r="A1459" s="163">
        <v>1455</v>
      </c>
      <c r="B1459" s="66"/>
      <c r="C1459" s="67"/>
      <c r="D1459" s="48"/>
      <c r="E1459" s="68"/>
      <c r="F1459" s="49"/>
      <c r="G1459" s="69"/>
      <c r="H1459" s="50" t="str">
        <f>IF(E1459="","",VLOOKUP(WEEKDAY(E1459),List!A$15:B$21,2,FALSE))</f>
        <v/>
      </c>
      <c r="I1459" s="90">
        <f>IF(G1459="",0,VLOOKUP(G1459,PHR!$B$4:$H$10000,7,FALSE))</f>
        <v>0</v>
      </c>
      <c r="J1459" s="51" t="str">
        <f t="shared" si="93"/>
        <v/>
      </c>
      <c r="K1459" s="52" t="str">
        <f t="shared" si="92"/>
        <v/>
      </c>
      <c r="L1459" s="55" t="str">
        <f t="shared" si="90"/>
        <v/>
      </c>
      <c r="M1459" s="56" t="str">
        <f t="shared" si="91"/>
        <v/>
      </c>
    </row>
    <row r="1460" spans="1:13" ht="13" x14ac:dyDescent="0.25">
      <c r="A1460" s="163">
        <v>1456</v>
      </c>
      <c r="B1460" s="66"/>
      <c r="C1460" s="67"/>
      <c r="D1460" s="48"/>
      <c r="E1460" s="68"/>
      <c r="F1460" s="49"/>
      <c r="G1460" s="69"/>
      <c r="H1460" s="50" t="str">
        <f>IF(E1460="","",VLOOKUP(WEEKDAY(E1460),List!A$15:B$21,2,FALSE))</f>
        <v/>
      </c>
      <c r="I1460" s="90">
        <f>IF(G1460="",0,VLOOKUP(G1460,PHR!$B$4:$H$10000,7,FALSE))</f>
        <v>0</v>
      </c>
      <c r="J1460" s="51" t="str">
        <f t="shared" si="93"/>
        <v/>
      </c>
      <c r="K1460" s="52" t="str">
        <f t="shared" si="92"/>
        <v/>
      </c>
      <c r="L1460" s="55" t="str">
        <f t="shared" si="90"/>
        <v/>
      </c>
      <c r="M1460" s="56" t="str">
        <f t="shared" si="91"/>
        <v/>
      </c>
    </row>
    <row r="1461" spans="1:13" ht="13" x14ac:dyDescent="0.25">
      <c r="A1461" s="163">
        <v>1457</v>
      </c>
      <c r="B1461" s="66"/>
      <c r="C1461" s="67"/>
      <c r="D1461" s="48"/>
      <c r="E1461" s="68"/>
      <c r="F1461" s="49"/>
      <c r="G1461" s="69"/>
      <c r="H1461" s="50" t="str">
        <f>IF(E1461="","",VLOOKUP(WEEKDAY(E1461),List!A$15:B$21,2,FALSE))</f>
        <v/>
      </c>
      <c r="I1461" s="90">
        <f>IF(G1461="",0,VLOOKUP(G1461,PHR!$B$4:$H$10000,7,FALSE))</f>
        <v>0</v>
      </c>
      <c r="J1461" s="51" t="str">
        <f t="shared" si="93"/>
        <v/>
      </c>
      <c r="K1461" s="52" t="str">
        <f t="shared" si="92"/>
        <v/>
      </c>
      <c r="L1461" s="55" t="str">
        <f t="shared" si="90"/>
        <v/>
      </c>
      <c r="M1461" s="56" t="str">
        <f t="shared" si="91"/>
        <v/>
      </c>
    </row>
    <row r="1462" spans="1:13" ht="13" x14ac:dyDescent="0.25">
      <c r="A1462" s="163">
        <v>1458</v>
      </c>
      <c r="B1462" s="66"/>
      <c r="C1462" s="67"/>
      <c r="D1462" s="48"/>
      <c r="E1462" s="68"/>
      <c r="F1462" s="49"/>
      <c r="G1462" s="69"/>
      <c r="H1462" s="50" t="str">
        <f>IF(E1462="","",VLOOKUP(WEEKDAY(E1462),List!A$15:B$21,2,FALSE))</f>
        <v/>
      </c>
      <c r="I1462" s="90">
        <f>IF(G1462="",0,VLOOKUP(G1462,PHR!$B$4:$H$10000,7,FALSE))</f>
        <v>0</v>
      </c>
      <c r="J1462" s="51" t="str">
        <f t="shared" si="93"/>
        <v/>
      </c>
      <c r="K1462" s="52" t="str">
        <f t="shared" si="92"/>
        <v/>
      </c>
      <c r="L1462" s="55" t="str">
        <f t="shared" si="90"/>
        <v/>
      </c>
      <c r="M1462" s="56" t="str">
        <f t="shared" si="91"/>
        <v/>
      </c>
    </row>
    <row r="1463" spans="1:13" ht="13" x14ac:dyDescent="0.25">
      <c r="A1463" s="163">
        <v>1459</v>
      </c>
      <c r="B1463" s="66"/>
      <c r="C1463" s="67"/>
      <c r="D1463" s="48"/>
      <c r="E1463" s="68"/>
      <c r="F1463" s="49"/>
      <c r="G1463" s="69"/>
      <c r="H1463" s="50" t="str">
        <f>IF(E1463="","",VLOOKUP(WEEKDAY(E1463),List!A$15:B$21,2,FALSE))</f>
        <v/>
      </c>
      <c r="I1463" s="90">
        <f>IF(G1463="",0,VLOOKUP(G1463,PHR!$B$4:$H$10000,7,FALSE))</f>
        <v>0</v>
      </c>
      <c r="J1463" s="51" t="str">
        <f t="shared" si="93"/>
        <v/>
      </c>
      <c r="K1463" s="52" t="str">
        <f t="shared" si="92"/>
        <v/>
      </c>
      <c r="L1463" s="55" t="str">
        <f t="shared" si="90"/>
        <v/>
      </c>
      <c r="M1463" s="56" t="str">
        <f t="shared" si="91"/>
        <v/>
      </c>
    </row>
    <row r="1464" spans="1:13" ht="13" x14ac:dyDescent="0.25">
      <c r="A1464" s="163">
        <v>1460</v>
      </c>
      <c r="B1464" s="66"/>
      <c r="C1464" s="67"/>
      <c r="D1464" s="48"/>
      <c r="E1464" s="68"/>
      <c r="F1464" s="49"/>
      <c r="G1464" s="69"/>
      <c r="H1464" s="50" t="str">
        <f>IF(E1464="","",VLOOKUP(WEEKDAY(E1464),List!A$15:B$21,2,FALSE))</f>
        <v/>
      </c>
      <c r="I1464" s="90">
        <f>IF(G1464="",0,VLOOKUP(G1464,PHR!$B$4:$H$10000,7,FALSE))</f>
        <v>0</v>
      </c>
      <c r="J1464" s="51" t="str">
        <f t="shared" si="93"/>
        <v/>
      </c>
      <c r="K1464" s="52" t="str">
        <f t="shared" si="92"/>
        <v/>
      </c>
      <c r="L1464" s="55" t="str">
        <f t="shared" si="90"/>
        <v/>
      </c>
      <c r="M1464" s="56" t="str">
        <f t="shared" si="91"/>
        <v/>
      </c>
    </row>
    <row r="1465" spans="1:13" ht="13" x14ac:dyDescent="0.25">
      <c r="A1465" s="163">
        <v>1461</v>
      </c>
      <c r="B1465" s="66"/>
      <c r="C1465" s="67"/>
      <c r="D1465" s="48"/>
      <c r="E1465" s="68"/>
      <c r="F1465" s="49"/>
      <c r="G1465" s="69"/>
      <c r="H1465" s="50" t="str">
        <f>IF(E1465="","",VLOOKUP(WEEKDAY(E1465),List!A$15:B$21,2,FALSE))</f>
        <v/>
      </c>
      <c r="I1465" s="90">
        <f>IF(G1465="",0,VLOOKUP(G1465,PHR!$B$4:$H$10000,7,FALSE))</f>
        <v>0</v>
      </c>
      <c r="J1465" s="51" t="str">
        <f t="shared" si="93"/>
        <v/>
      </c>
      <c r="K1465" s="52" t="str">
        <f t="shared" si="92"/>
        <v/>
      </c>
      <c r="L1465" s="55" t="str">
        <f t="shared" si="90"/>
        <v/>
      </c>
      <c r="M1465" s="56" t="str">
        <f t="shared" si="91"/>
        <v/>
      </c>
    </row>
    <row r="1466" spans="1:13" ht="13" x14ac:dyDescent="0.25">
      <c r="A1466" s="163">
        <v>1462</v>
      </c>
      <c r="B1466" s="66"/>
      <c r="C1466" s="67"/>
      <c r="D1466" s="48"/>
      <c r="E1466" s="68"/>
      <c r="F1466" s="49"/>
      <c r="G1466" s="69"/>
      <c r="H1466" s="50" t="str">
        <f>IF(E1466="","",VLOOKUP(WEEKDAY(E1466),List!A$15:B$21,2,FALSE))</f>
        <v/>
      </c>
      <c r="I1466" s="90">
        <f>IF(G1466="",0,VLOOKUP(G1466,PHR!$B$4:$H$10000,7,FALSE))</f>
        <v>0</v>
      </c>
      <c r="J1466" s="51" t="str">
        <f t="shared" si="93"/>
        <v/>
      </c>
      <c r="K1466" s="52" t="str">
        <f t="shared" si="92"/>
        <v/>
      </c>
      <c r="L1466" s="55" t="str">
        <f t="shared" si="90"/>
        <v/>
      </c>
      <c r="M1466" s="56" t="str">
        <f t="shared" si="91"/>
        <v/>
      </c>
    </row>
    <row r="1467" spans="1:13" ht="13" x14ac:dyDescent="0.25">
      <c r="A1467" s="163">
        <v>1463</v>
      </c>
      <c r="B1467" s="66"/>
      <c r="C1467" s="67"/>
      <c r="D1467" s="48"/>
      <c r="E1467" s="68"/>
      <c r="F1467" s="49"/>
      <c r="G1467" s="69"/>
      <c r="H1467" s="50" t="str">
        <f>IF(E1467="","",VLOOKUP(WEEKDAY(E1467),List!A$15:B$21,2,FALSE))</f>
        <v/>
      </c>
      <c r="I1467" s="90">
        <f>IF(G1467="",0,VLOOKUP(G1467,PHR!$B$4:$H$10000,7,FALSE))</f>
        <v>0</v>
      </c>
      <c r="J1467" s="51" t="str">
        <f t="shared" si="93"/>
        <v/>
      </c>
      <c r="K1467" s="52" t="str">
        <f t="shared" si="92"/>
        <v/>
      </c>
      <c r="L1467" s="55" t="str">
        <f t="shared" si="90"/>
        <v/>
      </c>
      <c r="M1467" s="56" t="str">
        <f t="shared" si="91"/>
        <v/>
      </c>
    </row>
    <row r="1468" spans="1:13" ht="13" x14ac:dyDescent="0.25">
      <c r="A1468" s="163">
        <v>1464</v>
      </c>
      <c r="B1468" s="66"/>
      <c r="C1468" s="67"/>
      <c r="D1468" s="48"/>
      <c r="E1468" s="68"/>
      <c r="F1468" s="49"/>
      <c r="G1468" s="69"/>
      <c r="H1468" s="50" t="str">
        <f>IF(E1468="","",VLOOKUP(WEEKDAY(E1468),List!A$15:B$21,2,FALSE))</f>
        <v/>
      </c>
      <c r="I1468" s="90">
        <f>IF(G1468="",0,VLOOKUP(G1468,PHR!$B$4:$H$10000,7,FALSE))</f>
        <v>0</v>
      </c>
      <c r="J1468" s="51" t="str">
        <f t="shared" si="93"/>
        <v/>
      </c>
      <c r="K1468" s="52" t="str">
        <f t="shared" si="92"/>
        <v/>
      </c>
      <c r="L1468" s="55" t="str">
        <f t="shared" si="90"/>
        <v/>
      </c>
      <c r="M1468" s="56" t="str">
        <f t="shared" si="91"/>
        <v/>
      </c>
    </row>
    <row r="1469" spans="1:13" ht="13" x14ac:dyDescent="0.25">
      <c r="A1469" s="163">
        <v>1465</v>
      </c>
      <c r="B1469" s="66"/>
      <c r="C1469" s="67"/>
      <c r="D1469" s="48"/>
      <c r="E1469" s="68"/>
      <c r="F1469" s="49"/>
      <c r="G1469" s="69"/>
      <c r="H1469" s="50" t="str">
        <f>IF(E1469="","",VLOOKUP(WEEKDAY(E1469),List!A$15:B$21,2,FALSE))</f>
        <v/>
      </c>
      <c r="I1469" s="90">
        <f>IF(G1469="",0,VLOOKUP(G1469,PHR!$B$4:$H$10000,7,FALSE))</f>
        <v>0</v>
      </c>
      <c r="J1469" s="51" t="str">
        <f t="shared" si="93"/>
        <v/>
      </c>
      <c r="K1469" s="52" t="str">
        <f t="shared" si="92"/>
        <v/>
      </c>
      <c r="L1469" s="55" t="str">
        <f t="shared" si="90"/>
        <v/>
      </c>
      <c r="M1469" s="56" t="str">
        <f t="shared" si="91"/>
        <v/>
      </c>
    </row>
    <row r="1470" spans="1:13" ht="13" x14ac:dyDescent="0.25">
      <c r="A1470" s="163">
        <v>1466</v>
      </c>
      <c r="B1470" s="66"/>
      <c r="C1470" s="67"/>
      <c r="D1470" s="48"/>
      <c r="E1470" s="68"/>
      <c r="F1470" s="49"/>
      <c r="G1470" s="69"/>
      <c r="H1470" s="50" t="str">
        <f>IF(E1470="","",VLOOKUP(WEEKDAY(E1470),List!A$15:B$21,2,FALSE))</f>
        <v/>
      </c>
      <c r="I1470" s="90">
        <f>IF(G1470="",0,VLOOKUP(G1470,PHR!$B$4:$H$10000,7,FALSE))</f>
        <v>0</v>
      </c>
      <c r="J1470" s="51" t="str">
        <f t="shared" si="93"/>
        <v/>
      </c>
      <c r="K1470" s="52" t="str">
        <f t="shared" si="92"/>
        <v/>
      </c>
      <c r="L1470" s="55" t="str">
        <f t="shared" si="90"/>
        <v/>
      </c>
      <c r="M1470" s="56" t="str">
        <f t="shared" si="91"/>
        <v/>
      </c>
    </row>
    <row r="1471" spans="1:13" ht="13" x14ac:dyDescent="0.25">
      <c r="A1471" s="163">
        <v>1467</v>
      </c>
      <c r="B1471" s="66"/>
      <c r="C1471" s="67"/>
      <c r="D1471" s="48"/>
      <c r="E1471" s="68"/>
      <c r="F1471" s="49"/>
      <c r="G1471" s="69"/>
      <c r="H1471" s="50" t="str">
        <f>IF(E1471="","",VLOOKUP(WEEKDAY(E1471),List!A$15:B$21,2,FALSE))</f>
        <v/>
      </c>
      <c r="I1471" s="90">
        <f>IF(G1471="",0,VLOOKUP(G1471,PHR!$B$4:$H$10000,7,FALSE))</f>
        <v>0</v>
      </c>
      <c r="J1471" s="51" t="str">
        <f t="shared" si="93"/>
        <v/>
      </c>
      <c r="K1471" s="52" t="str">
        <f t="shared" si="92"/>
        <v/>
      </c>
      <c r="L1471" s="55" t="str">
        <f t="shared" si="90"/>
        <v/>
      </c>
      <c r="M1471" s="56" t="str">
        <f t="shared" si="91"/>
        <v/>
      </c>
    </row>
    <row r="1472" spans="1:13" ht="13" x14ac:dyDescent="0.25">
      <c r="A1472" s="163">
        <v>1468</v>
      </c>
      <c r="B1472" s="66"/>
      <c r="C1472" s="67"/>
      <c r="D1472" s="48"/>
      <c r="E1472" s="68"/>
      <c r="F1472" s="49"/>
      <c r="G1472" s="69"/>
      <c r="H1472" s="50" t="str">
        <f>IF(E1472="","",VLOOKUP(WEEKDAY(E1472),List!A$15:B$21,2,FALSE))</f>
        <v/>
      </c>
      <c r="I1472" s="90">
        <f>IF(G1472="",0,VLOOKUP(G1472,PHR!$B$4:$H$10000,7,FALSE))</f>
        <v>0</v>
      </c>
      <c r="J1472" s="51" t="str">
        <f t="shared" si="93"/>
        <v/>
      </c>
      <c r="K1472" s="52" t="str">
        <f t="shared" si="92"/>
        <v/>
      </c>
      <c r="L1472" s="55" t="str">
        <f t="shared" si="90"/>
        <v/>
      </c>
      <c r="M1472" s="56" t="str">
        <f t="shared" si="91"/>
        <v/>
      </c>
    </row>
    <row r="1473" spans="1:13" ht="13" x14ac:dyDescent="0.25">
      <c r="A1473" s="163">
        <v>1469</v>
      </c>
      <c r="B1473" s="66"/>
      <c r="C1473" s="67"/>
      <c r="D1473" s="48"/>
      <c r="E1473" s="68"/>
      <c r="F1473" s="49"/>
      <c r="G1473" s="69"/>
      <c r="H1473" s="50" t="str">
        <f>IF(E1473="","",VLOOKUP(WEEKDAY(E1473),List!A$15:B$21,2,FALSE))</f>
        <v/>
      </c>
      <c r="I1473" s="90">
        <f>IF(G1473="",0,VLOOKUP(G1473,PHR!$B$4:$H$10000,7,FALSE))</f>
        <v>0</v>
      </c>
      <c r="J1473" s="51" t="str">
        <f t="shared" si="93"/>
        <v/>
      </c>
      <c r="K1473" s="52" t="str">
        <f t="shared" si="92"/>
        <v/>
      </c>
      <c r="L1473" s="55" t="str">
        <f t="shared" si="90"/>
        <v/>
      </c>
      <c r="M1473" s="56" t="str">
        <f t="shared" si="91"/>
        <v/>
      </c>
    </row>
    <row r="1474" spans="1:13" ht="13" x14ac:dyDescent="0.25">
      <c r="A1474" s="163">
        <v>1470</v>
      </c>
      <c r="B1474" s="66"/>
      <c r="C1474" s="67"/>
      <c r="D1474" s="48"/>
      <c r="E1474" s="68"/>
      <c r="F1474" s="49"/>
      <c r="G1474" s="69"/>
      <c r="H1474" s="50" t="str">
        <f>IF(E1474="","",VLOOKUP(WEEKDAY(E1474),List!A$15:B$21,2,FALSE))</f>
        <v/>
      </c>
      <c r="I1474" s="90">
        <f>IF(G1474="",0,VLOOKUP(G1474,PHR!$B$4:$H$10000,7,FALSE))</f>
        <v>0</v>
      </c>
      <c r="J1474" s="51" t="str">
        <f t="shared" si="93"/>
        <v/>
      </c>
      <c r="K1474" s="52" t="str">
        <f t="shared" si="92"/>
        <v/>
      </c>
      <c r="L1474" s="55" t="str">
        <f t="shared" si="90"/>
        <v/>
      </c>
      <c r="M1474" s="56" t="str">
        <f t="shared" si="91"/>
        <v/>
      </c>
    </row>
    <row r="1475" spans="1:13" ht="13" x14ac:dyDescent="0.25">
      <c r="A1475" s="163">
        <v>1471</v>
      </c>
      <c r="B1475" s="66"/>
      <c r="C1475" s="67"/>
      <c r="D1475" s="48"/>
      <c r="E1475" s="68"/>
      <c r="F1475" s="49"/>
      <c r="G1475" s="69"/>
      <c r="H1475" s="50" t="str">
        <f>IF(E1475="","",VLOOKUP(WEEKDAY(E1475),List!A$15:B$21,2,FALSE))</f>
        <v/>
      </c>
      <c r="I1475" s="90">
        <f>IF(G1475="",0,VLOOKUP(G1475,PHR!$B$4:$H$10000,7,FALSE))</f>
        <v>0</v>
      </c>
      <c r="J1475" s="51" t="str">
        <f t="shared" si="93"/>
        <v/>
      </c>
      <c r="K1475" s="52" t="str">
        <f t="shared" si="92"/>
        <v/>
      </c>
      <c r="L1475" s="55" t="str">
        <f t="shared" si="90"/>
        <v/>
      </c>
      <c r="M1475" s="56" t="str">
        <f t="shared" si="91"/>
        <v/>
      </c>
    </row>
    <row r="1476" spans="1:13" ht="13" x14ac:dyDescent="0.25">
      <c r="A1476" s="163">
        <v>1472</v>
      </c>
      <c r="B1476" s="66"/>
      <c r="C1476" s="67"/>
      <c r="D1476" s="48"/>
      <c r="E1476" s="68"/>
      <c r="F1476" s="49"/>
      <c r="G1476" s="69"/>
      <c r="H1476" s="50" t="str">
        <f>IF(E1476="","",VLOOKUP(WEEKDAY(E1476),List!A$15:B$21,2,FALSE))</f>
        <v/>
      </c>
      <c r="I1476" s="90">
        <f>IF(G1476="",0,VLOOKUP(G1476,PHR!$B$4:$H$10000,7,FALSE))</f>
        <v>0</v>
      </c>
      <c r="J1476" s="51" t="str">
        <f t="shared" si="93"/>
        <v/>
      </c>
      <c r="K1476" s="52" t="str">
        <f t="shared" si="92"/>
        <v/>
      </c>
      <c r="L1476" s="55" t="str">
        <f t="shared" si="90"/>
        <v/>
      </c>
      <c r="M1476" s="56" t="str">
        <f t="shared" si="91"/>
        <v/>
      </c>
    </row>
    <row r="1477" spans="1:13" ht="13" x14ac:dyDescent="0.25">
      <c r="A1477" s="163">
        <v>1473</v>
      </c>
      <c r="B1477" s="66"/>
      <c r="C1477" s="67"/>
      <c r="D1477" s="48"/>
      <c r="E1477" s="68"/>
      <c r="F1477" s="49"/>
      <c r="G1477" s="69"/>
      <c r="H1477" s="50" t="str">
        <f>IF(E1477="","",VLOOKUP(WEEKDAY(E1477),List!A$15:B$21,2,FALSE))</f>
        <v/>
      </c>
      <c r="I1477" s="90">
        <f>IF(G1477="",0,VLOOKUP(G1477,PHR!$B$4:$H$10000,7,FALSE))</f>
        <v>0</v>
      </c>
      <c r="J1477" s="51" t="str">
        <f t="shared" si="93"/>
        <v/>
      </c>
      <c r="K1477" s="52" t="str">
        <f t="shared" si="92"/>
        <v/>
      </c>
      <c r="L1477" s="55" t="str">
        <f t="shared" ref="L1477:L1540" si="94">IF(D1477="","",K1477)</f>
        <v/>
      </c>
      <c r="M1477" s="56" t="str">
        <f t="shared" ref="M1477:M1540" si="95">IF(D1477="","",ROUND(L1477*I1477,2))</f>
        <v/>
      </c>
    </row>
    <row r="1478" spans="1:13" ht="13" x14ac:dyDescent="0.25">
      <c r="A1478" s="163">
        <v>1474</v>
      </c>
      <c r="B1478" s="66"/>
      <c r="C1478" s="67"/>
      <c r="D1478" s="48"/>
      <c r="E1478" s="68"/>
      <c r="F1478" s="49"/>
      <c r="G1478" s="69"/>
      <c r="H1478" s="50" t="str">
        <f>IF(E1478="","",VLOOKUP(WEEKDAY(E1478),List!A$15:B$21,2,FALSE))</f>
        <v/>
      </c>
      <c r="I1478" s="90">
        <f>IF(G1478="",0,VLOOKUP(G1478,PHR!$B$4:$H$10000,7,FALSE))</f>
        <v>0</v>
      </c>
      <c r="J1478" s="51" t="str">
        <f t="shared" si="93"/>
        <v/>
      </c>
      <c r="K1478" s="52" t="str">
        <f t="shared" ref="K1478:K1541" si="96">IF(F1478="","",IF(C1478="",MIN(F1478,$K$1),(MIN(F1478,$K$1)*C1478)))</f>
        <v/>
      </c>
      <c r="L1478" s="55" t="str">
        <f t="shared" si="94"/>
        <v/>
      </c>
      <c r="M1478" s="56" t="str">
        <f t="shared" si="95"/>
        <v/>
      </c>
    </row>
    <row r="1479" spans="1:13" ht="13" x14ac:dyDescent="0.25">
      <c r="A1479" s="163">
        <v>1475</v>
      </c>
      <c r="B1479" s="66"/>
      <c r="C1479" s="67"/>
      <c r="D1479" s="48"/>
      <c r="E1479" s="68"/>
      <c r="F1479" s="49"/>
      <c r="G1479" s="69"/>
      <c r="H1479" s="50" t="str">
        <f>IF(E1479="","",VLOOKUP(WEEKDAY(E1479),List!A$15:B$21,2,FALSE))</f>
        <v/>
      </c>
      <c r="I1479" s="90">
        <f>IF(G1479="",0,VLOOKUP(G1479,PHR!$B$4:$H$10000,7,FALSE))</f>
        <v>0</v>
      </c>
      <c r="J1479" s="51" t="str">
        <f t="shared" si="93"/>
        <v/>
      </c>
      <c r="K1479" s="52" t="str">
        <f t="shared" si="96"/>
        <v/>
      </c>
      <c r="L1479" s="55" t="str">
        <f t="shared" si="94"/>
        <v/>
      </c>
      <c r="M1479" s="56" t="str">
        <f t="shared" si="95"/>
        <v/>
      </c>
    </row>
    <row r="1480" spans="1:13" ht="13" x14ac:dyDescent="0.25">
      <c r="A1480" s="163">
        <v>1476</v>
      </c>
      <c r="B1480" s="66"/>
      <c r="C1480" s="67"/>
      <c r="D1480" s="48"/>
      <c r="E1480" s="68"/>
      <c r="F1480" s="49"/>
      <c r="G1480" s="69"/>
      <c r="H1480" s="50" t="str">
        <f>IF(E1480="","",VLOOKUP(WEEKDAY(E1480),List!A$15:B$21,2,FALSE))</f>
        <v/>
      </c>
      <c r="I1480" s="90">
        <f>IF(G1480="",0,VLOOKUP(G1480,PHR!$B$4:$H$10000,7,FALSE))</f>
        <v>0</v>
      </c>
      <c r="J1480" s="51" t="str">
        <f t="shared" si="93"/>
        <v/>
      </c>
      <c r="K1480" s="52" t="str">
        <f t="shared" si="96"/>
        <v/>
      </c>
      <c r="L1480" s="55" t="str">
        <f t="shared" si="94"/>
        <v/>
      </c>
      <c r="M1480" s="56" t="str">
        <f t="shared" si="95"/>
        <v/>
      </c>
    </row>
    <row r="1481" spans="1:13" ht="13" x14ac:dyDescent="0.25">
      <c r="A1481" s="163">
        <v>1477</v>
      </c>
      <c r="B1481" s="66"/>
      <c r="C1481" s="67"/>
      <c r="D1481" s="48"/>
      <c r="E1481" s="68"/>
      <c r="F1481" s="49"/>
      <c r="G1481" s="69"/>
      <c r="H1481" s="50" t="str">
        <f>IF(E1481="","",VLOOKUP(WEEKDAY(E1481),List!A$15:B$21,2,FALSE))</f>
        <v/>
      </c>
      <c r="I1481" s="90">
        <f>IF(G1481="",0,VLOOKUP(G1481,PHR!$B$4:$H$10000,7,FALSE))</f>
        <v>0</v>
      </c>
      <c r="J1481" s="51" t="str">
        <f t="shared" si="93"/>
        <v/>
      </c>
      <c r="K1481" s="52" t="str">
        <f t="shared" si="96"/>
        <v/>
      </c>
      <c r="L1481" s="55" t="str">
        <f t="shared" si="94"/>
        <v/>
      </c>
      <c r="M1481" s="56" t="str">
        <f t="shared" si="95"/>
        <v/>
      </c>
    </row>
    <row r="1482" spans="1:13" ht="13" x14ac:dyDescent="0.25">
      <c r="A1482" s="163">
        <v>1478</v>
      </c>
      <c r="B1482" s="66"/>
      <c r="C1482" s="67"/>
      <c r="D1482" s="48"/>
      <c r="E1482" s="68"/>
      <c r="F1482" s="49"/>
      <c r="G1482" s="69"/>
      <c r="H1482" s="50" t="str">
        <f>IF(E1482="","",VLOOKUP(WEEKDAY(E1482),List!A$15:B$21,2,FALSE))</f>
        <v/>
      </c>
      <c r="I1482" s="90">
        <f>IF(G1482="",0,VLOOKUP(G1482,PHR!$B$4:$H$10000,7,FALSE))</f>
        <v>0</v>
      </c>
      <c r="J1482" s="51" t="str">
        <f t="shared" ref="J1482:J1545" si="97">IF(K1482="","",ROUND(K1482*I1482,2))</f>
        <v/>
      </c>
      <c r="K1482" s="52" t="str">
        <f t="shared" si="96"/>
        <v/>
      </c>
      <c r="L1482" s="55" t="str">
        <f t="shared" si="94"/>
        <v/>
      </c>
      <c r="M1482" s="56" t="str">
        <f t="shared" si="95"/>
        <v/>
      </c>
    </row>
    <row r="1483" spans="1:13" ht="13" x14ac:dyDescent="0.25">
      <c r="A1483" s="163">
        <v>1479</v>
      </c>
      <c r="B1483" s="66"/>
      <c r="C1483" s="67"/>
      <c r="D1483" s="48"/>
      <c r="E1483" s="68"/>
      <c r="F1483" s="49"/>
      <c r="G1483" s="69"/>
      <c r="H1483" s="50" t="str">
        <f>IF(E1483="","",VLOOKUP(WEEKDAY(E1483),List!A$15:B$21,2,FALSE))</f>
        <v/>
      </c>
      <c r="I1483" s="90">
        <f>IF(G1483="",0,VLOOKUP(G1483,PHR!$B$4:$H$10000,7,FALSE))</f>
        <v>0</v>
      </c>
      <c r="J1483" s="51" t="str">
        <f t="shared" si="97"/>
        <v/>
      </c>
      <c r="K1483" s="52" t="str">
        <f t="shared" si="96"/>
        <v/>
      </c>
      <c r="L1483" s="55" t="str">
        <f t="shared" si="94"/>
        <v/>
      </c>
      <c r="M1483" s="56" t="str">
        <f t="shared" si="95"/>
        <v/>
      </c>
    </row>
    <row r="1484" spans="1:13" ht="13" x14ac:dyDescent="0.25">
      <c r="A1484" s="163">
        <v>1480</v>
      </c>
      <c r="B1484" s="66"/>
      <c r="C1484" s="67"/>
      <c r="D1484" s="48"/>
      <c r="E1484" s="68"/>
      <c r="F1484" s="49"/>
      <c r="G1484" s="69"/>
      <c r="H1484" s="50" t="str">
        <f>IF(E1484="","",VLOOKUP(WEEKDAY(E1484),List!A$15:B$21,2,FALSE))</f>
        <v/>
      </c>
      <c r="I1484" s="90">
        <f>IF(G1484="",0,VLOOKUP(G1484,PHR!$B$4:$H$10000,7,FALSE))</f>
        <v>0</v>
      </c>
      <c r="J1484" s="51" t="str">
        <f t="shared" si="97"/>
        <v/>
      </c>
      <c r="K1484" s="52" t="str">
        <f t="shared" si="96"/>
        <v/>
      </c>
      <c r="L1484" s="55" t="str">
        <f t="shared" si="94"/>
        <v/>
      </c>
      <c r="M1484" s="56" t="str">
        <f t="shared" si="95"/>
        <v/>
      </c>
    </row>
    <row r="1485" spans="1:13" ht="13" x14ac:dyDescent="0.25">
      <c r="A1485" s="163">
        <v>1481</v>
      </c>
      <c r="B1485" s="66"/>
      <c r="C1485" s="67"/>
      <c r="D1485" s="48"/>
      <c r="E1485" s="68"/>
      <c r="F1485" s="49"/>
      <c r="G1485" s="69"/>
      <c r="H1485" s="50" t="str">
        <f>IF(E1485="","",VLOOKUP(WEEKDAY(E1485),List!A$15:B$21,2,FALSE))</f>
        <v/>
      </c>
      <c r="I1485" s="90">
        <f>IF(G1485="",0,VLOOKUP(G1485,PHR!$B$4:$H$10000,7,FALSE))</f>
        <v>0</v>
      </c>
      <c r="J1485" s="51" t="str">
        <f t="shared" si="97"/>
        <v/>
      </c>
      <c r="K1485" s="52" t="str">
        <f t="shared" si="96"/>
        <v/>
      </c>
      <c r="L1485" s="55" t="str">
        <f t="shared" si="94"/>
        <v/>
      </c>
      <c r="M1485" s="56" t="str">
        <f t="shared" si="95"/>
        <v/>
      </c>
    </row>
    <row r="1486" spans="1:13" ht="13" x14ac:dyDescent="0.25">
      <c r="A1486" s="163">
        <v>1482</v>
      </c>
      <c r="B1486" s="66"/>
      <c r="C1486" s="67"/>
      <c r="D1486" s="48"/>
      <c r="E1486" s="68"/>
      <c r="F1486" s="49"/>
      <c r="G1486" s="69"/>
      <c r="H1486" s="50" t="str">
        <f>IF(E1486="","",VLOOKUP(WEEKDAY(E1486),List!A$15:B$21,2,FALSE))</f>
        <v/>
      </c>
      <c r="I1486" s="90">
        <f>IF(G1486="",0,VLOOKUP(G1486,PHR!$B$4:$H$10000,7,FALSE))</f>
        <v>0</v>
      </c>
      <c r="J1486" s="51" t="str">
        <f t="shared" si="97"/>
        <v/>
      </c>
      <c r="K1486" s="52" t="str">
        <f t="shared" si="96"/>
        <v/>
      </c>
      <c r="L1486" s="55" t="str">
        <f t="shared" si="94"/>
        <v/>
      </c>
      <c r="M1486" s="56" t="str">
        <f t="shared" si="95"/>
        <v/>
      </c>
    </row>
    <row r="1487" spans="1:13" ht="13" x14ac:dyDescent="0.25">
      <c r="A1487" s="163">
        <v>1483</v>
      </c>
      <c r="B1487" s="66"/>
      <c r="C1487" s="67"/>
      <c r="D1487" s="48"/>
      <c r="E1487" s="68"/>
      <c r="F1487" s="49"/>
      <c r="G1487" s="69"/>
      <c r="H1487" s="50" t="str">
        <f>IF(E1487="","",VLOOKUP(WEEKDAY(E1487),List!A$15:B$21,2,FALSE))</f>
        <v/>
      </c>
      <c r="I1487" s="90">
        <f>IF(G1487="",0,VLOOKUP(G1487,PHR!$B$4:$H$10000,7,FALSE))</f>
        <v>0</v>
      </c>
      <c r="J1487" s="51" t="str">
        <f t="shared" si="97"/>
        <v/>
      </c>
      <c r="K1487" s="52" t="str">
        <f t="shared" si="96"/>
        <v/>
      </c>
      <c r="L1487" s="55" t="str">
        <f t="shared" si="94"/>
        <v/>
      </c>
      <c r="M1487" s="56" t="str">
        <f t="shared" si="95"/>
        <v/>
      </c>
    </row>
    <row r="1488" spans="1:13" ht="13" x14ac:dyDescent="0.25">
      <c r="A1488" s="163">
        <v>1484</v>
      </c>
      <c r="B1488" s="66"/>
      <c r="C1488" s="67"/>
      <c r="D1488" s="48"/>
      <c r="E1488" s="68"/>
      <c r="F1488" s="49"/>
      <c r="G1488" s="69"/>
      <c r="H1488" s="50" t="str">
        <f>IF(E1488="","",VLOOKUP(WEEKDAY(E1488),List!A$15:B$21,2,FALSE))</f>
        <v/>
      </c>
      <c r="I1488" s="90">
        <f>IF(G1488="",0,VLOOKUP(G1488,PHR!$B$4:$H$10000,7,FALSE))</f>
        <v>0</v>
      </c>
      <c r="J1488" s="51" t="str">
        <f t="shared" si="97"/>
        <v/>
      </c>
      <c r="K1488" s="52" t="str">
        <f t="shared" si="96"/>
        <v/>
      </c>
      <c r="L1488" s="55" t="str">
        <f t="shared" si="94"/>
        <v/>
      </c>
      <c r="M1488" s="56" t="str">
        <f t="shared" si="95"/>
        <v/>
      </c>
    </row>
    <row r="1489" spans="1:13" ht="13" x14ac:dyDescent="0.25">
      <c r="A1489" s="163">
        <v>1485</v>
      </c>
      <c r="B1489" s="66"/>
      <c r="C1489" s="67"/>
      <c r="D1489" s="48"/>
      <c r="E1489" s="68"/>
      <c r="F1489" s="49"/>
      <c r="G1489" s="69"/>
      <c r="H1489" s="50" t="str">
        <f>IF(E1489="","",VLOOKUP(WEEKDAY(E1489),List!A$15:B$21,2,FALSE))</f>
        <v/>
      </c>
      <c r="I1489" s="90">
        <f>IF(G1489="",0,VLOOKUP(G1489,PHR!$B$4:$H$10000,7,FALSE))</f>
        <v>0</v>
      </c>
      <c r="J1489" s="51" t="str">
        <f t="shared" si="97"/>
        <v/>
      </c>
      <c r="K1489" s="52" t="str">
        <f t="shared" si="96"/>
        <v/>
      </c>
      <c r="L1489" s="55" t="str">
        <f t="shared" si="94"/>
        <v/>
      </c>
      <c r="M1489" s="56" t="str">
        <f t="shared" si="95"/>
        <v/>
      </c>
    </row>
    <row r="1490" spans="1:13" ht="13" x14ac:dyDescent="0.25">
      <c r="A1490" s="163">
        <v>1486</v>
      </c>
      <c r="B1490" s="66"/>
      <c r="C1490" s="67"/>
      <c r="D1490" s="48"/>
      <c r="E1490" s="68"/>
      <c r="F1490" s="49"/>
      <c r="G1490" s="69"/>
      <c r="H1490" s="50" t="str">
        <f>IF(E1490="","",VLOOKUP(WEEKDAY(E1490),List!A$15:B$21,2,FALSE))</f>
        <v/>
      </c>
      <c r="I1490" s="90">
        <f>IF(G1490="",0,VLOOKUP(G1490,PHR!$B$4:$H$10000,7,FALSE))</f>
        <v>0</v>
      </c>
      <c r="J1490" s="51" t="str">
        <f t="shared" si="97"/>
        <v/>
      </c>
      <c r="K1490" s="52" t="str">
        <f t="shared" si="96"/>
        <v/>
      </c>
      <c r="L1490" s="55" t="str">
        <f t="shared" si="94"/>
        <v/>
      </c>
      <c r="M1490" s="56" t="str">
        <f t="shared" si="95"/>
        <v/>
      </c>
    </row>
    <row r="1491" spans="1:13" ht="13" x14ac:dyDescent="0.25">
      <c r="A1491" s="163">
        <v>1487</v>
      </c>
      <c r="B1491" s="66"/>
      <c r="C1491" s="67"/>
      <c r="D1491" s="48"/>
      <c r="E1491" s="68"/>
      <c r="F1491" s="49"/>
      <c r="G1491" s="69"/>
      <c r="H1491" s="50" t="str">
        <f>IF(E1491="","",VLOOKUP(WEEKDAY(E1491),List!A$15:B$21,2,FALSE))</f>
        <v/>
      </c>
      <c r="I1491" s="90">
        <f>IF(G1491="",0,VLOOKUP(G1491,PHR!$B$4:$H$10000,7,FALSE))</f>
        <v>0</v>
      </c>
      <c r="J1491" s="51" t="str">
        <f t="shared" si="97"/>
        <v/>
      </c>
      <c r="K1491" s="52" t="str">
        <f t="shared" si="96"/>
        <v/>
      </c>
      <c r="L1491" s="55" t="str">
        <f t="shared" si="94"/>
        <v/>
      </c>
      <c r="M1491" s="56" t="str">
        <f t="shared" si="95"/>
        <v/>
      </c>
    </row>
    <row r="1492" spans="1:13" ht="13" x14ac:dyDescent="0.25">
      <c r="A1492" s="163">
        <v>1488</v>
      </c>
      <c r="B1492" s="66"/>
      <c r="C1492" s="67"/>
      <c r="D1492" s="48"/>
      <c r="E1492" s="68"/>
      <c r="F1492" s="49"/>
      <c r="G1492" s="69"/>
      <c r="H1492" s="50" t="str">
        <f>IF(E1492="","",VLOOKUP(WEEKDAY(E1492),List!A$15:B$21,2,FALSE))</f>
        <v/>
      </c>
      <c r="I1492" s="90">
        <f>IF(G1492="",0,VLOOKUP(G1492,PHR!$B$4:$H$10000,7,FALSE))</f>
        <v>0</v>
      </c>
      <c r="J1492" s="51" t="str">
        <f t="shared" si="97"/>
        <v/>
      </c>
      <c r="K1492" s="52" t="str">
        <f t="shared" si="96"/>
        <v/>
      </c>
      <c r="L1492" s="55" t="str">
        <f t="shared" si="94"/>
        <v/>
      </c>
      <c r="M1492" s="56" t="str">
        <f t="shared" si="95"/>
        <v/>
      </c>
    </row>
    <row r="1493" spans="1:13" ht="13" x14ac:dyDescent="0.25">
      <c r="A1493" s="163">
        <v>1489</v>
      </c>
      <c r="B1493" s="66"/>
      <c r="C1493" s="67"/>
      <c r="D1493" s="48"/>
      <c r="E1493" s="68"/>
      <c r="F1493" s="49"/>
      <c r="G1493" s="69"/>
      <c r="H1493" s="50" t="str">
        <f>IF(E1493="","",VLOOKUP(WEEKDAY(E1493),List!A$15:B$21,2,FALSE))</f>
        <v/>
      </c>
      <c r="I1493" s="90">
        <f>IF(G1493="",0,VLOOKUP(G1493,PHR!$B$4:$H$10000,7,FALSE))</f>
        <v>0</v>
      </c>
      <c r="J1493" s="51" t="str">
        <f t="shared" si="97"/>
        <v/>
      </c>
      <c r="K1493" s="52" t="str">
        <f t="shared" si="96"/>
        <v/>
      </c>
      <c r="L1493" s="55" t="str">
        <f t="shared" si="94"/>
        <v/>
      </c>
      <c r="M1493" s="56" t="str">
        <f t="shared" si="95"/>
        <v/>
      </c>
    </row>
    <row r="1494" spans="1:13" ht="13" x14ac:dyDescent="0.25">
      <c r="A1494" s="163">
        <v>1490</v>
      </c>
      <c r="B1494" s="66"/>
      <c r="C1494" s="67"/>
      <c r="D1494" s="48"/>
      <c r="E1494" s="68"/>
      <c r="F1494" s="49"/>
      <c r="G1494" s="69"/>
      <c r="H1494" s="50" t="str">
        <f>IF(E1494="","",VLOOKUP(WEEKDAY(E1494),List!A$15:B$21,2,FALSE))</f>
        <v/>
      </c>
      <c r="I1494" s="90">
        <f>IF(G1494="",0,VLOOKUP(G1494,PHR!$B$4:$H$10000,7,FALSE))</f>
        <v>0</v>
      </c>
      <c r="J1494" s="51" t="str">
        <f t="shared" si="97"/>
        <v/>
      </c>
      <c r="K1494" s="52" t="str">
        <f t="shared" si="96"/>
        <v/>
      </c>
      <c r="L1494" s="55" t="str">
        <f t="shared" si="94"/>
        <v/>
      </c>
      <c r="M1494" s="56" t="str">
        <f t="shared" si="95"/>
        <v/>
      </c>
    </row>
    <row r="1495" spans="1:13" ht="13" x14ac:dyDescent="0.25">
      <c r="A1495" s="163">
        <v>1491</v>
      </c>
      <c r="B1495" s="66"/>
      <c r="C1495" s="67"/>
      <c r="D1495" s="48"/>
      <c r="E1495" s="68"/>
      <c r="F1495" s="49"/>
      <c r="G1495" s="69"/>
      <c r="H1495" s="50" t="str">
        <f>IF(E1495="","",VLOOKUP(WEEKDAY(E1495),List!A$15:B$21,2,FALSE))</f>
        <v/>
      </c>
      <c r="I1495" s="90">
        <f>IF(G1495="",0,VLOOKUP(G1495,PHR!$B$4:$H$10000,7,FALSE))</f>
        <v>0</v>
      </c>
      <c r="J1495" s="51" t="str">
        <f t="shared" si="97"/>
        <v/>
      </c>
      <c r="K1495" s="52" t="str">
        <f t="shared" si="96"/>
        <v/>
      </c>
      <c r="L1495" s="55" t="str">
        <f t="shared" si="94"/>
        <v/>
      </c>
      <c r="M1495" s="56" t="str">
        <f t="shared" si="95"/>
        <v/>
      </c>
    </row>
    <row r="1496" spans="1:13" ht="13" x14ac:dyDescent="0.25">
      <c r="A1496" s="163">
        <v>1492</v>
      </c>
      <c r="B1496" s="66"/>
      <c r="C1496" s="67"/>
      <c r="D1496" s="48"/>
      <c r="E1496" s="68"/>
      <c r="F1496" s="49"/>
      <c r="G1496" s="69"/>
      <c r="H1496" s="50" t="str">
        <f>IF(E1496="","",VLOOKUP(WEEKDAY(E1496),List!A$15:B$21,2,FALSE))</f>
        <v/>
      </c>
      <c r="I1496" s="90">
        <f>IF(G1496="",0,VLOOKUP(G1496,PHR!$B$4:$H$10000,7,FALSE))</f>
        <v>0</v>
      </c>
      <c r="J1496" s="51" t="str">
        <f t="shared" si="97"/>
        <v/>
      </c>
      <c r="K1496" s="52" t="str">
        <f t="shared" si="96"/>
        <v/>
      </c>
      <c r="L1496" s="55" t="str">
        <f t="shared" si="94"/>
        <v/>
      </c>
      <c r="M1496" s="56" t="str">
        <f t="shared" si="95"/>
        <v/>
      </c>
    </row>
    <row r="1497" spans="1:13" ht="13" x14ac:dyDescent="0.25">
      <c r="A1497" s="163">
        <v>1493</v>
      </c>
      <c r="B1497" s="66"/>
      <c r="C1497" s="67"/>
      <c r="D1497" s="48"/>
      <c r="E1497" s="68"/>
      <c r="F1497" s="49"/>
      <c r="G1497" s="69"/>
      <c r="H1497" s="50" t="str">
        <f>IF(E1497="","",VLOOKUP(WEEKDAY(E1497),List!A$15:B$21,2,FALSE))</f>
        <v/>
      </c>
      <c r="I1497" s="90">
        <f>IF(G1497="",0,VLOOKUP(G1497,PHR!$B$4:$H$10000,7,FALSE))</f>
        <v>0</v>
      </c>
      <c r="J1497" s="51" t="str">
        <f t="shared" si="97"/>
        <v/>
      </c>
      <c r="K1497" s="52" t="str">
        <f t="shared" si="96"/>
        <v/>
      </c>
      <c r="L1497" s="55" t="str">
        <f t="shared" si="94"/>
        <v/>
      </c>
      <c r="M1497" s="56" t="str">
        <f t="shared" si="95"/>
        <v/>
      </c>
    </row>
    <row r="1498" spans="1:13" ht="13" x14ac:dyDescent="0.25">
      <c r="A1498" s="163">
        <v>1494</v>
      </c>
      <c r="B1498" s="66"/>
      <c r="C1498" s="67"/>
      <c r="D1498" s="48"/>
      <c r="E1498" s="68"/>
      <c r="F1498" s="49"/>
      <c r="G1498" s="69"/>
      <c r="H1498" s="50" t="str">
        <f>IF(E1498="","",VLOOKUP(WEEKDAY(E1498),List!A$15:B$21,2,FALSE))</f>
        <v/>
      </c>
      <c r="I1498" s="90">
        <f>IF(G1498="",0,VLOOKUP(G1498,PHR!$B$4:$H$10000,7,FALSE))</f>
        <v>0</v>
      </c>
      <c r="J1498" s="51" t="str">
        <f t="shared" si="97"/>
        <v/>
      </c>
      <c r="K1498" s="52" t="str">
        <f t="shared" si="96"/>
        <v/>
      </c>
      <c r="L1498" s="55" t="str">
        <f t="shared" si="94"/>
        <v/>
      </c>
      <c r="M1498" s="56" t="str">
        <f t="shared" si="95"/>
        <v/>
      </c>
    </row>
    <row r="1499" spans="1:13" ht="13" x14ac:dyDescent="0.25">
      <c r="A1499" s="163">
        <v>1495</v>
      </c>
      <c r="B1499" s="66"/>
      <c r="C1499" s="67"/>
      <c r="D1499" s="48"/>
      <c r="E1499" s="68"/>
      <c r="F1499" s="49"/>
      <c r="G1499" s="69"/>
      <c r="H1499" s="50" t="str">
        <f>IF(E1499="","",VLOOKUP(WEEKDAY(E1499),List!A$15:B$21,2,FALSE))</f>
        <v/>
      </c>
      <c r="I1499" s="90">
        <f>IF(G1499="",0,VLOOKUP(G1499,PHR!$B$4:$H$10000,7,FALSE))</f>
        <v>0</v>
      </c>
      <c r="J1499" s="51" t="str">
        <f t="shared" si="97"/>
        <v/>
      </c>
      <c r="K1499" s="52" t="str">
        <f t="shared" si="96"/>
        <v/>
      </c>
      <c r="L1499" s="55" t="str">
        <f t="shared" si="94"/>
        <v/>
      </c>
      <c r="M1499" s="56" t="str">
        <f t="shared" si="95"/>
        <v/>
      </c>
    </row>
    <row r="1500" spans="1:13" ht="13" x14ac:dyDescent="0.25">
      <c r="A1500" s="163">
        <v>1496</v>
      </c>
      <c r="B1500" s="66"/>
      <c r="C1500" s="67"/>
      <c r="D1500" s="48"/>
      <c r="E1500" s="68"/>
      <c r="F1500" s="49"/>
      <c r="G1500" s="69"/>
      <c r="H1500" s="50" t="str">
        <f>IF(E1500="","",VLOOKUP(WEEKDAY(E1500),List!A$15:B$21,2,FALSE))</f>
        <v/>
      </c>
      <c r="I1500" s="90">
        <f>IF(G1500="",0,VLOOKUP(G1500,PHR!$B$4:$H$10000,7,FALSE))</f>
        <v>0</v>
      </c>
      <c r="J1500" s="51" t="str">
        <f t="shared" si="97"/>
        <v/>
      </c>
      <c r="K1500" s="52" t="str">
        <f t="shared" si="96"/>
        <v/>
      </c>
      <c r="L1500" s="55" t="str">
        <f t="shared" si="94"/>
        <v/>
      </c>
      <c r="M1500" s="56" t="str">
        <f t="shared" si="95"/>
        <v/>
      </c>
    </row>
    <row r="1501" spans="1:13" ht="13" x14ac:dyDescent="0.25">
      <c r="A1501" s="163">
        <v>1497</v>
      </c>
      <c r="B1501" s="66"/>
      <c r="C1501" s="67"/>
      <c r="D1501" s="48"/>
      <c r="E1501" s="68"/>
      <c r="F1501" s="49"/>
      <c r="G1501" s="69"/>
      <c r="H1501" s="50" t="str">
        <f>IF(E1501="","",VLOOKUP(WEEKDAY(E1501),List!A$15:B$21,2,FALSE))</f>
        <v/>
      </c>
      <c r="I1501" s="90">
        <f>IF(G1501="",0,VLOOKUP(G1501,PHR!$B$4:$H$10000,7,FALSE))</f>
        <v>0</v>
      </c>
      <c r="J1501" s="51" t="str">
        <f t="shared" si="97"/>
        <v/>
      </c>
      <c r="K1501" s="52" t="str">
        <f t="shared" si="96"/>
        <v/>
      </c>
      <c r="L1501" s="55" t="str">
        <f t="shared" si="94"/>
        <v/>
      </c>
      <c r="M1501" s="56" t="str">
        <f t="shared" si="95"/>
        <v/>
      </c>
    </row>
    <row r="1502" spans="1:13" ht="13" x14ac:dyDescent="0.25">
      <c r="A1502" s="163">
        <v>1498</v>
      </c>
      <c r="B1502" s="66"/>
      <c r="C1502" s="67"/>
      <c r="D1502" s="48"/>
      <c r="E1502" s="68"/>
      <c r="F1502" s="49"/>
      <c r="G1502" s="69"/>
      <c r="H1502" s="50" t="str">
        <f>IF(E1502="","",VLOOKUP(WEEKDAY(E1502),List!A$15:B$21,2,FALSE))</f>
        <v/>
      </c>
      <c r="I1502" s="90">
        <f>IF(G1502="",0,VLOOKUP(G1502,PHR!$B$4:$H$10000,7,FALSE))</f>
        <v>0</v>
      </c>
      <c r="J1502" s="51" t="str">
        <f t="shared" si="97"/>
        <v/>
      </c>
      <c r="K1502" s="52" t="str">
        <f t="shared" si="96"/>
        <v/>
      </c>
      <c r="L1502" s="55" t="str">
        <f t="shared" si="94"/>
        <v/>
      </c>
      <c r="M1502" s="56" t="str">
        <f t="shared" si="95"/>
        <v/>
      </c>
    </row>
    <row r="1503" spans="1:13" ht="13" x14ac:dyDescent="0.25">
      <c r="A1503" s="163">
        <v>1499</v>
      </c>
      <c r="B1503" s="66"/>
      <c r="C1503" s="67"/>
      <c r="D1503" s="48"/>
      <c r="E1503" s="68"/>
      <c r="F1503" s="49"/>
      <c r="G1503" s="69"/>
      <c r="H1503" s="50" t="str">
        <f>IF(E1503="","",VLOOKUP(WEEKDAY(E1503),List!A$15:B$21,2,FALSE))</f>
        <v/>
      </c>
      <c r="I1503" s="90">
        <f>IF(G1503="",0,VLOOKUP(G1503,PHR!$B$4:$H$10000,7,FALSE))</f>
        <v>0</v>
      </c>
      <c r="J1503" s="51" t="str">
        <f t="shared" si="97"/>
        <v/>
      </c>
      <c r="K1503" s="52" t="str">
        <f t="shared" si="96"/>
        <v/>
      </c>
      <c r="L1503" s="55" t="str">
        <f t="shared" si="94"/>
        <v/>
      </c>
      <c r="M1503" s="56" t="str">
        <f t="shared" si="95"/>
        <v/>
      </c>
    </row>
    <row r="1504" spans="1:13" ht="13" x14ac:dyDescent="0.25">
      <c r="A1504" s="163">
        <v>1500</v>
      </c>
      <c r="B1504" s="66"/>
      <c r="C1504" s="67"/>
      <c r="D1504" s="48"/>
      <c r="E1504" s="68"/>
      <c r="F1504" s="49"/>
      <c r="G1504" s="69"/>
      <c r="H1504" s="50" t="str">
        <f>IF(E1504="","",VLOOKUP(WEEKDAY(E1504),List!A$15:B$21,2,FALSE))</f>
        <v/>
      </c>
      <c r="I1504" s="90">
        <f>IF(G1504="",0,VLOOKUP(G1504,PHR!$B$4:$H$10000,7,FALSE))</f>
        <v>0</v>
      </c>
      <c r="J1504" s="51" t="str">
        <f t="shared" si="97"/>
        <v/>
      </c>
      <c r="K1504" s="52" t="str">
        <f t="shared" si="96"/>
        <v/>
      </c>
      <c r="L1504" s="55" t="str">
        <f t="shared" si="94"/>
        <v/>
      </c>
      <c r="M1504" s="56" t="str">
        <f t="shared" si="95"/>
        <v/>
      </c>
    </row>
    <row r="1505" spans="1:13" ht="13" x14ac:dyDescent="0.25">
      <c r="A1505" s="163">
        <v>1501</v>
      </c>
      <c r="B1505" s="66"/>
      <c r="C1505" s="67"/>
      <c r="D1505" s="48"/>
      <c r="E1505" s="68"/>
      <c r="F1505" s="49"/>
      <c r="G1505" s="69"/>
      <c r="H1505" s="50" t="str">
        <f>IF(E1505="","",VLOOKUP(WEEKDAY(E1505),List!A$15:B$21,2,FALSE))</f>
        <v/>
      </c>
      <c r="I1505" s="90">
        <f>IF(G1505="",0,VLOOKUP(G1505,PHR!$B$4:$H$10000,7,FALSE))</f>
        <v>0</v>
      </c>
      <c r="J1505" s="51" t="str">
        <f t="shared" si="97"/>
        <v/>
      </c>
      <c r="K1505" s="52" t="str">
        <f t="shared" si="96"/>
        <v/>
      </c>
      <c r="L1505" s="55" t="str">
        <f t="shared" si="94"/>
        <v/>
      </c>
      <c r="M1505" s="56" t="str">
        <f t="shared" si="95"/>
        <v/>
      </c>
    </row>
    <row r="1506" spans="1:13" ht="13" x14ac:dyDescent="0.25">
      <c r="A1506" s="163">
        <v>1502</v>
      </c>
      <c r="B1506" s="66"/>
      <c r="C1506" s="67"/>
      <c r="D1506" s="48"/>
      <c r="E1506" s="68"/>
      <c r="F1506" s="49"/>
      <c r="G1506" s="69"/>
      <c r="H1506" s="50" t="str">
        <f>IF(E1506="","",VLOOKUP(WEEKDAY(E1506),List!A$15:B$21,2,FALSE))</f>
        <v/>
      </c>
      <c r="I1506" s="90">
        <f>IF(G1506="",0,VLOOKUP(G1506,PHR!$B$4:$H$10000,7,FALSE))</f>
        <v>0</v>
      </c>
      <c r="J1506" s="51" t="str">
        <f t="shared" si="97"/>
        <v/>
      </c>
      <c r="K1506" s="52" t="str">
        <f t="shared" si="96"/>
        <v/>
      </c>
      <c r="L1506" s="55" t="str">
        <f t="shared" si="94"/>
        <v/>
      </c>
      <c r="M1506" s="56" t="str">
        <f t="shared" si="95"/>
        <v/>
      </c>
    </row>
    <row r="1507" spans="1:13" ht="13" x14ac:dyDescent="0.25">
      <c r="A1507" s="163">
        <v>1503</v>
      </c>
      <c r="B1507" s="66"/>
      <c r="C1507" s="67"/>
      <c r="D1507" s="48"/>
      <c r="E1507" s="68"/>
      <c r="F1507" s="49"/>
      <c r="G1507" s="69"/>
      <c r="H1507" s="50" t="str">
        <f>IF(E1507="","",VLOOKUP(WEEKDAY(E1507),List!A$15:B$21,2,FALSE))</f>
        <v/>
      </c>
      <c r="I1507" s="90">
        <f>IF(G1507="",0,VLOOKUP(G1507,PHR!$B$4:$H$10000,7,FALSE))</f>
        <v>0</v>
      </c>
      <c r="J1507" s="51" t="str">
        <f t="shared" si="97"/>
        <v/>
      </c>
      <c r="K1507" s="52" t="str">
        <f t="shared" si="96"/>
        <v/>
      </c>
      <c r="L1507" s="55" t="str">
        <f t="shared" si="94"/>
        <v/>
      </c>
      <c r="M1507" s="56" t="str">
        <f t="shared" si="95"/>
        <v/>
      </c>
    </row>
    <row r="1508" spans="1:13" ht="13" x14ac:dyDescent="0.25">
      <c r="A1508" s="163">
        <v>1504</v>
      </c>
      <c r="B1508" s="66"/>
      <c r="C1508" s="67"/>
      <c r="D1508" s="48"/>
      <c r="E1508" s="68"/>
      <c r="F1508" s="49"/>
      <c r="G1508" s="69"/>
      <c r="H1508" s="50" t="str">
        <f>IF(E1508="","",VLOOKUP(WEEKDAY(E1508),List!A$15:B$21,2,FALSE))</f>
        <v/>
      </c>
      <c r="I1508" s="90">
        <f>IF(G1508="",0,VLOOKUP(G1508,PHR!$B$4:$H$10000,7,FALSE))</f>
        <v>0</v>
      </c>
      <c r="J1508" s="51" t="str">
        <f t="shared" si="97"/>
        <v/>
      </c>
      <c r="K1508" s="52" t="str">
        <f t="shared" si="96"/>
        <v/>
      </c>
      <c r="L1508" s="55" t="str">
        <f t="shared" si="94"/>
        <v/>
      </c>
      <c r="M1508" s="56" t="str">
        <f t="shared" si="95"/>
        <v/>
      </c>
    </row>
    <row r="1509" spans="1:13" ht="13" x14ac:dyDescent="0.25">
      <c r="A1509" s="163">
        <v>1505</v>
      </c>
      <c r="B1509" s="66"/>
      <c r="C1509" s="67"/>
      <c r="D1509" s="48"/>
      <c r="E1509" s="68"/>
      <c r="F1509" s="49"/>
      <c r="G1509" s="69"/>
      <c r="H1509" s="50" t="str">
        <f>IF(E1509="","",VLOOKUP(WEEKDAY(E1509),List!A$15:B$21,2,FALSE))</f>
        <v/>
      </c>
      <c r="I1509" s="90">
        <f>IF(G1509="",0,VLOOKUP(G1509,PHR!$B$4:$H$10000,7,FALSE))</f>
        <v>0</v>
      </c>
      <c r="J1509" s="51" t="str">
        <f t="shared" si="97"/>
        <v/>
      </c>
      <c r="K1509" s="52" t="str">
        <f t="shared" si="96"/>
        <v/>
      </c>
      <c r="L1509" s="55" t="str">
        <f t="shared" si="94"/>
        <v/>
      </c>
      <c r="M1509" s="56" t="str">
        <f t="shared" si="95"/>
        <v/>
      </c>
    </row>
    <row r="1510" spans="1:13" ht="13" x14ac:dyDescent="0.25">
      <c r="A1510" s="163">
        <v>1506</v>
      </c>
      <c r="B1510" s="66"/>
      <c r="C1510" s="67"/>
      <c r="D1510" s="48"/>
      <c r="E1510" s="68"/>
      <c r="F1510" s="49"/>
      <c r="G1510" s="69"/>
      <c r="H1510" s="50" t="str">
        <f>IF(E1510="","",VLOOKUP(WEEKDAY(E1510),List!A$15:B$21,2,FALSE))</f>
        <v/>
      </c>
      <c r="I1510" s="90">
        <f>IF(G1510="",0,VLOOKUP(G1510,PHR!$B$4:$H$10000,7,FALSE))</f>
        <v>0</v>
      </c>
      <c r="J1510" s="51" t="str">
        <f t="shared" si="97"/>
        <v/>
      </c>
      <c r="K1510" s="52" t="str">
        <f t="shared" si="96"/>
        <v/>
      </c>
      <c r="L1510" s="55" t="str">
        <f t="shared" si="94"/>
        <v/>
      </c>
      <c r="M1510" s="56" t="str">
        <f t="shared" si="95"/>
        <v/>
      </c>
    </row>
    <row r="1511" spans="1:13" ht="13" x14ac:dyDescent="0.25">
      <c r="A1511" s="163">
        <v>1507</v>
      </c>
      <c r="B1511" s="66"/>
      <c r="C1511" s="67"/>
      <c r="D1511" s="48"/>
      <c r="E1511" s="68"/>
      <c r="F1511" s="49"/>
      <c r="G1511" s="69"/>
      <c r="H1511" s="50" t="str">
        <f>IF(E1511="","",VLOOKUP(WEEKDAY(E1511),List!A$15:B$21,2,FALSE))</f>
        <v/>
      </c>
      <c r="I1511" s="90">
        <f>IF(G1511="",0,VLOOKUP(G1511,PHR!$B$4:$H$10000,7,FALSE))</f>
        <v>0</v>
      </c>
      <c r="J1511" s="51" t="str">
        <f t="shared" si="97"/>
        <v/>
      </c>
      <c r="K1511" s="52" t="str">
        <f t="shared" si="96"/>
        <v/>
      </c>
      <c r="L1511" s="55" t="str">
        <f t="shared" si="94"/>
        <v/>
      </c>
      <c r="M1511" s="56" t="str">
        <f t="shared" si="95"/>
        <v/>
      </c>
    </row>
    <row r="1512" spans="1:13" ht="13" x14ac:dyDescent="0.25">
      <c r="A1512" s="163">
        <v>1508</v>
      </c>
      <c r="B1512" s="66"/>
      <c r="C1512" s="67"/>
      <c r="D1512" s="48"/>
      <c r="E1512" s="68"/>
      <c r="F1512" s="49"/>
      <c r="G1512" s="69"/>
      <c r="H1512" s="50" t="str">
        <f>IF(E1512="","",VLOOKUP(WEEKDAY(E1512),List!A$15:B$21,2,FALSE))</f>
        <v/>
      </c>
      <c r="I1512" s="90">
        <f>IF(G1512="",0,VLOOKUP(G1512,PHR!$B$4:$H$10000,7,FALSE))</f>
        <v>0</v>
      </c>
      <c r="J1512" s="51" t="str">
        <f t="shared" si="97"/>
        <v/>
      </c>
      <c r="K1512" s="52" t="str">
        <f t="shared" si="96"/>
        <v/>
      </c>
      <c r="L1512" s="55" t="str">
        <f t="shared" si="94"/>
        <v/>
      </c>
      <c r="M1512" s="56" t="str">
        <f t="shared" si="95"/>
        <v/>
      </c>
    </row>
    <row r="1513" spans="1:13" ht="13" x14ac:dyDescent="0.25">
      <c r="A1513" s="163">
        <v>1509</v>
      </c>
      <c r="B1513" s="66"/>
      <c r="C1513" s="67"/>
      <c r="D1513" s="48"/>
      <c r="E1513" s="68"/>
      <c r="F1513" s="49"/>
      <c r="G1513" s="69"/>
      <c r="H1513" s="50" t="str">
        <f>IF(E1513="","",VLOOKUP(WEEKDAY(E1513),List!A$15:B$21,2,FALSE))</f>
        <v/>
      </c>
      <c r="I1513" s="90">
        <f>IF(G1513="",0,VLOOKUP(G1513,PHR!$B$4:$H$10000,7,FALSE))</f>
        <v>0</v>
      </c>
      <c r="J1513" s="51" t="str">
        <f t="shared" si="97"/>
        <v/>
      </c>
      <c r="K1513" s="52" t="str">
        <f t="shared" si="96"/>
        <v/>
      </c>
      <c r="L1513" s="55" t="str">
        <f t="shared" si="94"/>
        <v/>
      </c>
      <c r="M1513" s="56" t="str">
        <f t="shared" si="95"/>
        <v/>
      </c>
    </row>
    <row r="1514" spans="1:13" ht="13" x14ac:dyDescent="0.25">
      <c r="A1514" s="163">
        <v>1510</v>
      </c>
      <c r="B1514" s="66"/>
      <c r="C1514" s="67"/>
      <c r="D1514" s="48"/>
      <c r="E1514" s="68"/>
      <c r="F1514" s="49"/>
      <c r="G1514" s="69"/>
      <c r="H1514" s="50" t="str">
        <f>IF(E1514="","",VLOOKUP(WEEKDAY(E1514),List!A$15:B$21,2,FALSE))</f>
        <v/>
      </c>
      <c r="I1514" s="90">
        <f>IF(G1514="",0,VLOOKUP(G1514,PHR!$B$4:$H$10000,7,FALSE))</f>
        <v>0</v>
      </c>
      <c r="J1514" s="51" t="str">
        <f t="shared" si="97"/>
        <v/>
      </c>
      <c r="K1514" s="52" t="str">
        <f t="shared" si="96"/>
        <v/>
      </c>
      <c r="L1514" s="55" t="str">
        <f t="shared" si="94"/>
        <v/>
      </c>
      <c r="M1514" s="56" t="str">
        <f t="shared" si="95"/>
        <v/>
      </c>
    </row>
    <row r="1515" spans="1:13" ht="13" x14ac:dyDescent="0.25">
      <c r="A1515" s="163">
        <v>1511</v>
      </c>
      <c r="B1515" s="66"/>
      <c r="C1515" s="67"/>
      <c r="D1515" s="48"/>
      <c r="E1515" s="68"/>
      <c r="F1515" s="49"/>
      <c r="G1515" s="69"/>
      <c r="H1515" s="50" t="str">
        <f>IF(E1515="","",VLOOKUP(WEEKDAY(E1515),List!A$15:B$21,2,FALSE))</f>
        <v/>
      </c>
      <c r="I1515" s="90">
        <f>IF(G1515="",0,VLOOKUP(G1515,PHR!$B$4:$H$10000,7,FALSE))</f>
        <v>0</v>
      </c>
      <c r="J1515" s="51" t="str">
        <f t="shared" si="97"/>
        <v/>
      </c>
      <c r="K1515" s="52" t="str">
        <f t="shared" si="96"/>
        <v/>
      </c>
      <c r="L1515" s="55" t="str">
        <f t="shared" si="94"/>
        <v/>
      </c>
      <c r="M1515" s="56" t="str">
        <f t="shared" si="95"/>
        <v/>
      </c>
    </row>
    <row r="1516" spans="1:13" ht="13" x14ac:dyDescent="0.25">
      <c r="A1516" s="163">
        <v>1512</v>
      </c>
      <c r="B1516" s="66"/>
      <c r="C1516" s="67"/>
      <c r="D1516" s="48"/>
      <c r="E1516" s="68"/>
      <c r="F1516" s="49"/>
      <c r="G1516" s="69"/>
      <c r="H1516" s="50" t="str">
        <f>IF(E1516="","",VLOOKUP(WEEKDAY(E1516),List!A$15:B$21,2,FALSE))</f>
        <v/>
      </c>
      <c r="I1516" s="90">
        <f>IF(G1516="",0,VLOOKUP(G1516,PHR!$B$4:$H$10000,7,FALSE))</f>
        <v>0</v>
      </c>
      <c r="J1516" s="51" t="str">
        <f t="shared" si="97"/>
        <v/>
      </c>
      <c r="K1516" s="52" t="str">
        <f t="shared" si="96"/>
        <v/>
      </c>
      <c r="L1516" s="55" t="str">
        <f t="shared" si="94"/>
        <v/>
      </c>
      <c r="M1516" s="56" t="str">
        <f t="shared" si="95"/>
        <v/>
      </c>
    </row>
    <row r="1517" spans="1:13" ht="13" x14ac:dyDescent="0.25">
      <c r="A1517" s="163">
        <v>1513</v>
      </c>
      <c r="B1517" s="66"/>
      <c r="C1517" s="67"/>
      <c r="D1517" s="48"/>
      <c r="E1517" s="68"/>
      <c r="F1517" s="49"/>
      <c r="G1517" s="69"/>
      <c r="H1517" s="50" t="str">
        <f>IF(E1517="","",VLOOKUP(WEEKDAY(E1517),List!A$15:B$21,2,FALSE))</f>
        <v/>
      </c>
      <c r="I1517" s="90">
        <f>IF(G1517="",0,VLOOKUP(G1517,PHR!$B$4:$H$10000,7,FALSE))</f>
        <v>0</v>
      </c>
      <c r="J1517" s="51" t="str">
        <f t="shared" si="97"/>
        <v/>
      </c>
      <c r="K1517" s="52" t="str">
        <f t="shared" si="96"/>
        <v/>
      </c>
      <c r="L1517" s="55" t="str">
        <f t="shared" si="94"/>
        <v/>
      </c>
      <c r="M1517" s="56" t="str">
        <f t="shared" si="95"/>
        <v/>
      </c>
    </row>
    <row r="1518" spans="1:13" ht="13" x14ac:dyDescent="0.25">
      <c r="A1518" s="163">
        <v>1514</v>
      </c>
      <c r="B1518" s="66"/>
      <c r="C1518" s="67"/>
      <c r="D1518" s="48"/>
      <c r="E1518" s="68"/>
      <c r="F1518" s="49"/>
      <c r="G1518" s="69"/>
      <c r="H1518" s="50" t="str">
        <f>IF(E1518="","",VLOOKUP(WEEKDAY(E1518),List!A$15:B$21,2,FALSE))</f>
        <v/>
      </c>
      <c r="I1518" s="90">
        <f>IF(G1518="",0,VLOOKUP(G1518,PHR!$B$4:$H$10000,7,FALSE))</f>
        <v>0</v>
      </c>
      <c r="J1518" s="51" t="str">
        <f t="shared" si="97"/>
        <v/>
      </c>
      <c r="K1518" s="52" t="str">
        <f t="shared" si="96"/>
        <v/>
      </c>
      <c r="L1518" s="55" t="str">
        <f t="shared" si="94"/>
        <v/>
      </c>
      <c r="M1518" s="56" t="str">
        <f t="shared" si="95"/>
        <v/>
      </c>
    </row>
    <row r="1519" spans="1:13" ht="13" x14ac:dyDescent="0.25">
      <c r="A1519" s="163">
        <v>1515</v>
      </c>
      <c r="B1519" s="66"/>
      <c r="C1519" s="67"/>
      <c r="D1519" s="48"/>
      <c r="E1519" s="68"/>
      <c r="F1519" s="49"/>
      <c r="G1519" s="69"/>
      <c r="H1519" s="50" t="str">
        <f>IF(E1519="","",VLOOKUP(WEEKDAY(E1519),List!A$15:B$21,2,FALSE))</f>
        <v/>
      </c>
      <c r="I1519" s="90">
        <f>IF(G1519="",0,VLOOKUP(G1519,PHR!$B$4:$H$10000,7,FALSE))</f>
        <v>0</v>
      </c>
      <c r="J1519" s="51" t="str">
        <f t="shared" si="97"/>
        <v/>
      </c>
      <c r="K1519" s="52" t="str">
        <f t="shared" si="96"/>
        <v/>
      </c>
      <c r="L1519" s="55" t="str">
        <f t="shared" si="94"/>
        <v/>
      </c>
      <c r="M1519" s="56" t="str">
        <f t="shared" si="95"/>
        <v/>
      </c>
    </row>
    <row r="1520" spans="1:13" ht="13" x14ac:dyDescent="0.25">
      <c r="A1520" s="163">
        <v>1516</v>
      </c>
      <c r="B1520" s="66"/>
      <c r="C1520" s="67"/>
      <c r="D1520" s="48"/>
      <c r="E1520" s="68"/>
      <c r="F1520" s="49"/>
      <c r="G1520" s="69"/>
      <c r="H1520" s="50" t="str">
        <f>IF(E1520="","",VLOOKUP(WEEKDAY(E1520),List!A$15:B$21,2,FALSE))</f>
        <v/>
      </c>
      <c r="I1520" s="90">
        <f>IF(G1520="",0,VLOOKUP(G1520,PHR!$B$4:$H$10000,7,FALSE))</f>
        <v>0</v>
      </c>
      <c r="J1520" s="51" t="str">
        <f t="shared" si="97"/>
        <v/>
      </c>
      <c r="K1520" s="52" t="str">
        <f t="shared" si="96"/>
        <v/>
      </c>
      <c r="L1520" s="55" t="str">
        <f t="shared" si="94"/>
        <v/>
      </c>
      <c r="M1520" s="56" t="str">
        <f t="shared" si="95"/>
        <v/>
      </c>
    </row>
    <row r="1521" spans="1:13" ht="13" x14ac:dyDescent="0.25">
      <c r="A1521" s="163">
        <v>1517</v>
      </c>
      <c r="B1521" s="66"/>
      <c r="C1521" s="67"/>
      <c r="D1521" s="48"/>
      <c r="E1521" s="68"/>
      <c r="F1521" s="49"/>
      <c r="G1521" s="69"/>
      <c r="H1521" s="50" t="str">
        <f>IF(E1521="","",VLOOKUP(WEEKDAY(E1521),List!A$15:B$21,2,FALSE))</f>
        <v/>
      </c>
      <c r="I1521" s="90">
        <f>IF(G1521="",0,VLOOKUP(G1521,PHR!$B$4:$H$10000,7,FALSE))</f>
        <v>0</v>
      </c>
      <c r="J1521" s="51" t="str">
        <f t="shared" si="97"/>
        <v/>
      </c>
      <c r="K1521" s="52" t="str">
        <f t="shared" si="96"/>
        <v/>
      </c>
      <c r="L1521" s="55" t="str">
        <f t="shared" si="94"/>
        <v/>
      </c>
      <c r="M1521" s="56" t="str">
        <f t="shared" si="95"/>
        <v/>
      </c>
    </row>
    <row r="1522" spans="1:13" ht="13" x14ac:dyDescent="0.25">
      <c r="A1522" s="163">
        <v>1518</v>
      </c>
      <c r="B1522" s="66"/>
      <c r="C1522" s="67"/>
      <c r="D1522" s="48"/>
      <c r="E1522" s="68"/>
      <c r="F1522" s="49"/>
      <c r="G1522" s="69"/>
      <c r="H1522" s="50" t="str">
        <f>IF(E1522="","",VLOOKUP(WEEKDAY(E1522),List!A$15:B$21,2,FALSE))</f>
        <v/>
      </c>
      <c r="I1522" s="90">
        <f>IF(G1522="",0,VLOOKUP(G1522,PHR!$B$4:$H$10000,7,FALSE))</f>
        <v>0</v>
      </c>
      <c r="J1522" s="51" t="str">
        <f t="shared" si="97"/>
        <v/>
      </c>
      <c r="K1522" s="52" t="str">
        <f t="shared" si="96"/>
        <v/>
      </c>
      <c r="L1522" s="55" t="str">
        <f t="shared" si="94"/>
        <v/>
      </c>
      <c r="M1522" s="56" t="str">
        <f t="shared" si="95"/>
        <v/>
      </c>
    </row>
    <row r="1523" spans="1:13" ht="13" x14ac:dyDescent="0.25">
      <c r="A1523" s="163">
        <v>1519</v>
      </c>
      <c r="B1523" s="66"/>
      <c r="C1523" s="67"/>
      <c r="D1523" s="48"/>
      <c r="E1523" s="68"/>
      <c r="F1523" s="49"/>
      <c r="G1523" s="69"/>
      <c r="H1523" s="50" t="str">
        <f>IF(E1523="","",VLOOKUP(WEEKDAY(E1523),List!A$15:B$21,2,FALSE))</f>
        <v/>
      </c>
      <c r="I1523" s="90">
        <f>IF(G1523="",0,VLOOKUP(G1523,PHR!$B$4:$H$10000,7,FALSE))</f>
        <v>0</v>
      </c>
      <c r="J1523" s="51" t="str">
        <f t="shared" si="97"/>
        <v/>
      </c>
      <c r="K1523" s="52" t="str">
        <f t="shared" si="96"/>
        <v/>
      </c>
      <c r="L1523" s="55" t="str">
        <f t="shared" si="94"/>
        <v/>
      </c>
      <c r="M1523" s="56" t="str">
        <f t="shared" si="95"/>
        <v/>
      </c>
    </row>
    <row r="1524" spans="1:13" ht="13" x14ac:dyDescent="0.25">
      <c r="A1524" s="163">
        <v>1520</v>
      </c>
      <c r="B1524" s="66"/>
      <c r="C1524" s="67"/>
      <c r="D1524" s="48"/>
      <c r="E1524" s="68"/>
      <c r="F1524" s="49"/>
      <c r="G1524" s="69"/>
      <c r="H1524" s="50" t="str">
        <f>IF(E1524="","",VLOOKUP(WEEKDAY(E1524),List!A$15:B$21,2,FALSE))</f>
        <v/>
      </c>
      <c r="I1524" s="90">
        <f>IF(G1524="",0,VLOOKUP(G1524,PHR!$B$4:$H$10000,7,FALSE))</f>
        <v>0</v>
      </c>
      <c r="J1524" s="51" t="str">
        <f t="shared" si="97"/>
        <v/>
      </c>
      <c r="K1524" s="52" t="str">
        <f t="shared" si="96"/>
        <v/>
      </c>
      <c r="L1524" s="55" t="str">
        <f t="shared" si="94"/>
        <v/>
      </c>
      <c r="M1524" s="56" t="str">
        <f t="shared" si="95"/>
        <v/>
      </c>
    </row>
    <row r="1525" spans="1:13" ht="13" x14ac:dyDescent="0.25">
      <c r="A1525" s="163">
        <v>1521</v>
      </c>
      <c r="B1525" s="66"/>
      <c r="C1525" s="67"/>
      <c r="D1525" s="48"/>
      <c r="E1525" s="68"/>
      <c r="F1525" s="49"/>
      <c r="G1525" s="69"/>
      <c r="H1525" s="50" t="str">
        <f>IF(E1525="","",VLOOKUP(WEEKDAY(E1525),List!A$15:B$21,2,FALSE))</f>
        <v/>
      </c>
      <c r="I1525" s="90">
        <f>IF(G1525="",0,VLOOKUP(G1525,PHR!$B$4:$H$10000,7,FALSE))</f>
        <v>0</v>
      </c>
      <c r="J1525" s="51" t="str">
        <f t="shared" si="97"/>
        <v/>
      </c>
      <c r="K1525" s="52" t="str">
        <f t="shared" si="96"/>
        <v/>
      </c>
      <c r="L1525" s="55" t="str">
        <f t="shared" si="94"/>
        <v/>
      </c>
      <c r="M1525" s="56" t="str">
        <f t="shared" si="95"/>
        <v/>
      </c>
    </row>
    <row r="1526" spans="1:13" ht="13" x14ac:dyDescent="0.25">
      <c r="A1526" s="163">
        <v>1522</v>
      </c>
      <c r="B1526" s="66"/>
      <c r="C1526" s="67"/>
      <c r="D1526" s="48"/>
      <c r="E1526" s="68"/>
      <c r="F1526" s="49"/>
      <c r="G1526" s="69"/>
      <c r="H1526" s="50" t="str">
        <f>IF(E1526="","",VLOOKUP(WEEKDAY(E1526),List!A$15:B$21,2,FALSE))</f>
        <v/>
      </c>
      <c r="I1526" s="90">
        <f>IF(G1526="",0,VLOOKUP(G1526,PHR!$B$4:$H$10000,7,FALSE))</f>
        <v>0</v>
      </c>
      <c r="J1526" s="51" t="str">
        <f t="shared" si="97"/>
        <v/>
      </c>
      <c r="K1526" s="52" t="str">
        <f t="shared" si="96"/>
        <v/>
      </c>
      <c r="L1526" s="55" t="str">
        <f t="shared" si="94"/>
        <v/>
      </c>
      <c r="M1526" s="56" t="str">
        <f t="shared" si="95"/>
        <v/>
      </c>
    </row>
    <row r="1527" spans="1:13" ht="13" x14ac:dyDescent="0.25">
      <c r="A1527" s="163">
        <v>1523</v>
      </c>
      <c r="B1527" s="66"/>
      <c r="C1527" s="67"/>
      <c r="D1527" s="48"/>
      <c r="E1527" s="68"/>
      <c r="F1527" s="49"/>
      <c r="G1527" s="69"/>
      <c r="H1527" s="50" t="str">
        <f>IF(E1527="","",VLOOKUP(WEEKDAY(E1527),List!A$15:B$21,2,FALSE))</f>
        <v/>
      </c>
      <c r="I1527" s="90">
        <f>IF(G1527="",0,VLOOKUP(G1527,PHR!$B$4:$H$10000,7,FALSE))</f>
        <v>0</v>
      </c>
      <c r="J1527" s="51" t="str">
        <f t="shared" si="97"/>
        <v/>
      </c>
      <c r="K1527" s="52" t="str">
        <f t="shared" si="96"/>
        <v/>
      </c>
      <c r="L1527" s="55" t="str">
        <f t="shared" si="94"/>
        <v/>
      </c>
      <c r="M1527" s="56" t="str">
        <f t="shared" si="95"/>
        <v/>
      </c>
    </row>
    <row r="1528" spans="1:13" ht="13" x14ac:dyDescent="0.25">
      <c r="A1528" s="163">
        <v>1524</v>
      </c>
      <c r="B1528" s="66"/>
      <c r="C1528" s="67"/>
      <c r="D1528" s="48"/>
      <c r="E1528" s="68"/>
      <c r="F1528" s="49"/>
      <c r="G1528" s="69"/>
      <c r="H1528" s="50" t="str">
        <f>IF(E1528="","",VLOOKUP(WEEKDAY(E1528),List!A$15:B$21,2,FALSE))</f>
        <v/>
      </c>
      <c r="I1528" s="90">
        <f>IF(G1528="",0,VLOOKUP(G1528,PHR!$B$4:$H$10000,7,FALSE))</f>
        <v>0</v>
      </c>
      <c r="J1528" s="51" t="str">
        <f t="shared" si="97"/>
        <v/>
      </c>
      <c r="K1528" s="52" t="str">
        <f t="shared" si="96"/>
        <v/>
      </c>
      <c r="L1528" s="55" t="str">
        <f t="shared" si="94"/>
        <v/>
      </c>
      <c r="M1528" s="56" t="str">
        <f t="shared" si="95"/>
        <v/>
      </c>
    </row>
    <row r="1529" spans="1:13" ht="13" x14ac:dyDescent="0.25">
      <c r="A1529" s="163">
        <v>1525</v>
      </c>
      <c r="B1529" s="66"/>
      <c r="C1529" s="67"/>
      <c r="D1529" s="48"/>
      <c r="E1529" s="68"/>
      <c r="F1529" s="49"/>
      <c r="G1529" s="69"/>
      <c r="H1529" s="50" t="str">
        <f>IF(E1529="","",VLOOKUP(WEEKDAY(E1529),List!A$15:B$21,2,FALSE))</f>
        <v/>
      </c>
      <c r="I1529" s="90">
        <f>IF(G1529="",0,VLOOKUP(G1529,PHR!$B$4:$H$10000,7,FALSE))</f>
        <v>0</v>
      </c>
      <c r="J1529" s="51" t="str">
        <f t="shared" si="97"/>
        <v/>
      </c>
      <c r="K1529" s="52" t="str">
        <f t="shared" si="96"/>
        <v/>
      </c>
      <c r="L1529" s="55" t="str">
        <f t="shared" si="94"/>
        <v/>
      </c>
      <c r="M1529" s="56" t="str">
        <f t="shared" si="95"/>
        <v/>
      </c>
    </row>
    <row r="1530" spans="1:13" ht="13" x14ac:dyDescent="0.25">
      <c r="A1530" s="163">
        <v>1526</v>
      </c>
      <c r="B1530" s="66"/>
      <c r="C1530" s="67"/>
      <c r="D1530" s="48"/>
      <c r="E1530" s="68"/>
      <c r="F1530" s="49"/>
      <c r="G1530" s="69"/>
      <c r="H1530" s="50" t="str">
        <f>IF(E1530="","",VLOOKUP(WEEKDAY(E1530),List!A$15:B$21,2,FALSE))</f>
        <v/>
      </c>
      <c r="I1530" s="90">
        <f>IF(G1530="",0,VLOOKUP(G1530,PHR!$B$4:$H$10000,7,FALSE))</f>
        <v>0</v>
      </c>
      <c r="J1530" s="51" t="str">
        <f t="shared" si="97"/>
        <v/>
      </c>
      <c r="K1530" s="52" t="str">
        <f t="shared" si="96"/>
        <v/>
      </c>
      <c r="L1530" s="55" t="str">
        <f t="shared" si="94"/>
        <v/>
      </c>
      <c r="M1530" s="56" t="str">
        <f t="shared" si="95"/>
        <v/>
      </c>
    </row>
    <row r="1531" spans="1:13" ht="13" x14ac:dyDescent="0.25">
      <c r="A1531" s="163">
        <v>1527</v>
      </c>
      <c r="B1531" s="66"/>
      <c r="C1531" s="67"/>
      <c r="D1531" s="48"/>
      <c r="E1531" s="68"/>
      <c r="F1531" s="49"/>
      <c r="G1531" s="69"/>
      <c r="H1531" s="50" t="str">
        <f>IF(E1531="","",VLOOKUP(WEEKDAY(E1531),List!A$15:B$21,2,FALSE))</f>
        <v/>
      </c>
      <c r="I1531" s="90">
        <f>IF(G1531="",0,VLOOKUP(G1531,PHR!$B$4:$H$10000,7,FALSE))</f>
        <v>0</v>
      </c>
      <c r="J1531" s="51" t="str">
        <f t="shared" si="97"/>
        <v/>
      </c>
      <c r="K1531" s="52" t="str">
        <f t="shared" si="96"/>
        <v/>
      </c>
      <c r="L1531" s="55" t="str">
        <f t="shared" si="94"/>
        <v/>
      </c>
      <c r="M1531" s="56" t="str">
        <f t="shared" si="95"/>
        <v/>
      </c>
    </row>
    <row r="1532" spans="1:13" ht="13" x14ac:dyDescent="0.25">
      <c r="A1532" s="163">
        <v>1528</v>
      </c>
      <c r="B1532" s="66"/>
      <c r="C1532" s="67"/>
      <c r="D1532" s="48"/>
      <c r="E1532" s="68"/>
      <c r="F1532" s="49"/>
      <c r="G1532" s="69"/>
      <c r="H1532" s="50" t="str">
        <f>IF(E1532="","",VLOOKUP(WEEKDAY(E1532),List!A$15:B$21,2,FALSE))</f>
        <v/>
      </c>
      <c r="I1532" s="90">
        <f>IF(G1532="",0,VLOOKUP(G1532,PHR!$B$4:$H$10000,7,FALSE))</f>
        <v>0</v>
      </c>
      <c r="J1532" s="51" t="str">
        <f t="shared" si="97"/>
        <v/>
      </c>
      <c r="K1532" s="52" t="str">
        <f t="shared" si="96"/>
        <v/>
      </c>
      <c r="L1532" s="55" t="str">
        <f t="shared" si="94"/>
        <v/>
      </c>
      <c r="M1532" s="56" t="str">
        <f t="shared" si="95"/>
        <v/>
      </c>
    </row>
    <row r="1533" spans="1:13" ht="13" x14ac:dyDescent="0.25">
      <c r="A1533" s="163">
        <v>1529</v>
      </c>
      <c r="B1533" s="66"/>
      <c r="C1533" s="67"/>
      <c r="D1533" s="48"/>
      <c r="E1533" s="68"/>
      <c r="F1533" s="49"/>
      <c r="G1533" s="69"/>
      <c r="H1533" s="50" t="str">
        <f>IF(E1533="","",VLOOKUP(WEEKDAY(E1533),List!A$15:B$21,2,FALSE))</f>
        <v/>
      </c>
      <c r="I1533" s="90">
        <f>IF(G1533="",0,VLOOKUP(G1533,PHR!$B$4:$H$10000,7,FALSE))</f>
        <v>0</v>
      </c>
      <c r="J1533" s="51" t="str">
        <f t="shared" si="97"/>
        <v/>
      </c>
      <c r="K1533" s="52" t="str">
        <f t="shared" si="96"/>
        <v/>
      </c>
      <c r="L1533" s="55" t="str">
        <f t="shared" si="94"/>
        <v/>
      </c>
      <c r="M1533" s="56" t="str">
        <f t="shared" si="95"/>
        <v/>
      </c>
    </row>
    <row r="1534" spans="1:13" ht="13" x14ac:dyDescent="0.25">
      <c r="A1534" s="163">
        <v>1530</v>
      </c>
      <c r="B1534" s="66"/>
      <c r="C1534" s="67"/>
      <c r="D1534" s="48"/>
      <c r="E1534" s="68"/>
      <c r="F1534" s="49"/>
      <c r="G1534" s="69"/>
      <c r="H1534" s="50" t="str">
        <f>IF(E1534="","",VLOOKUP(WEEKDAY(E1534),List!A$15:B$21,2,FALSE))</f>
        <v/>
      </c>
      <c r="I1534" s="90">
        <f>IF(G1534="",0,VLOOKUP(G1534,PHR!$B$4:$H$10000,7,FALSE))</f>
        <v>0</v>
      </c>
      <c r="J1534" s="51" t="str">
        <f t="shared" si="97"/>
        <v/>
      </c>
      <c r="K1534" s="52" t="str">
        <f t="shared" si="96"/>
        <v/>
      </c>
      <c r="L1534" s="55" t="str">
        <f t="shared" si="94"/>
        <v/>
      </c>
      <c r="M1534" s="56" t="str">
        <f t="shared" si="95"/>
        <v/>
      </c>
    </row>
    <row r="1535" spans="1:13" ht="13" x14ac:dyDescent="0.25">
      <c r="A1535" s="163">
        <v>1531</v>
      </c>
      <c r="B1535" s="66"/>
      <c r="C1535" s="67"/>
      <c r="D1535" s="48"/>
      <c r="E1535" s="68"/>
      <c r="F1535" s="49"/>
      <c r="G1535" s="69"/>
      <c r="H1535" s="50" t="str">
        <f>IF(E1535="","",VLOOKUP(WEEKDAY(E1535),List!A$15:B$21,2,FALSE))</f>
        <v/>
      </c>
      <c r="I1535" s="90">
        <f>IF(G1535="",0,VLOOKUP(G1535,PHR!$B$4:$H$10000,7,FALSE))</f>
        <v>0</v>
      </c>
      <c r="J1535" s="51" t="str">
        <f t="shared" si="97"/>
        <v/>
      </c>
      <c r="K1535" s="52" t="str">
        <f t="shared" si="96"/>
        <v/>
      </c>
      <c r="L1535" s="55" t="str">
        <f t="shared" si="94"/>
        <v/>
      </c>
      <c r="M1535" s="56" t="str">
        <f t="shared" si="95"/>
        <v/>
      </c>
    </row>
    <row r="1536" spans="1:13" ht="13" x14ac:dyDescent="0.25">
      <c r="A1536" s="163">
        <v>1532</v>
      </c>
      <c r="B1536" s="66"/>
      <c r="C1536" s="67"/>
      <c r="D1536" s="48"/>
      <c r="E1536" s="68"/>
      <c r="F1536" s="49"/>
      <c r="G1536" s="69"/>
      <c r="H1536" s="50" t="str">
        <f>IF(E1536="","",VLOOKUP(WEEKDAY(E1536),List!A$15:B$21,2,FALSE))</f>
        <v/>
      </c>
      <c r="I1536" s="90">
        <f>IF(G1536="",0,VLOOKUP(G1536,PHR!$B$4:$H$10000,7,FALSE))</f>
        <v>0</v>
      </c>
      <c r="J1536" s="51" t="str">
        <f t="shared" si="97"/>
        <v/>
      </c>
      <c r="K1536" s="52" t="str">
        <f t="shared" si="96"/>
        <v/>
      </c>
      <c r="L1536" s="55" t="str">
        <f t="shared" si="94"/>
        <v/>
      </c>
      <c r="M1536" s="56" t="str">
        <f t="shared" si="95"/>
        <v/>
      </c>
    </row>
    <row r="1537" spans="1:13" ht="13" x14ac:dyDescent="0.25">
      <c r="A1537" s="163">
        <v>1533</v>
      </c>
      <c r="B1537" s="66"/>
      <c r="C1537" s="67"/>
      <c r="D1537" s="48"/>
      <c r="E1537" s="68"/>
      <c r="F1537" s="49"/>
      <c r="G1537" s="69"/>
      <c r="H1537" s="50" t="str">
        <f>IF(E1537="","",VLOOKUP(WEEKDAY(E1537),List!A$15:B$21,2,FALSE))</f>
        <v/>
      </c>
      <c r="I1537" s="90">
        <f>IF(G1537="",0,VLOOKUP(G1537,PHR!$B$4:$H$10000,7,FALSE))</f>
        <v>0</v>
      </c>
      <c r="J1537" s="51" t="str">
        <f t="shared" si="97"/>
        <v/>
      </c>
      <c r="K1537" s="52" t="str">
        <f t="shared" si="96"/>
        <v/>
      </c>
      <c r="L1537" s="55" t="str">
        <f t="shared" si="94"/>
        <v/>
      </c>
      <c r="M1537" s="56" t="str">
        <f t="shared" si="95"/>
        <v/>
      </c>
    </row>
    <row r="1538" spans="1:13" ht="13" x14ac:dyDescent="0.25">
      <c r="A1538" s="163">
        <v>1534</v>
      </c>
      <c r="B1538" s="66"/>
      <c r="C1538" s="67"/>
      <c r="D1538" s="48"/>
      <c r="E1538" s="68"/>
      <c r="F1538" s="49"/>
      <c r="G1538" s="69"/>
      <c r="H1538" s="50" t="str">
        <f>IF(E1538="","",VLOOKUP(WEEKDAY(E1538),List!A$15:B$21,2,FALSE))</f>
        <v/>
      </c>
      <c r="I1538" s="90">
        <f>IF(G1538="",0,VLOOKUP(G1538,PHR!$B$4:$H$10000,7,FALSE))</f>
        <v>0</v>
      </c>
      <c r="J1538" s="51" t="str">
        <f t="shared" si="97"/>
        <v/>
      </c>
      <c r="K1538" s="52" t="str">
        <f t="shared" si="96"/>
        <v/>
      </c>
      <c r="L1538" s="55" t="str">
        <f t="shared" si="94"/>
        <v/>
      </c>
      <c r="M1538" s="56" t="str">
        <f t="shared" si="95"/>
        <v/>
      </c>
    </row>
    <row r="1539" spans="1:13" ht="13" x14ac:dyDescent="0.25">
      <c r="A1539" s="163">
        <v>1535</v>
      </c>
      <c r="B1539" s="66"/>
      <c r="C1539" s="67"/>
      <c r="D1539" s="48"/>
      <c r="E1539" s="68"/>
      <c r="F1539" s="49"/>
      <c r="G1539" s="69"/>
      <c r="H1539" s="50" t="str">
        <f>IF(E1539="","",VLOOKUP(WEEKDAY(E1539),List!A$15:B$21,2,FALSE))</f>
        <v/>
      </c>
      <c r="I1539" s="90">
        <f>IF(G1539="",0,VLOOKUP(G1539,PHR!$B$4:$H$10000,7,FALSE))</f>
        <v>0</v>
      </c>
      <c r="J1539" s="51" t="str">
        <f t="shared" si="97"/>
        <v/>
      </c>
      <c r="K1539" s="52" t="str">
        <f t="shared" si="96"/>
        <v/>
      </c>
      <c r="L1539" s="55" t="str">
        <f t="shared" si="94"/>
        <v/>
      </c>
      <c r="M1539" s="56" t="str">
        <f t="shared" si="95"/>
        <v/>
      </c>
    </row>
    <row r="1540" spans="1:13" ht="13" x14ac:dyDescent="0.25">
      <c r="A1540" s="163">
        <v>1536</v>
      </c>
      <c r="B1540" s="66"/>
      <c r="C1540" s="67"/>
      <c r="D1540" s="48"/>
      <c r="E1540" s="68"/>
      <c r="F1540" s="49"/>
      <c r="G1540" s="69"/>
      <c r="H1540" s="50" t="str">
        <f>IF(E1540="","",VLOOKUP(WEEKDAY(E1540),List!A$15:B$21,2,FALSE))</f>
        <v/>
      </c>
      <c r="I1540" s="90">
        <f>IF(G1540="",0,VLOOKUP(G1540,PHR!$B$4:$H$10000,7,FALSE))</f>
        <v>0</v>
      </c>
      <c r="J1540" s="51" t="str">
        <f t="shared" si="97"/>
        <v/>
      </c>
      <c r="K1540" s="52" t="str">
        <f t="shared" si="96"/>
        <v/>
      </c>
      <c r="L1540" s="55" t="str">
        <f t="shared" si="94"/>
        <v/>
      </c>
      <c r="M1540" s="56" t="str">
        <f t="shared" si="95"/>
        <v/>
      </c>
    </row>
    <row r="1541" spans="1:13" ht="13" x14ac:dyDescent="0.25">
      <c r="A1541" s="163">
        <v>1537</v>
      </c>
      <c r="B1541" s="66"/>
      <c r="C1541" s="67"/>
      <c r="D1541" s="48"/>
      <c r="E1541" s="68"/>
      <c r="F1541" s="49"/>
      <c r="G1541" s="69"/>
      <c r="H1541" s="50" t="str">
        <f>IF(E1541="","",VLOOKUP(WEEKDAY(E1541),List!A$15:B$21,2,FALSE))</f>
        <v/>
      </c>
      <c r="I1541" s="90">
        <f>IF(G1541="",0,VLOOKUP(G1541,PHR!$B$4:$H$10000,7,FALSE))</f>
        <v>0</v>
      </c>
      <c r="J1541" s="51" t="str">
        <f t="shared" si="97"/>
        <v/>
      </c>
      <c r="K1541" s="52" t="str">
        <f t="shared" si="96"/>
        <v/>
      </c>
      <c r="L1541" s="55" t="str">
        <f t="shared" ref="L1541:L1604" si="98">IF(D1541="","",K1541)</f>
        <v/>
      </c>
      <c r="M1541" s="56" t="str">
        <f t="shared" ref="M1541:M1604" si="99">IF(D1541="","",ROUND(L1541*I1541,2))</f>
        <v/>
      </c>
    </row>
    <row r="1542" spans="1:13" ht="13" x14ac:dyDescent="0.25">
      <c r="A1542" s="163">
        <v>1538</v>
      </c>
      <c r="B1542" s="66"/>
      <c r="C1542" s="67"/>
      <c r="D1542" s="48"/>
      <c r="E1542" s="68"/>
      <c r="F1542" s="49"/>
      <c r="G1542" s="69"/>
      <c r="H1542" s="50" t="str">
        <f>IF(E1542="","",VLOOKUP(WEEKDAY(E1542),List!A$15:B$21,2,FALSE))</f>
        <v/>
      </c>
      <c r="I1542" s="90">
        <f>IF(G1542="",0,VLOOKUP(G1542,PHR!$B$4:$H$10000,7,FALSE))</f>
        <v>0</v>
      </c>
      <c r="J1542" s="51" t="str">
        <f t="shared" si="97"/>
        <v/>
      </c>
      <c r="K1542" s="52" t="str">
        <f t="shared" ref="K1542:K1605" si="100">IF(F1542="","",IF(C1542="",MIN(F1542,$K$1),(MIN(F1542,$K$1)*C1542)))</f>
        <v/>
      </c>
      <c r="L1542" s="55" t="str">
        <f t="shared" si="98"/>
        <v/>
      </c>
      <c r="M1542" s="56" t="str">
        <f t="shared" si="99"/>
        <v/>
      </c>
    </row>
    <row r="1543" spans="1:13" ht="13" x14ac:dyDescent="0.25">
      <c r="A1543" s="163">
        <v>1539</v>
      </c>
      <c r="B1543" s="66"/>
      <c r="C1543" s="67"/>
      <c r="D1543" s="48"/>
      <c r="E1543" s="68"/>
      <c r="F1543" s="49"/>
      <c r="G1543" s="69"/>
      <c r="H1543" s="50" t="str">
        <f>IF(E1543="","",VLOOKUP(WEEKDAY(E1543),List!A$15:B$21,2,FALSE))</f>
        <v/>
      </c>
      <c r="I1543" s="90">
        <f>IF(G1543="",0,VLOOKUP(G1543,PHR!$B$4:$H$10000,7,FALSE))</f>
        <v>0</v>
      </c>
      <c r="J1543" s="51" t="str">
        <f t="shared" si="97"/>
        <v/>
      </c>
      <c r="K1543" s="52" t="str">
        <f t="shared" si="100"/>
        <v/>
      </c>
      <c r="L1543" s="55" t="str">
        <f t="shared" si="98"/>
        <v/>
      </c>
      <c r="M1543" s="56" t="str">
        <f t="shared" si="99"/>
        <v/>
      </c>
    </row>
    <row r="1544" spans="1:13" ht="13" x14ac:dyDescent="0.25">
      <c r="A1544" s="163">
        <v>1540</v>
      </c>
      <c r="B1544" s="66"/>
      <c r="C1544" s="67"/>
      <c r="D1544" s="48"/>
      <c r="E1544" s="68"/>
      <c r="F1544" s="49"/>
      <c r="G1544" s="69"/>
      <c r="H1544" s="50" t="str">
        <f>IF(E1544="","",VLOOKUP(WEEKDAY(E1544),List!A$15:B$21,2,FALSE))</f>
        <v/>
      </c>
      <c r="I1544" s="90">
        <f>IF(G1544="",0,VLOOKUP(G1544,PHR!$B$4:$H$10000,7,FALSE))</f>
        <v>0</v>
      </c>
      <c r="J1544" s="51" t="str">
        <f t="shared" si="97"/>
        <v/>
      </c>
      <c r="K1544" s="52" t="str">
        <f t="shared" si="100"/>
        <v/>
      </c>
      <c r="L1544" s="55" t="str">
        <f t="shared" si="98"/>
        <v/>
      </c>
      <c r="M1544" s="56" t="str">
        <f t="shared" si="99"/>
        <v/>
      </c>
    </row>
    <row r="1545" spans="1:13" ht="13" x14ac:dyDescent="0.25">
      <c r="A1545" s="163">
        <v>1541</v>
      </c>
      <c r="B1545" s="66"/>
      <c r="C1545" s="67"/>
      <c r="D1545" s="48"/>
      <c r="E1545" s="68"/>
      <c r="F1545" s="49"/>
      <c r="G1545" s="69"/>
      <c r="H1545" s="50" t="str">
        <f>IF(E1545="","",VLOOKUP(WEEKDAY(E1545),List!A$15:B$21,2,FALSE))</f>
        <v/>
      </c>
      <c r="I1545" s="90">
        <f>IF(G1545="",0,VLOOKUP(G1545,PHR!$B$4:$H$10000,7,FALSE))</f>
        <v>0</v>
      </c>
      <c r="J1545" s="51" t="str">
        <f t="shared" si="97"/>
        <v/>
      </c>
      <c r="K1545" s="52" t="str">
        <f t="shared" si="100"/>
        <v/>
      </c>
      <c r="L1545" s="55" t="str">
        <f t="shared" si="98"/>
        <v/>
      </c>
      <c r="M1545" s="56" t="str">
        <f t="shared" si="99"/>
        <v/>
      </c>
    </row>
    <row r="1546" spans="1:13" ht="13" x14ac:dyDescent="0.25">
      <c r="A1546" s="163">
        <v>1542</v>
      </c>
      <c r="B1546" s="66"/>
      <c r="C1546" s="67"/>
      <c r="D1546" s="48"/>
      <c r="E1546" s="68"/>
      <c r="F1546" s="49"/>
      <c r="G1546" s="69"/>
      <c r="H1546" s="50" t="str">
        <f>IF(E1546="","",VLOOKUP(WEEKDAY(E1546),List!A$15:B$21,2,FALSE))</f>
        <v/>
      </c>
      <c r="I1546" s="90">
        <f>IF(G1546="",0,VLOOKUP(G1546,PHR!$B$4:$H$10000,7,FALSE))</f>
        <v>0</v>
      </c>
      <c r="J1546" s="51" t="str">
        <f t="shared" ref="J1546:J1609" si="101">IF(K1546="","",ROUND(K1546*I1546,2))</f>
        <v/>
      </c>
      <c r="K1546" s="52" t="str">
        <f t="shared" si="100"/>
        <v/>
      </c>
      <c r="L1546" s="55" t="str">
        <f t="shared" si="98"/>
        <v/>
      </c>
      <c r="M1546" s="56" t="str">
        <f t="shared" si="99"/>
        <v/>
      </c>
    </row>
    <row r="1547" spans="1:13" ht="13" x14ac:dyDescent="0.25">
      <c r="A1547" s="163">
        <v>1543</v>
      </c>
      <c r="B1547" s="66"/>
      <c r="C1547" s="67"/>
      <c r="D1547" s="48"/>
      <c r="E1547" s="68"/>
      <c r="F1547" s="49"/>
      <c r="G1547" s="69"/>
      <c r="H1547" s="50" t="str">
        <f>IF(E1547="","",VLOOKUP(WEEKDAY(E1547),List!A$15:B$21,2,FALSE))</f>
        <v/>
      </c>
      <c r="I1547" s="90">
        <f>IF(G1547="",0,VLOOKUP(G1547,PHR!$B$4:$H$10000,7,FALSE))</f>
        <v>0</v>
      </c>
      <c r="J1547" s="51" t="str">
        <f t="shared" si="101"/>
        <v/>
      </c>
      <c r="K1547" s="52" t="str">
        <f t="shared" si="100"/>
        <v/>
      </c>
      <c r="L1547" s="55" t="str">
        <f t="shared" si="98"/>
        <v/>
      </c>
      <c r="M1547" s="56" t="str">
        <f t="shared" si="99"/>
        <v/>
      </c>
    </row>
    <row r="1548" spans="1:13" ht="13" x14ac:dyDescent="0.25">
      <c r="A1548" s="163">
        <v>1544</v>
      </c>
      <c r="B1548" s="66"/>
      <c r="C1548" s="67"/>
      <c r="D1548" s="48"/>
      <c r="E1548" s="68"/>
      <c r="F1548" s="49"/>
      <c r="G1548" s="69"/>
      <c r="H1548" s="50" t="str">
        <f>IF(E1548="","",VLOOKUP(WEEKDAY(E1548),List!A$15:B$21,2,FALSE))</f>
        <v/>
      </c>
      <c r="I1548" s="90">
        <f>IF(G1548="",0,VLOOKUP(G1548,PHR!$B$4:$H$10000,7,FALSE))</f>
        <v>0</v>
      </c>
      <c r="J1548" s="51" t="str">
        <f t="shared" si="101"/>
        <v/>
      </c>
      <c r="K1548" s="52" t="str">
        <f t="shared" si="100"/>
        <v/>
      </c>
      <c r="L1548" s="55" t="str">
        <f t="shared" si="98"/>
        <v/>
      </c>
      <c r="M1548" s="56" t="str">
        <f t="shared" si="99"/>
        <v/>
      </c>
    </row>
    <row r="1549" spans="1:13" ht="13" x14ac:dyDescent="0.25">
      <c r="A1549" s="163">
        <v>1545</v>
      </c>
      <c r="B1549" s="66"/>
      <c r="C1549" s="67"/>
      <c r="D1549" s="48"/>
      <c r="E1549" s="68"/>
      <c r="F1549" s="49"/>
      <c r="G1549" s="69"/>
      <c r="H1549" s="50" t="str">
        <f>IF(E1549="","",VLOOKUP(WEEKDAY(E1549),List!A$15:B$21,2,FALSE))</f>
        <v/>
      </c>
      <c r="I1549" s="90">
        <f>IF(G1549="",0,VLOOKUP(G1549,PHR!$B$4:$H$10000,7,FALSE))</f>
        <v>0</v>
      </c>
      <c r="J1549" s="51" t="str">
        <f t="shared" si="101"/>
        <v/>
      </c>
      <c r="K1549" s="52" t="str">
        <f t="shared" si="100"/>
        <v/>
      </c>
      <c r="L1549" s="55" t="str">
        <f t="shared" si="98"/>
        <v/>
      </c>
      <c r="M1549" s="56" t="str">
        <f t="shared" si="99"/>
        <v/>
      </c>
    </row>
    <row r="1550" spans="1:13" ht="13" x14ac:dyDescent="0.25">
      <c r="A1550" s="163">
        <v>1546</v>
      </c>
      <c r="B1550" s="66"/>
      <c r="C1550" s="67"/>
      <c r="D1550" s="48"/>
      <c r="E1550" s="68"/>
      <c r="F1550" s="49"/>
      <c r="G1550" s="69"/>
      <c r="H1550" s="50" t="str">
        <f>IF(E1550="","",VLOOKUP(WEEKDAY(E1550),List!A$15:B$21,2,FALSE))</f>
        <v/>
      </c>
      <c r="I1550" s="90">
        <f>IF(G1550="",0,VLOOKUP(G1550,PHR!$B$4:$H$10000,7,FALSE))</f>
        <v>0</v>
      </c>
      <c r="J1550" s="51" t="str">
        <f t="shared" si="101"/>
        <v/>
      </c>
      <c r="K1550" s="52" t="str">
        <f t="shared" si="100"/>
        <v/>
      </c>
      <c r="L1550" s="55" t="str">
        <f t="shared" si="98"/>
        <v/>
      </c>
      <c r="M1550" s="56" t="str">
        <f t="shared" si="99"/>
        <v/>
      </c>
    </row>
    <row r="1551" spans="1:13" ht="13" x14ac:dyDescent="0.25">
      <c r="A1551" s="163">
        <v>1547</v>
      </c>
      <c r="B1551" s="66"/>
      <c r="C1551" s="67"/>
      <c r="D1551" s="48"/>
      <c r="E1551" s="68"/>
      <c r="F1551" s="49"/>
      <c r="G1551" s="69"/>
      <c r="H1551" s="50" t="str">
        <f>IF(E1551="","",VLOOKUP(WEEKDAY(E1551),List!A$15:B$21,2,FALSE))</f>
        <v/>
      </c>
      <c r="I1551" s="90">
        <f>IF(G1551="",0,VLOOKUP(G1551,PHR!$B$4:$H$10000,7,FALSE))</f>
        <v>0</v>
      </c>
      <c r="J1551" s="51" t="str">
        <f t="shared" si="101"/>
        <v/>
      </c>
      <c r="K1551" s="52" t="str">
        <f t="shared" si="100"/>
        <v/>
      </c>
      <c r="L1551" s="55" t="str">
        <f t="shared" si="98"/>
        <v/>
      </c>
      <c r="M1551" s="56" t="str">
        <f t="shared" si="99"/>
        <v/>
      </c>
    </row>
    <row r="1552" spans="1:13" ht="13" x14ac:dyDescent="0.25">
      <c r="A1552" s="163">
        <v>1548</v>
      </c>
      <c r="B1552" s="66"/>
      <c r="C1552" s="67"/>
      <c r="D1552" s="48"/>
      <c r="E1552" s="68"/>
      <c r="F1552" s="49"/>
      <c r="G1552" s="69"/>
      <c r="H1552" s="50" t="str">
        <f>IF(E1552="","",VLOOKUP(WEEKDAY(E1552),List!A$15:B$21,2,FALSE))</f>
        <v/>
      </c>
      <c r="I1552" s="90">
        <f>IF(G1552="",0,VLOOKUP(G1552,PHR!$B$4:$H$10000,7,FALSE))</f>
        <v>0</v>
      </c>
      <c r="J1552" s="51" t="str">
        <f t="shared" si="101"/>
        <v/>
      </c>
      <c r="K1552" s="52" t="str">
        <f t="shared" si="100"/>
        <v/>
      </c>
      <c r="L1552" s="55" t="str">
        <f t="shared" si="98"/>
        <v/>
      </c>
      <c r="M1552" s="56" t="str">
        <f t="shared" si="99"/>
        <v/>
      </c>
    </row>
    <row r="1553" spans="1:13" ht="13" x14ac:dyDescent="0.25">
      <c r="A1553" s="163">
        <v>1549</v>
      </c>
      <c r="B1553" s="66"/>
      <c r="C1553" s="67"/>
      <c r="D1553" s="48"/>
      <c r="E1553" s="68"/>
      <c r="F1553" s="49"/>
      <c r="G1553" s="69"/>
      <c r="H1553" s="50" t="str">
        <f>IF(E1553="","",VLOOKUP(WEEKDAY(E1553),List!A$15:B$21,2,FALSE))</f>
        <v/>
      </c>
      <c r="I1553" s="90">
        <f>IF(G1553="",0,VLOOKUP(G1553,PHR!$B$4:$H$10000,7,FALSE))</f>
        <v>0</v>
      </c>
      <c r="J1553" s="51" t="str">
        <f t="shared" si="101"/>
        <v/>
      </c>
      <c r="K1553" s="52" t="str">
        <f t="shared" si="100"/>
        <v/>
      </c>
      <c r="L1553" s="55" t="str">
        <f t="shared" si="98"/>
        <v/>
      </c>
      <c r="M1553" s="56" t="str">
        <f t="shared" si="99"/>
        <v/>
      </c>
    </row>
    <row r="1554" spans="1:13" ht="13" x14ac:dyDescent="0.25">
      <c r="A1554" s="163">
        <v>1550</v>
      </c>
      <c r="B1554" s="66"/>
      <c r="C1554" s="67"/>
      <c r="D1554" s="48"/>
      <c r="E1554" s="68"/>
      <c r="F1554" s="49"/>
      <c r="G1554" s="69"/>
      <c r="H1554" s="50" t="str">
        <f>IF(E1554="","",VLOOKUP(WEEKDAY(E1554),List!A$15:B$21,2,FALSE))</f>
        <v/>
      </c>
      <c r="I1554" s="90">
        <f>IF(G1554="",0,VLOOKUP(G1554,PHR!$B$4:$H$10000,7,FALSE))</f>
        <v>0</v>
      </c>
      <c r="J1554" s="51" t="str">
        <f t="shared" si="101"/>
        <v/>
      </c>
      <c r="K1554" s="52" t="str">
        <f t="shared" si="100"/>
        <v/>
      </c>
      <c r="L1554" s="55" t="str">
        <f t="shared" si="98"/>
        <v/>
      </c>
      <c r="M1554" s="56" t="str">
        <f t="shared" si="99"/>
        <v/>
      </c>
    </row>
    <row r="1555" spans="1:13" ht="13" x14ac:dyDescent="0.25">
      <c r="A1555" s="163">
        <v>1551</v>
      </c>
      <c r="B1555" s="66"/>
      <c r="C1555" s="67"/>
      <c r="D1555" s="48"/>
      <c r="E1555" s="68"/>
      <c r="F1555" s="49"/>
      <c r="G1555" s="69"/>
      <c r="H1555" s="50" t="str">
        <f>IF(E1555="","",VLOOKUP(WEEKDAY(E1555),List!A$15:B$21,2,FALSE))</f>
        <v/>
      </c>
      <c r="I1555" s="90">
        <f>IF(G1555="",0,VLOOKUP(G1555,PHR!$B$4:$H$10000,7,FALSE))</f>
        <v>0</v>
      </c>
      <c r="J1555" s="51" t="str">
        <f t="shared" si="101"/>
        <v/>
      </c>
      <c r="K1555" s="52" t="str">
        <f t="shared" si="100"/>
        <v/>
      </c>
      <c r="L1555" s="55" t="str">
        <f t="shared" si="98"/>
        <v/>
      </c>
      <c r="M1555" s="56" t="str">
        <f t="shared" si="99"/>
        <v/>
      </c>
    </row>
    <row r="1556" spans="1:13" ht="13" x14ac:dyDescent="0.25">
      <c r="A1556" s="163">
        <v>1552</v>
      </c>
      <c r="B1556" s="66"/>
      <c r="C1556" s="67"/>
      <c r="D1556" s="48"/>
      <c r="E1556" s="68"/>
      <c r="F1556" s="49"/>
      <c r="G1556" s="69"/>
      <c r="H1556" s="50" t="str">
        <f>IF(E1556="","",VLOOKUP(WEEKDAY(E1556),List!A$15:B$21,2,FALSE))</f>
        <v/>
      </c>
      <c r="I1556" s="90">
        <f>IF(G1556="",0,VLOOKUP(G1556,PHR!$B$4:$H$10000,7,FALSE))</f>
        <v>0</v>
      </c>
      <c r="J1556" s="51" t="str">
        <f t="shared" si="101"/>
        <v/>
      </c>
      <c r="K1556" s="52" t="str">
        <f t="shared" si="100"/>
        <v/>
      </c>
      <c r="L1556" s="55" t="str">
        <f t="shared" si="98"/>
        <v/>
      </c>
      <c r="M1556" s="56" t="str">
        <f t="shared" si="99"/>
        <v/>
      </c>
    </row>
    <row r="1557" spans="1:13" ht="13" x14ac:dyDescent="0.25">
      <c r="A1557" s="163">
        <v>1553</v>
      </c>
      <c r="B1557" s="66"/>
      <c r="C1557" s="67"/>
      <c r="D1557" s="48"/>
      <c r="E1557" s="68"/>
      <c r="F1557" s="49"/>
      <c r="G1557" s="69"/>
      <c r="H1557" s="50" t="str">
        <f>IF(E1557="","",VLOOKUP(WEEKDAY(E1557),List!A$15:B$21,2,FALSE))</f>
        <v/>
      </c>
      <c r="I1557" s="90">
        <f>IF(G1557="",0,VLOOKUP(G1557,PHR!$B$4:$H$10000,7,FALSE))</f>
        <v>0</v>
      </c>
      <c r="J1557" s="51" t="str">
        <f t="shared" si="101"/>
        <v/>
      </c>
      <c r="K1557" s="52" t="str">
        <f t="shared" si="100"/>
        <v/>
      </c>
      <c r="L1557" s="55" t="str">
        <f t="shared" si="98"/>
        <v/>
      </c>
      <c r="M1557" s="56" t="str">
        <f t="shared" si="99"/>
        <v/>
      </c>
    </row>
    <row r="1558" spans="1:13" ht="13" x14ac:dyDescent="0.25">
      <c r="A1558" s="163">
        <v>1554</v>
      </c>
      <c r="B1558" s="66"/>
      <c r="C1558" s="67"/>
      <c r="D1558" s="48"/>
      <c r="E1558" s="68"/>
      <c r="F1558" s="49"/>
      <c r="G1558" s="69"/>
      <c r="H1558" s="50" t="str">
        <f>IF(E1558="","",VLOOKUP(WEEKDAY(E1558),List!A$15:B$21,2,FALSE))</f>
        <v/>
      </c>
      <c r="I1558" s="90">
        <f>IF(G1558="",0,VLOOKUP(G1558,PHR!$B$4:$H$10000,7,FALSE))</f>
        <v>0</v>
      </c>
      <c r="J1558" s="51" t="str">
        <f t="shared" si="101"/>
        <v/>
      </c>
      <c r="K1558" s="52" t="str">
        <f t="shared" si="100"/>
        <v/>
      </c>
      <c r="L1558" s="55" t="str">
        <f t="shared" si="98"/>
        <v/>
      </c>
      <c r="M1558" s="56" t="str">
        <f t="shared" si="99"/>
        <v/>
      </c>
    </row>
    <row r="1559" spans="1:13" ht="13" x14ac:dyDescent="0.25">
      <c r="A1559" s="163">
        <v>1555</v>
      </c>
      <c r="B1559" s="66"/>
      <c r="C1559" s="67"/>
      <c r="D1559" s="48"/>
      <c r="E1559" s="68"/>
      <c r="F1559" s="49"/>
      <c r="G1559" s="69"/>
      <c r="H1559" s="50" t="str">
        <f>IF(E1559="","",VLOOKUP(WEEKDAY(E1559),List!A$15:B$21,2,FALSE))</f>
        <v/>
      </c>
      <c r="I1559" s="90">
        <f>IF(G1559="",0,VLOOKUP(G1559,PHR!$B$4:$H$10000,7,FALSE))</f>
        <v>0</v>
      </c>
      <c r="J1559" s="51" t="str">
        <f t="shared" si="101"/>
        <v/>
      </c>
      <c r="K1559" s="52" t="str">
        <f t="shared" si="100"/>
        <v/>
      </c>
      <c r="L1559" s="55" t="str">
        <f t="shared" si="98"/>
        <v/>
      </c>
      <c r="M1559" s="56" t="str">
        <f t="shared" si="99"/>
        <v/>
      </c>
    </row>
    <row r="1560" spans="1:13" ht="13" x14ac:dyDescent="0.25">
      <c r="A1560" s="163">
        <v>1556</v>
      </c>
      <c r="B1560" s="66"/>
      <c r="C1560" s="67"/>
      <c r="D1560" s="48"/>
      <c r="E1560" s="68"/>
      <c r="F1560" s="49"/>
      <c r="G1560" s="69"/>
      <c r="H1560" s="50" t="str">
        <f>IF(E1560="","",VLOOKUP(WEEKDAY(E1560),List!A$15:B$21,2,FALSE))</f>
        <v/>
      </c>
      <c r="I1560" s="90">
        <f>IF(G1560="",0,VLOOKUP(G1560,PHR!$B$4:$H$10000,7,FALSE))</f>
        <v>0</v>
      </c>
      <c r="J1560" s="51" t="str">
        <f t="shared" si="101"/>
        <v/>
      </c>
      <c r="K1560" s="52" t="str">
        <f t="shared" si="100"/>
        <v/>
      </c>
      <c r="L1560" s="55" t="str">
        <f t="shared" si="98"/>
        <v/>
      </c>
      <c r="M1560" s="56" t="str">
        <f t="shared" si="99"/>
        <v/>
      </c>
    </row>
    <row r="1561" spans="1:13" ht="13" x14ac:dyDescent="0.25">
      <c r="A1561" s="163">
        <v>1557</v>
      </c>
      <c r="B1561" s="66"/>
      <c r="C1561" s="67"/>
      <c r="D1561" s="48"/>
      <c r="E1561" s="68"/>
      <c r="F1561" s="49"/>
      <c r="G1561" s="69"/>
      <c r="H1561" s="50" t="str">
        <f>IF(E1561="","",VLOOKUP(WEEKDAY(E1561),List!A$15:B$21,2,FALSE))</f>
        <v/>
      </c>
      <c r="I1561" s="90">
        <f>IF(G1561="",0,VLOOKUP(G1561,PHR!$B$4:$H$10000,7,FALSE))</f>
        <v>0</v>
      </c>
      <c r="J1561" s="51" t="str">
        <f t="shared" si="101"/>
        <v/>
      </c>
      <c r="K1561" s="52" t="str">
        <f t="shared" si="100"/>
        <v/>
      </c>
      <c r="L1561" s="55" t="str">
        <f t="shared" si="98"/>
        <v/>
      </c>
      <c r="M1561" s="56" t="str">
        <f t="shared" si="99"/>
        <v/>
      </c>
    </row>
    <row r="1562" spans="1:13" ht="13" x14ac:dyDescent="0.25">
      <c r="A1562" s="163">
        <v>1558</v>
      </c>
      <c r="B1562" s="66"/>
      <c r="C1562" s="67"/>
      <c r="D1562" s="48"/>
      <c r="E1562" s="68"/>
      <c r="F1562" s="49"/>
      <c r="G1562" s="69"/>
      <c r="H1562" s="50" t="str">
        <f>IF(E1562="","",VLOOKUP(WEEKDAY(E1562),List!A$15:B$21,2,FALSE))</f>
        <v/>
      </c>
      <c r="I1562" s="90">
        <f>IF(G1562="",0,VLOOKUP(G1562,PHR!$B$4:$H$10000,7,FALSE))</f>
        <v>0</v>
      </c>
      <c r="J1562" s="51" t="str">
        <f t="shared" si="101"/>
        <v/>
      </c>
      <c r="K1562" s="52" t="str">
        <f t="shared" si="100"/>
        <v/>
      </c>
      <c r="L1562" s="55" t="str">
        <f t="shared" si="98"/>
        <v/>
      </c>
      <c r="M1562" s="56" t="str">
        <f t="shared" si="99"/>
        <v/>
      </c>
    </row>
    <row r="1563" spans="1:13" ht="13" x14ac:dyDescent="0.25">
      <c r="A1563" s="163">
        <v>1559</v>
      </c>
      <c r="B1563" s="66"/>
      <c r="C1563" s="67"/>
      <c r="D1563" s="48"/>
      <c r="E1563" s="68"/>
      <c r="F1563" s="49"/>
      <c r="G1563" s="69"/>
      <c r="H1563" s="50" t="str">
        <f>IF(E1563="","",VLOOKUP(WEEKDAY(E1563),List!A$15:B$21,2,FALSE))</f>
        <v/>
      </c>
      <c r="I1563" s="90">
        <f>IF(G1563="",0,VLOOKUP(G1563,PHR!$B$4:$H$10000,7,FALSE))</f>
        <v>0</v>
      </c>
      <c r="J1563" s="51" t="str">
        <f t="shared" si="101"/>
        <v/>
      </c>
      <c r="K1563" s="52" t="str">
        <f t="shared" si="100"/>
        <v/>
      </c>
      <c r="L1563" s="55" t="str">
        <f t="shared" si="98"/>
        <v/>
      </c>
      <c r="M1563" s="56" t="str">
        <f t="shared" si="99"/>
        <v/>
      </c>
    </row>
    <row r="1564" spans="1:13" ht="13" x14ac:dyDescent="0.25">
      <c r="A1564" s="163">
        <v>1560</v>
      </c>
      <c r="B1564" s="66"/>
      <c r="C1564" s="67"/>
      <c r="D1564" s="48"/>
      <c r="E1564" s="68"/>
      <c r="F1564" s="49"/>
      <c r="G1564" s="69"/>
      <c r="H1564" s="50" t="str">
        <f>IF(E1564="","",VLOOKUP(WEEKDAY(E1564),List!A$15:B$21,2,FALSE))</f>
        <v/>
      </c>
      <c r="I1564" s="90">
        <f>IF(G1564="",0,VLOOKUP(G1564,PHR!$B$4:$H$10000,7,FALSE))</f>
        <v>0</v>
      </c>
      <c r="J1564" s="51" t="str">
        <f t="shared" si="101"/>
        <v/>
      </c>
      <c r="K1564" s="52" t="str">
        <f t="shared" si="100"/>
        <v/>
      </c>
      <c r="L1564" s="55" t="str">
        <f t="shared" si="98"/>
        <v/>
      </c>
      <c r="M1564" s="56" t="str">
        <f t="shared" si="99"/>
        <v/>
      </c>
    </row>
    <row r="1565" spans="1:13" ht="13" x14ac:dyDescent="0.25">
      <c r="A1565" s="163">
        <v>1561</v>
      </c>
      <c r="B1565" s="66"/>
      <c r="C1565" s="67"/>
      <c r="D1565" s="48"/>
      <c r="E1565" s="68"/>
      <c r="F1565" s="49"/>
      <c r="G1565" s="69"/>
      <c r="H1565" s="50" t="str">
        <f>IF(E1565="","",VLOOKUP(WEEKDAY(E1565),List!A$15:B$21,2,FALSE))</f>
        <v/>
      </c>
      <c r="I1565" s="90">
        <f>IF(G1565="",0,VLOOKUP(G1565,PHR!$B$4:$H$10000,7,FALSE))</f>
        <v>0</v>
      </c>
      <c r="J1565" s="51" t="str">
        <f t="shared" si="101"/>
        <v/>
      </c>
      <c r="K1565" s="52" t="str">
        <f t="shared" si="100"/>
        <v/>
      </c>
      <c r="L1565" s="55" t="str">
        <f t="shared" si="98"/>
        <v/>
      </c>
      <c r="M1565" s="56" t="str">
        <f t="shared" si="99"/>
        <v/>
      </c>
    </row>
    <row r="1566" spans="1:13" ht="13" x14ac:dyDescent="0.25">
      <c r="A1566" s="163">
        <v>1562</v>
      </c>
      <c r="B1566" s="66"/>
      <c r="C1566" s="67"/>
      <c r="D1566" s="48"/>
      <c r="E1566" s="68"/>
      <c r="F1566" s="49"/>
      <c r="G1566" s="69"/>
      <c r="H1566" s="50" t="str">
        <f>IF(E1566="","",VLOOKUP(WEEKDAY(E1566),List!A$15:B$21,2,FALSE))</f>
        <v/>
      </c>
      <c r="I1566" s="90">
        <f>IF(G1566="",0,VLOOKUP(G1566,PHR!$B$4:$H$10000,7,FALSE))</f>
        <v>0</v>
      </c>
      <c r="J1566" s="51" t="str">
        <f t="shared" si="101"/>
        <v/>
      </c>
      <c r="K1566" s="52" t="str">
        <f t="shared" si="100"/>
        <v/>
      </c>
      <c r="L1566" s="55" t="str">
        <f t="shared" si="98"/>
        <v/>
      </c>
      <c r="M1566" s="56" t="str">
        <f t="shared" si="99"/>
        <v/>
      </c>
    </row>
    <row r="1567" spans="1:13" ht="13" x14ac:dyDescent="0.25">
      <c r="A1567" s="163">
        <v>1563</v>
      </c>
      <c r="B1567" s="66"/>
      <c r="C1567" s="67"/>
      <c r="D1567" s="48"/>
      <c r="E1567" s="68"/>
      <c r="F1567" s="49"/>
      <c r="G1567" s="69"/>
      <c r="H1567" s="50" t="str">
        <f>IF(E1567="","",VLOOKUP(WEEKDAY(E1567),List!A$15:B$21,2,FALSE))</f>
        <v/>
      </c>
      <c r="I1567" s="90">
        <f>IF(G1567="",0,VLOOKUP(G1567,PHR!$B$4:$H$10000,7,FALSE))</f>
        <v>0</v>
      </c>
      <c r="J1567" s="51" t="str">
        <f t="shared" si="101"/>
        <v/>
      </c>
      <c r="K1567" s="52" t="str">
        <f t="shared" si="100"/>
        <v/>
      </c>
      <c r="L1567" s="55" t="str">
        <f t="shared" si="98"/>
        <v/>
      </c>
      <c r="M1567" s="56" t="str">
        <f t="shared" si="99"/>
        <v/>
      </c>
    </row>
    <row r="1568" spans="1:13" ht="13" x14ac:dyDescent="0.25">
      <c r="A1568" s="163">
        <v>1564</v>
      </c>
      <c r="B1568" s="66"/>
      <c r="C1568" s="67"/>
      <c r="D1568" s="48"/>
      <c r="E1568" s="68"/>
      <c r="F1568" s="49"/>
      <c r="G1568" s="69"/>
      <c r="H1568" s="50" t="str">
        <f>IF(E1568="","",VLOOKUP(WEEKDAY(E1568),List!A$15:B$21,2,FALSE))</f>
        <v/>
      </c>
      <c r="I1568" s="90">
        <f>IF(G1568="",0,VLOOKUP(G1568,PHR!$B$4:$H$10000,7,FALSE))</f>
        <v>0</v>
      </c>
      <c r="J1568" s="51" t="str">
        <f t="shared" si="101"/>
        <v/>
      </c>
      <c r="K1568" s="52" t="str">
        <f t="shared" si="100"/>
        <v/>
      </c>
      <c r="L1568" s="55" t="str">
        <f t="shared" si="98"/>
        <v/>
      </c>
      <c r="M1568" s="56" t="str">
        <f t="shared" si="99"/>
        <v/>
      </c>
    </row>
    <row r="1569" spans="1:13" ht="13" x14ac:dyDescent="0.25">
      <c r="A1569" s="163">
        <v>1565</v>
      </c>
      <c r="B1569" s="66"/>
      <c r="C1569" s="67"/>
      <c r="D1569" s="48"/>
      <c r="E1569" s="68"/>
      <c r="F1569" s="49"/>
      <c r="G1569" s="69"/>
      <c r="H1569" s="50" t="str">
        <f>IF(E1569="","",VLOOKUP(WEEKDAY(E1569),List!A$15:B$21,2,FALSE))</f>
        <v/>
      </c>
      <c r="I1569" s="90">
        <f>IF(G1569="",0,VLOOKUP(G1569,PHR!$B$4:$H$10000,7,FALSE))</f>
        <v>0</v>
      </c>
      <c r="J1569" s="51" t="str">
        <f t="shared" si="101"/>
        <v/>
      </c>
      <c r="K1569" s="52" t="str">
        <f t="shared" si="100"/>
        <v/>
      </c>
      <c r="L1569" s="55" t="str">
        <f t="shared" si="98"/>
        <v/>
      </c>
      <c r="M1569" s="56" t="str">
        <f t="shared" si="99"/>
        <v/>
      </c>
    </row>
    <row r="1570" spans="1:13" ht="13" x14ac:dyDescent="0.25">
      <c r="A1570" s="163">
        <v>1566</v>
      </c>
      <c r="B1570" s="66"/>
      <c r="C1570" s="67"/>
      <c r="D1570" s="48"/>
      <c r="E1570" s="68"/>
      <c r="F1570" s="49"/>
      <c r="G1570" s="69"/>
      <c r="H1570" s="50" t="str">
        <f>IF(E1570="","",VLOOKUP(WEEKDAY(E1570),List!A$15:B$21,2,FALSE))</f>
        <v/>
      </c>
      <c r="I1570" s="90">
        <f>IF(G1570="",0,VLOOKUP(G1570,PHR!$B$4:$H$10000,7,FALSE))</f>
        <v>0</v>
      </c>
      <c r="J1570" s="51" t="str">
        <f t="shared" si="101"/>
        <v/>
      </c>
      <c r="K1570" s="52" t="str">
        <f t="shared" si="100"/>
        <v/>
      </c>
      <c r="L1570" s="55" t="str">
        <f t="shared" si="98"/>
        <v/>
      </c>
      <c r="M1570" s="56" t="str">
        <f t="shared" si="99"/>
        <v/>
      </c>
    </row>
    <row r="1571" spans="1:13" ht="13" x14ac:dyDescent="0.25">
      <c r="A1571" s="163">
        <v>1567</v>
      </c>
      <c r="B1571" s="66"/>
      <c r="C1571" s="67"/>
      <c r="D1571" s="48"/>
      <c r="E1571" s="68"/>
      <c r="F1571" s="49"/>
      <c r="G1571" s="69"/>
      <c r="H1571" s="50" t="str">
        <f>IF(E1571="","",VLOOKUP(WEEKDAY(E1571),List!A$15:B$21,2,FALSE))</f>
        <v/>
      </c>
      <c r="I1571" s="90">
        <f>IF(G1571="",0,VLOOKUP(G1571,PHR!$B$4:$H$10000,7,FALSE))</f>
        <v>0</v>
      </c>
      <c r="J1571" s="51" t="str">
        <f t="shared" si="101"/>
        <v/>
      </c>
      <c r="K1571" s="52" t="str">
        <f t="shared" si="100"/>
        <v/>
      </c>
      <c r="L1571" s="55" t="str">
        <f t="shared" si="98"/>
        <v/>
      </c>
      <c r="M1571" s="56" t="str">
        <f t="shared" si="99"/>
        <v/>
      </c>
    </row>
    <row r="1572" spans="1:13" ht="13" x14ac:dyDescent="0.25">
      <c r="A1572" s="163">
        <v>1568</v>
      </c>
      <c r="B1572" s="66"/>
      <c r="C1572" s="67"/>
      <c r="D1572" s="48"/>
      <c r="E1572" s="68"/>
      <c r="F1572" s="49"/>
      <c r="G1572" s="69"/>
      <c r="H1572" s="50" t="str">
        <f>IF(E1572="","",VLOOKUP(WEEKDAY(E1572),List!A$15:B$21,2,FALSE))</f>
        <v/>
      </c>
      <c r="I1572" s="90">
        <f>IF(G1572="",0,VLOOKUP(G1572,PHR!$B$4:$H$10000,7,FALSE))</f>
        <v>0</v>
      </c>
      <c r="J1572" s="51" t="str">
        <f t="shared" si="101"/>
        <v/>
      </c>
      <c r="K1572" s="52" t="str">
        <f t="shared" si="100"/>
        <v/>
      </c>
      <c r="L1572" s="55" t="str">
        <f t="shared" si="98"/>
        <v/>
      </c>
      <c r="M1572" s="56" t="str">
        <f t="shared" si="99"/>
        <v/>
      </c>
    </row>
    <row r="1573" spans="1:13" ht="13" x14ac:dyDescent="0.25">
      <c r="A1573" s="163">
        <v>1569</v>
      </c>
      <c r="B1573" s="66"/>
      <c r="C1573" s="67"/>
      <c r="D1573" s="48"/>
      <c r="E1573" s="68"/>
      <c r="F1573" s="49"/>
      <c r="G1573" s="69"/>
      <c r="H1573" s="50" t="str">
        <f>IF(E1573="","",VLOOKUP(WEEKDAY(E1573),List!A$15:B$21,2,FALSE))</f>
        <v/>
      </c>
      <c r="I1573" s="90">
        <f>IF(G1573="",0,VLOOKUP(G1573,PHR!$B$4:$H$10000,7,FALSE))</f>
        <v>0</v>
      </c>
      <c r="J1573" s="51" t="str">
        <f t="shared" si="101"/>
        <v/>
      </c>
      <c r="K1573" s="52" t="str">
        <f t="shared" si="100"/>
        <v/>
      </c>
      <c r="L1573" s="55" t="str">
        <f t="shared" si="98"/>
        <v/>
      </c>
      <c r="M1573" s="56" t="str">
        <f t="shared" si="99"/>
        <v/>
      </c>
    </row>
    <row r="1574" spans="1:13" ht="13" x14ac:dyDescent="0.25">
      <c r="A1574" s="163">
        <v>1570</v>
      </c>
      <c r="B1574" s="66"/>
      <c r="C1574" s="67"/>
      <c r="D1574" s="48"/>
      <c r="E1574" s="68"/>
      <c r="F1574" s="49"/>
      <c r="G1574" s="69"/>
      <c r="H1574" s="50" t="str">
        <f>IF(E1574="","",VLOOKUP(WEEKDAY(E1574),List!A$15:B$21,2,FALSE))</f>
        <v/>
      </c>
      <c r="I1574" s="90">
        <f>IF(G1574="",0,VLOOKUP(G1574,PHR!$B$4:$H$10000,7,FALSE))</f>
        <v>0</v>
      </c>
      <c r="J1574" s="51" t="str">
        <f t="shared" si="101"/>
        <v/>
      </c>
      <c r="K1574" s="52" t="str">
        <f t="shared" si="100"/>
        <v/>
      </c>
      <c r="L1574" s="55" t="str">
        <f t="shared" si="98"/>
        <v/>
      </c>
      <c r="M1574" s="56" t="str">
        <f t="shared" si="99"/>
        <v/>
      </c>
    </row>
    <row r="1575" spans="1:13" ht="13" x14ac:dyDescent="0.25">
      <c r="A1575" s="163">
        <v>1571</v>
      </c>
      <c r="B1575" s="66"/>
      <c r="C1575" s="67"/>
      <c r="D1575" s="48"/>
      <c r="E1575" s="68"/>
      <c r="F1575" s="49"/>
      <c r="G1575" s="69"/>
      <c r="H1575" s="50" t="str">
        <f>IF(E1575="","",VLOOKUP(WEEKDAY(E1575),List!A$15:B$21,2,FALSE))</f>
        <v/>
      </c>
      <c r="I1575" s="90">
        <f>IF(G1575="",0,VLOOKUP(G1575,PHR!$B$4:$H$10000,7,FALSE))</f>
        <v>0</v>
      </c>
      <c r="J1575" s="51" t="str">
        <f t="shared" si="101"/>
        <v/>
      </c>
      <c r="K1575" s="52" t="str">
        <f t="shared" si="100"/>
        <v/>
      </c>
      <c r="L1575" s="55" t="str">
        <f t="shared" si="98"/>
        <v/>
      </c>
      <c r="M1575" s="56" t="str">
        <f t="shared" si="99"/>
        <v/>
      </c>
    </row>
    <row r="1576" spans="1:13" ht="13" x14ac:dyDescent="0.25">
      <c r="A1576" s="163">
        <v>1572</v>
      </c>
      <c r="B1576" s="66"/>
      <c r="C1576" s="67"/>
      <c r="D1576" s="48"/>
      <c r="E1576" s="68"/>
      <c r="F1576" s="49"/>
      <c r="G1576" s="69"/>
      <c r="H1576" s="50" t="str">
        <f>IF(E1576="","",VLOOKUP(WEEKDAY(E1576),List!A$15:B$21,2,FALSE))</f>
        <v/>
      </c>
      <c r="I1576" s="90">
        <f>IF(G1576="",0,VLOOKUP(G1576,PHR!$B$4:$H$10000,7,FALSE))</f>
        <v>0</v>
      </c>
      <c r="J1576" s="51" t="str">
        <f t="shared" si="101"/>
        <v/>
      </c>
      <c r="K1576" s="52" t="str">
        <f t="shared" si="100"/>
        <v/>
      </c>
      <c r="L1576" s="55" t="str">
        <f t="shared" si="98"/>
        <v/>
      </c>
      <c r="M1576" s="56" t="str">
        <f t="shared" si="99"/>
        <v/>
      </c>
    </row>
    <row r="1577" spans="1:13" ht="13" x14ac:dyDescent="0.25">
      <c r="A1577" s="163">
        <v>1573</v>
      </c>
      <c r="B1577" s="66"/>
      <c r="C1577" s="67"/>
      <c r="D1577" s="48"/>
      <c r="E1577" s="68"/>
      <c r="F1577" s="49"/>
      <c r="G1577" s="69"/>
      <c r="H1577" s="50" t="str">
        <f>IF(E1577="","",VLOOKUP(WEEKDAY(E1577),List!A$15:B$21,2,FALSE))</f>
        <v/>
      </c>
      <c r="I1577" s="90">
        <f>IF(G1577="",0,VLOOKUP(G1577,PHR!$B$4:$H$10000,7,FALSE))</f>
        <v>0</v>
      </c>
      <c r="J1577" s="51" t="str">
        <f t="shared" si="101"/>
        <v/>
      </c>
      <c r="K1577" s="52" t="str">
        <f t="shared" si="100"/>
        <v/>
      </c>
      <c r="L1577" s="55" t="str">
        <f t="shared" si="98"/>
        <v/>
      </c>
      <c r="M1577" s="56" t="str">
        <f t="shared" si="99"/>
        <v/>
      </c>
    </row>
    <row r="1578" spans="1:13" ht="13" x14ac:dyDescent="0.25">
      <c r="A1578" s="163">
        <v>1574</v>
      </c>
      <c r="B1578" s="66"/>
      <c r="C1578" s="67"/>
      <c r="D1578" s="48"/>
      <c r="E1578" s="68"/>
      <c r="F1578" s="49"/>
      <c r="G1578" s="69"/>
      <c r="H1578" s="50" t="str">
        <f>IF(E1578="","",VLOOKUP(WEEKDAY(E1578),List!A$15:B$21,2,FALSE))</f>
        <v/>
      </c>
      <c r="I1578" s="90">
        <f>IF(G1578="",0,VLOOKUP(G1578,PHR!$B$4:$H$10000,7,FALSE))</f>
        <v>0</v>
      </c>
      <c r="J1578" s="51" t="str">
        <f t="shared" si="101"/>
        <v/>
      </c>
      <c r="K1578" s="52" t="str">
        <f t="shared" si="100"/>
        <v/>
      </c>
      <c r="L1578" s="55" t="str">
        <f t="shared" si="98"/>
        <v/>
      </c>
      <c r="M1578" s="56" t="str">
        <f t="shared" si="99"/>
        <v/>
      </c>
    </row>
    <row r="1579" spans="1:13" ht="13" x14ac:dyDescent="0.25">
      <c r="A1579" s="163">
        <v>1575</v>
      </c>
      <c r="B1579" s="66"/>
      <c r="C1579" s="67"/>
      <c r="D1579" s="48"/>
      <c r="E1579" s="68"/>
      <c r="F1579" s="49"/>
      <c r="G1579" s="69"/>
      <c r="H1579" s="50" t="str">
        <f>IF(E1579="","",VLOOKUP(WEEKDAY(E1579),List!A$15:B$21,2,FALSE))</f>
        <v/>
      </c>
      <c r="I1579" s="90">
        <f>IF(G1579="",0,VLOOKUP(G1579,PHR!$B$4:$H$10000,7,FALSE))</f>
        <v>0</v>
      </c>
      <c r="J1579" s="51" t="str">
        <f t="shared" si="101"/>
        <v/>
      </c>
      <c r="K1579" s="52" t="str">
        <f t="shared" si="100"/>
        <v/>
      </c>
      <c r="L1579" s="55" t="str">
        <f t="shared" si="98"/>
        <v/>
      </c>
      <c r="M1579" s="56" t="str">
        <f t="shared" si="99"/>
        <v/>
      </c>
    </row>
    <row r="1580" spans="1:13" ht="13" x14ac:dyDescent="0.25">
      <c r="A1580" s="163">
        <v>1576</v>
      </c>
      <c r="B1580" s="66"/>
      <c r="C1580" s="67"/>
      <c r="D1580" s="48"/>
      <c r="E1580" s="68"/>
      <c r="F1580" s="49"/>
      <c r="G1580" s="69"/>
      <c r="H1580" s="50" t="str">
        <f>IF(E1580="","",VLOOKUP(WEEKDAY(E1580),List!A$15:B$21,2,FALSE))</f>
        <v/>
      </c>
      <c r="I1580" s="90">
        <f>IF(G1580="",0,VLOOKUP(G1580,PHR!$B$4:$H$10000,7,FALSE))</f>
        <v>0</v>
      </c>
      <c r="J1580" s="51" t="str">
        <f t="shared" si="101"/>
        <v/>
      </c>
      <c r="K1580" s="52" t="str">
        <f t="shared" si="100"/>
        <v/>
      </c>
      <c r="L1580" s="55" t="str">
        <f t="shared" si="98"/>
        <v/>
      </c>
      <c r="M1580" s="56" t="str">
        <f t="shared" si="99"/>
        <v/>
      </c>
    </row>
    <row r="1581" spans="1:13" ht="13" x14ac:dyDescent="0.25">
      <c r="A1581" s="163">
        <v>1577</v>
      </c>
      <c r="B1581" s="66"/>
      <c r="C1581" s="67"/>
      <c r="D1581" s="48"/>
      <c r="E1581" s="68"/>
      <c r="F1581" s="49"/>
      <c r="G1581" s="69"/>
      <c r="H1581" s="50" t="str">
        <f>IF(E1581="","",VLOOKUP(WEEKDAY(E1581),List!A$15:B$21,2,FALSE))</f>
        <v/>
      </c>
      <c r="I1581" s="90">
        <f>IF(G1581="",0,VLOOKUP(G1581,PHR!$B$4:$H$10000,7,FALSE))</f>
        <v>0</v>
      </c>
      <c r="J1581" s="51" t="str">
        <f t="shared" si="101"/>
        <v/>
      </c>
      <c r="K1581" s="52" t="str">
        <f t="shared" si="100"/>
        <v/>
      </c>
      <c r="L1581" s="55" t="str">
        <f t="shared" si="98"/>
        <v/>
      </c>
      <c r="M1581" s="56" t="str">
        <f t="shared" si="99"/>
        <v/>
      </c>
    </row>
    <row r="1582" spans="1:13" ht="13" x14ac:dyDescent="0.25">
      <c r="A1582" s="163">
        <v>1578</v>
      </c>
      <c r="B1582" s="66"/>
      <c r="C1582" s="67"/>
      <c r="D1582" s="48"/>
      <c r="E1582" s="68"/>
      <c r="F1582" s="49"/>
      <c r="G1582" s="69"/>
      <c r="H1582" s="50" t="str">
        <f>IF(E1582="","",VLOOKUP(WEEKDAY(E1582),List!A$15:B$21,2,FALSE))</f>
        <v/>
      </c>
      <c r="I1582" s="90">
        <f>IF(G1582="",0,VLOOKUP(G1582,PHR!$B$4:$H$10000,7,FALSE))</f>
        <v>0</v>
      </c>
      <c r="J1582" s="51" t="str">
        <f t="shared" si="101"/>
        <v/>
      </c>
      <c r="K1582" s="52" t="str">
        <f t="shared" si="100"/>
        <v/>
      </c>
      <c r="L1582" s="55" t="str">
        <f t="shared" si="98"/>
        <v/>
      </c>
      <c r="M1582" s="56" t="str">
        <f t="shared" si="99"/>
        <v/>
      </c>
    </row>
    <row r="1583" spans="1:13" ht="13" x14ac:dyDescent="0.25">
      <c r="A1583" s="163">
        <v>1579</v>
      </c>
      <c r="B1583" s="66"/>
      <c r="C1583" s="67"/>
      <c r="D1583" s="48"/>
      <c r="E1583" s="68"/>
      <c r="F1583" s="49"/>
      <c r="G1583" s="69"/>
      <c r="H1583" s="50" t="str">
        <f>IF(E1583="","",VLOOKUP(WEEKDAY(E1583),List!A$15:B$21,2,FALSE))</f>
        <v/>
      </c>
      <c r="I1583" s="90">
        <f>IF(G1583="",0,VLOOKUP(G1583,PHR!$B$4:$H$10000,7,FALSE))</f>
        <v>0</v>
      </c>
      <c r="J1583" s="51" t="str">
        <f t="shared" si="101"/>
        <v/>
      </c>
      <c r="K1583" s="52" t="str">
        <f t="shared" si="100"/>
        <v/>
      </c>
      <c r="L1583" s="55" t="str">
        <f t="shared" si="98"/>
        <v/>
      </c>
      <c r="M1583" s="56" t="str">
        <f t="shared" si="99"/>
        <v/>
      </c>
    </row>
    <row r="1584" spans="1:13" ht="13" x14ac:dyDescent="0.25">
      <c r="A1584" s="163">
        <v>1580</v>
      </c>
      <c r="B1584" s="66"/>
      <c r="C1584" s="67"/>
      <c r="D1584" s="48"/>
      <c r="E1584" s="68"/>
      <c r="F1584" s="49"/>
      <c r="G1584" s="69"/>
      <c r="H1584" s="50" t="str">
        <f>IF(E1584="","",VLOOKUP(WEEKDAY(E1584),List!A$15:B$21,2,FALSE))</f>
        <v/>
      </c>
      <c r="I1584" s="90">
        <f>IF(G1584="",0,VLOOKUP(G1584,PHR!$B$4:$H$10000,7,FALSE))</f>
        <v>0</v>
      </c>
      <c r="J1584" s="51" t="str">
        <f t="shared" si="101"/>
        <v/>
      </c>
      <c r="K1584" s="52" t="str">
        <f t="shared" si="100"/>
        <v/>
      </c>
      <c r="L1584" s="55" t="str">
        <f t="shared" si="98"/>
        <v/>
      </c>
      <c r="M1584" s="56" t="str">
        <f t="shared" si="99"/>
        <v/>
      </c>
    </row>
    <row r="1585" spans="1:13" ht="13" x14ac:dyDescent="0.25">
      <c r="A1585" s="163">
        <v>1581</v>
      </c>
      <c r="B1585" s="66"/>
      <c r="C1585" s="67"/>
      <c r="D1585" s="48"/>
      <c r="E1585" s="68"/>
      <c r="F1585" s="49"/>
      <c r="G1585" s="69"/>
      <c r="H1585" s="50" t="str">
        <f>IF(E1585="","",VLOOKUP(WEEKDAY(E1585),List!A$15:B$21,2,FALSE))</f>
        <v/>
      </c>
      <c r="I1585" s="90">
        <f>IF(G1585="",0,VLOOKUP(G1585,PHR!$B$4:$H$10000,7,FALSE))</f>
        <v>0</v>
      </c>
      <c r="J1585" s="51" t="str">
        <f t="shared" si="101"/>
        <v/>
      </c>
      <c r="K1585" s="52" t="str">
        <f t="shared" si="100"/>
        <v/>
      </c>
      <c r="L1585" s="55" t="str">
        <f t="shared" si="98"/>
        <v/>
      </c>
      <c r="M1585" s="56" t="str">
        <f t="shared" si="99"/>
        <v/>
      </c>
    </row>
    <row r="1586" spans="1:13" ht="13" x14ac:dyDescent="0.25">
      <c r="A1586" s="163">
        <v>1582</v>
      </c>
      <c r="B1586" s="66"/>
      <c r="C1586" s="67"/>
      <c r="D1586" s="48"/>
      <c r="E1586" s="68"/>
      <c r="F1586" s="49"/>
      <c r="G1586" s="69"/>
      <c r="H1586" s="50" t="str">
        <f>IF(E1586="","",VLOOKUP(WEEKDAY(E1586),List!A$15:B$21,2,FALSE))</f>
        <v/>
      </c>
      <c r="I1586" s="90">
        <f>IF(G1586="",0,VLOOKUP(G1586,PHR!$B$4:$H$10000,7,FALSE))</f>
        <v>0</v>
      </c>
      <c r="J1586" s="51" t="str">
        <f t="shared" si="101"/>
        <v/>
      </c>
      <c r="K1586" s="52" t="str">
        <f t="shared" si="100"/>
        <v/>
      </c>
      <c r="L1586" s="55" t="str">
        <f t="shared" si="98"/>
        <v/>
      </c>
      <c r="M1586" s="56" t="str">
        <f t="shared" si="99"/>
        <v/>
      </c>
    </row>
    <row r="1587" spans="1:13" ht="13" x14ac:dyDescent="0.25">
      <c r="A1587" s="163">
        <v>1583</v>
      </c>
      <c r="B1587" s="66"/>
      <c r="C1587" s="67"/>
      <c r="D1587" s="48"/>
      <c r="E1587" s="68"/>
      <c r="F1587" s="49"/>
      <c r="G1587" s="69"/>
      <c r="H1587" s="50" t="str">
        <f>IF(E1587="","",VLOOKUP(WEEKDAY(E1587),List!A$15:B$21,2,FALSE))</f>
        <v/>
      </c>
      <c r="I1587" s="90">
        <f>IF(G1587="",0,VLOOKUP(G1587,PHR!$B$4:$H$10000,7,FALSE))</f>
        <v>0</v>
      </c>
      <c r="J1587" s="51" t="str">
        <f t="shared" si="101"/>
        <v/>
      </c>
      <c r="K1587" s="52" t="str">
        <f t="shared" si="100"/>
        <v/>
      </c>
      <c r="L1587" s="55" t="str">
        <f t="shared" si="98"/>
        <v/>
      </c>
      <c r="M1587" s="56" t="str">
        <f t="shared" si="99"/>
        <v/>
      </c>
    </row>
    <row r="1588" spans="1:13" ht="13" x14ac:dyDescent="0.25">
      <c r="A1588" s="163">
        <v>1584</v>
      </c>
      <c r="B1588" s="66"/>
      <c r="C1588" s="67"/>
      <c r="D1588" s="48"/>
      <c r="E1588" s="68"/>
      <c r="F1588" s="49"/>
      <c r="G1588" s="69"/>
      <c r="H1588" s="50" t="str">
        <f>IF(E1588="","",VLOOKUP(WEEKDAY(E1588),List!A$15:B$21,2,FALSE))</f>
        <v/>
      </c>
      <c r="I1588" s="90">
        <f>IF(G1588="",0,VLOOKUP(G1588,PHR!$B$4:$H$10000,7,FALSE))</f>
        <v>0</v>
      </c>
      <c r="J1588" s="51" t="str">
        <f t="shared" si="101"/>
        <v/>
      </c>
      <c r="K1588" s="52" t="str">
        <f t="shared" si="100"/>
        <v/>
      </c>
      <c r="L1588" s="55" t="str">
        <f t="shared" si="98"/>
        <v/>
      </c>
      <c r="M1588" s="56" t="str">
        <f t="shared" si="99"/>
        <v/>
      </c>
    </row>
    <row r="1589" spans="1:13" ht="13" x14ac:dyDescent="0.25">
      <c r="A1589" s="163">
        <v>1585</v>
      </c>
      <c r="B1589" s="66"/>
      <c r="C1589" s="67"/>
      <c r="D1589" s="48"/>
      <c r="E1589" s="68"/>
      <c r="F1589" s="49"/>
      <c r="G1589" s="69"/>
      <c r="H1589" s="50" t="str">
        <f>IF(E1589="","",VLOOKUP(WEEKDAY(E1589),List!A$15:B$21,2,FALSE))</f>
        <v/>
      </c>
      <c r="I1589" s="90">
        <f>IF(G1589="",0,VLOOKUP(G1589,PHR!$B$4:$H$10000,7,FALSE))</f>
        <v>0</v>
      </c>
      <c r="J1589" s="51" t="str">
        <f t="shared" si="101"/>
        <v/>
      </c>
      <c r="K1589" s="52" t="str">
        <f t="shared" si="100"/>
        <v/>
      </c>
      <c r="L1589" s="55" t="str">
        <f t="shared" si="98"/>
        <v/>
      </c>
      <c r="M1589" s="56" t="str">
        <f t="shared" si="99"/>
        <v/>
      </c>
    </row>
    <row r="1590" spans="1:13" ht="13" x14ac:dyDescent="0.25">
      <c r="A1590" s="163">
        <v>1586</v>
      </c>
      <c r="B1590" s="66"/>
      <c r="C1590" s="67"/>
      <c r="D1590" s="48"/>
      <c r="E1590" s="68"/>
      <c r="F1590" s="49"/>
      <c r="G1590" s="69"/>
      <c r="H1590" s="50" t="str">
        <f>IF(E1590="","",VLOOKUP(WEEKDAY(E1590),List!A$15:B$21,2,FALSE))</f>
        <v/>
      </c>
      <c r="I1590" s="90">
        <f>IF(G1590="",0,VLOOKUP(G1590,PHR!$B$4:$H$10000,7,FALSE))</f>
        <v>0</v>
      </c>
      <c r="J1590" s="51" t="str">
        <f t="shared" si="101"/>
        <v/>
      </c>
      <c r="K1590" s="52" t="str">
        <f t="shared" si="100"/>
        <v/>
      </c>
      <c r="L1590" s="55" t="str">
        <f t="shared" si="98"/>
        <v/>
      </c>
      <c r="M1590" s="56" t="str">
        <f t="shared" si="99"/>
        <v/>
      </c>
    </row>
    <row r="1591" spans="1:13" ht="13" x14ac:dyDescent="0.25">
      <c r="A1591" s="163">
        <v>1587</v>
      </c>
      <c r="B1591" s="66"/>
      <c r="C1591" s="67"/>
      <c r="D1591" s="48"/>
      <c r="E1591" s="68"/>
      <c r="F1591" s="49"/>
      <c r="G1591" s="69"/>
      <c r="H1591" s="50" t="str">
        <f>IF(E1591="","",VLOOKUP(WEEKDAY(E1591),List!A$15:B$21,2,FALSE))</f>
        <v/>
      </c>
      <c r="I1591" s="90">
        <f>IF(G1591="",0,VLOOKUP(G1591,PHR!$B$4:$H$10000,7,FALSE))</f>
        <v>0</v>
      </c>
      <c r="J1591" s="51" t="str">
        <f t="shared" si="101"/>
        <v/>
      </c>
      <c r="K1591" s="52" t="str">
        <f t="shared" si="100"/>
        <v/>
      </c>
      <c r="L1591" s="55" t="str">
        <f t="shared" si="98"/>
        <v/>
      </c>
      <c r="M1591" s="56" t="str">
        <f t="shared" si="99"/>
        <v/>
      </c>
    </row>
    <row r="1592" spans="1:13" ht="13" x14ac:dyDescent="0.25">
      <c r="A1592" s="163">
        <v>1588</v>
      </c>
      <c r="B1592" s="66"/>
      <c r="C1592" s="67"/>
      <c r="D1592" s="48"/>
      <c r="E1592" s="68"/>
      <c r="F1592" s="49"/>
      <c r="G1592" s="69"/>
      <c r="H1592" s="50" t="str">
        <f>IF(E1592="","",VLOOKUP(WEEKDAY(E1592),List!A$15:B$21,2,FALSE))</f>
        <v/>
      </c>
      <c r="I1592" s="90">
        <f>IF(G1592="",0,VLOOKUP(G1592,PHR!$B$4:$H$10000,7,FALSE))</f>
        <v>0</v>
      </c>
      <c r="J1592" s="51" t="str">
        <f t="shared" si="101"/>
        <v/>
      </c>
      <c r="K1592" s="52" t="str">
        <f t="shared" si="100"/>
        <v/>
      </c>
      <c r="L1592" s="55" t="str">
        <f t="shared" si="98"/>
        <v/>
      </c>
      <c r="M1592" s="56" t="str">
        <f t="shared" si="99"/>
        <v/>
      </c>
    </row>
    <row r="1593" spans="1:13" ht="13" x14ac:dyDescent="0.25">
      <c r="A1593" s="163">
        <v>1589</v>
      </c>
      <c r="B1593" s="66"/>
      <c r="C1593" s="67"/>
      <c r="D1593" s="48"/>
      <c r="E1593" s="68"/>
      <c r="F1593" s="49"/>
      <c r="G1593" s="69"/>
      <c r="H1593" s="50" t="str">
        <f>IF(E1593="","",VLOOKUP(WEEKDAY(E1593),List!A$15:B$21,2,FALSE))</f>
        <v/>
      </c>
      <c r="I1593" s="90">
        <f>IF(G1593="",0,VLOOKUP(G1593,PHR!$B$4:$H$10000,7,FALSE))</f>
        <v>0</v>
      </c>
      <c r="J1593" s="51" t="str">
        <f t="shared" si="101"/>
        <v/>
      </c>
      <c r="K1593" s="52" t="str">
        <f t="shared" si="100"/>
        <v/>
      </c>
      <c r="L1593" s="55" t="str">
        <f t="shared" si="98"/>
        <v/>
      </c>
      <c r="M1593" s="56" t="str">
        <f t="shared" si="99"/>
        <v/>
      </c>
    </row>
    <row r="1594" spans="1:13" ht="13" x14ac:dyDescent="0.25">
      <c r="A1594" s="163">
        <v>1590</v>
      </c>
      <c r="B1594" s="66"/>
      <c r="C1594" s="67"/>
      <c r="D1594" s="48"/>
      <c r="E1594" s="68"/>
      <c r="F1594" s="49"/>
      <c r="G1594" s="69"/>
      <c r="H1594" s="50" t="str">
        <f>IF(E1594="","",VLOOKUP(WEEKDAY(E1594),List!A$15:B$21,2,FALSE))</f>
        <v/>
      </c>
      <c r="I1594" s="90">
        <f>IF(G1594="",0,VLOOKUP(G1594,PHR!$B$4:$H$10000,7,FALSE))</f>
        <v>0</v>
      </c>
      <c r="J1594" s="51" t="str">
        <f t="shared" si="101"/>
        <v/>
      </c>
      <c r="K1594" s="52" t="str">
        <f t="shared" si="100"/>
        <v/>
      </c>
      <c r="L1594" s="55" t="str">
        <f t="shared" si="98"/>
        <v/>
      </c>
      <c r="M1594" s="56" t="str">
        <f t="shared" si="99"/>
        <v/>
      </c>
    </row>
    <row r="1595" spans="1:13" ht="13" x14ac:dyDescent="0.25">
      <c r="A1595" s="163">
        <v>1591</v>
      </c>
      <c r="B1595" s="66"/>
      <c r="C1595" s="67"/>
      <c r="D1595" s="48"/>
      <c r="E1595" s="68"/>
      <c r="F1595" s="49"/>
      <c r="G1595" s="69"/>
      <c r="H1595" s="50" t="str">
        <f>IF(E1595="","",VLOOKUP(WEEKDAY(E1595),List!A$15:B$21,2,FALSE))</f>
        <v/>
      </c>
      <c r="I1595" s="90">
        <f>IF(G1595="",0,VLOOKUP(G1595,PHR!$B$4:$H$10000,7,FALSE))</f>
        <v>0</v>
      </c>
      <c r="J1595" s="51" t="str">
        <f t="shared" si="101"/>
        <v/>
      </c>
      <c r="K1595" s="52" t="str">
        <f t="shared" si="100"/>
        <v/>
      </c>
      <c r="L1595" s="55" t="str">
        <f t="shared" si="98"/>
        <v/>
      </c>
      <c r="M1595" s="56" t="str">
        <f t="shared" si="99"/>
        <v/>
      </c>
    </row>
    <row r="1596" spans="1:13" ht="13" x14ac:dyDescent="0.25">
      <c r="A1596" s="163">
        <v>1592</v>
      </c>
      <c r="B1596" s="66"/>
      <c r="C1596" s="67"/>
      <c r="D1596" s="48"/>
      <c r="E1596" s="68"/>
      <c r="F1596" s="49"/>
      <c r="G1596" s="69"/>
      <c r="H1596" s="50" t="str">
        <f>IF(E1596="","",VLOOKUP(WEEKDAY(E1596),List!A$15:B$21,2,FALSE))</f>
        <v/>
      </c>
      <c r="I1596" s="90">
        <f>IF(G1596="",0,VLOOKUP(G1596,PHR!$B$4:$H$10000,7,FALSE))</f>
        <v>0</v>
      </c>
      <c r="J1596" s="51" t="str">
        <f t="shared" si="101"/>
        <v/>
      </c>
      <c r="K1596" s="52" t="str">
        <f t="shared" si="100"/>
        <v/>
      </c>
      <c r="L1596" s="55" t="str">
        <f t="shared" si="98"/>
        <v/>
      </c>
      <c r="M1596" s="56" t="str">
        <f t="shared" si="99"/>
        <v/>
      </c>
    </row>
    <row r="1597" spans="1:13" ht="13" x14ac:dyDescent="0.25">
      <c r="A1597" s="163">
        <v>1593</v>
      </c>
      <c r="B1597" s="66"/>
      <c r="C1597" s="67"/>
      <c r="D1597" s="48"/>
      <c r="E1597" s="68"/>
      <c r="F1597" s="49"/>
      <c r="G1597" s="69"/>
      <c r="H1597" s="50" t="str">
        <f>IF(E1597="","",VLOOKUP(WEEKDAY(E1597),List!A$15:B$21,2,FALSE))</f>
        <v/>
      </c>
      <c r="I1597" s="90">
        <f>IF(G1597="",0,VLOOKUP(G1597,PHR!$B$4:$H$10000,7,FALSE))</f>
        <v>0</v>
      </c>
      <c r="J1597" s="51" t="str">
        <f t="shared" si="101"/>
        <v/>
      </c>
      <c r="K1597" s="52" t="str">
        <f t="shared" si="100"/>
        <v/>
      </c>
      <c r="L1597" s="55" t="str">
        <f t="shared" si="98"/>
        <v/>
      </c>
      <c r="M1597" s="56" t="str">
        <f t="shared" si="99"/>
        <v/>
      </c>
    </row>
    <row r="1598" spans="1:13" ht="13" x14ac:dyDescent="0.25">
      <c r="A1598" s="163">
        <v>1594</v>
      </c>
      <c r="B1598" s="66"/>
      <c r="C1598" s="67"/>
      <c r="D1598" s="48"/>
      <c r="E1598" s="68"/>
      <c r="F1598" s="49"/>
      <c r="G1598" s="69"/>
      <c r="H1598" s="50" t="str">
        <f>IF(E1598="","",VLOOKUP(WEEKDAY(E1598),List!A$15:B$21,2,FALSE))</f>
        <v/>
      </c>
      <c r="I1598" s="90">
        <f>IF(G1598="",0,VLOOKUP(G1598,PHR!$B$4:$H$10000,7,FALSE))</f>
        <v>0</v>
      </c>
      <c r="J1598" s="51" t="str">
        <f t="shared" si="101"/>
        <v/>
      </c>
      <c r="K1598" s="52" t="str">
        <f t="shared" si="100"/>
        <v/>
      </c>
      <c r="L1598" s="55" t="str">
        <f t="shared" si="98"/>
        <v/>
      </c>
      <c r="M1598" s="56" t="str">
        <f t="shared" si="99"/>
        <v/>
      </c>
    </row>
    <row r="1599" spans="1:13" ht="13" x14ac:dyDescent="0.25">
      <c r="A1599" s="163">
        <v>1595</v>
      </c>
      <c r="B1599" s="66"/>
      <c r="C1599" s="67"/>
      <c r="D1599" s="48"/>
      <c r="E1599" s="68"/>
      <c r="F1599" s="49"/>
      <c r="G1599" s="69"/>
      <c r="H1599" s="50" t="str">
        <f>IF(E1599="","",VLOOKUP(WEEKDAY(E1599),List!A$15:B$21,2,FALSE))</f>
        <v/>
      </c>
      <c r="I1599" s="90">
        <f>IF(G1599="",0,VLOOKUP(G1599,PHR!$B$4:$H$10000,7,FALSE))</f>
        <v>0</v>
      </c>
      <c r="J1599" s="51" t="str">
        <f t="shared" si="101"/>
        <v/>
      </c>
      <c r="K1599" s="52" t="str">
        <f t="shared" si="100"/>
        <v/>
      </c>
      <c r="L1599" s="55" t="str">
        <f t="shared" si="98"/>
        <v/>
      </c>
      <c r="M1599" s="56" t="str">
        <f t="shared" si="99"/>
        <v/>
      </c>
    </row>
    <row r="1600" spans="1:13" ht="13" x14ac:dyDescent="0.25">
      <c r="A1600" s="163">
        <v>1596</v>
      </c>
      <c r="B1600" s="66"/>
      <c r="C1600" s="67"/>
      <c r="D1600" s="48"/>
      <c r="E1600" s="68"/>
      <c r="F1600" s="49"/>
      <c r="G1600" s="69"/>
      <c r="H1600" s="50" t="str">
        <f>IF(E1600="","",VLOOKUP(WEEKDAY(E1600),List!A$15:B$21,2,FALSE))</f>
        <v/>
      </c>
      <c r="I1600" s="90">
        <f>IF(G1600="",0,VLOOKUP(G1600,PHR!$B$4:$H$10000,7,FALSE))</f>
        <v>0</v>
      </c>
      <c r="J1600" s="51" t="str">
        <f t="shared" si="101"/>
        <v/>
      </c>
      <c r="K1600" s="52" t="str">
        <f t="shared" si="100"/>
        <v/>
      </c>
      <c r="L1600" s="55" t="str">
        <f t="shared" si="98"/>
        <v/>
      </c>
      <c r="M1600" s="56" t="str">
        <f t="shared" si="99"/>
        <v/>
      </c>
    </row>
    <row r="1601" spans="1:13" ht="13" x14ac:dyDescent="0.25">
      <c r="A1601" s="163">
        <v>1597</v>
      </c>
      <c r="B1601" s="66"/>
      <c r="C1601" s="67"/>
      <c r="D1601" s="48"/>
      <c r="E1601" s="68"/>
      <c r="F1601" s="49"/>
      <c r="G1601" s="69"/>
      <c r="H1601" s="50" t="str">
        <f>IF(E1601="","",VLOOKUP(WEEKDAY(E1601),List!A$15:B$21,2,FALSE))</f>
        <v/>
      </c>
      <c r="I1601" s="90">
        <f>IF(G1601="",0,VLOOKUP(G1601,PHR!$B$4:$H$10000,7,FALSE))</f>
        <v>0</v>
      </c>
      <c r="J1601" s="51" t="str">
        <f t="shared" si="101"/>
        <v/>
      </c>
      <c r="K1601" s="52" t="str">
        <f t="shared" si="100"/>
        <v/>
      </c>
      <c r="L1601" s="55" t="str">
        <f t="shared" si="98"/>
        <v/>
      </c>
      <c r="M1601" s="56" t="str">
        <f t="shared" si="99"/>
        <v/>
      </c>
    </row>
    <row r="1602" spans="1:13" ht="13" x14ac:dyDescent="0.25">
      <c r="A1602" s="163">
        <v>1598</v>
      </c>
      <c r="B1602" s="66"/>
      <c r="C1602" s="67"/>
      <c r="D1602" s="48"/>
      <c r="E1602" s="68"/>
      <c r="F1602" s="49"/>
      <c r="G1602" s="69"/>
      <c r="H1602" s="50" t="str">
        <f>IF(E1602="","",VLOOKUP(WEEKDAY(E1602),List!A$15:B$21,2,FALSE))</f>
        <v/>
      </c>
      <c r="I1602" s="90">
        <f>IF(G1602="",0,VLOOKUP(G1602,PHR!$B$4:$H$10000,7,FALSE))</f>
        <v>0</v>
      </c>
      <c r="J1602" s="51" t="str">
        <f t="shared" si="101"/>
        <v/>
      </c>
      <c r="K1602" s="52" t="str">
        <f t="shared" si="100"/>
        <v/>
      </c>
      <c r="L1602" s="55" t="str">
        <f t="shared" si="98"/>
        <v/>
      </c>
      <c r="M1602" s="56" t="str">
        <f t="shared" si="99"/>
        <v/>
      </c>
    </row>
    <row r="1603" spans="1:13" ht="13" x14ac:dyDescent="0.25">
      <c r="A1603" s="163">
        <v>1599</v>
      </c>
      <c r="B1603" s="66"/>
      <c r="C1603" s="67"/>
      <c r="D1603" s="48"/>
      <c r="E1603" s="68"/>
      <c r="F1603" s="49"/>
      <c r="G1603" s="69"/>
      <c r="H1603" s="50" t="str">
        <f>IF(E1603="","",VLOOKUP(WEEKDAY(E1603),List!A$15:B$21,2,FALSE))</f>
        <v/>
      </c>
      <c r="I1603" s="90">
        <f>IF(G1603="",0,VLOOKUP(G1603,PHR!$B$4:$H$10000,7,FALSE))</f>
        <v>0</v>
      </c>
      <c r="J1603" s="51" t="str">
        <f t="shared" si="101"/>
        <v/>
      </c>
      <c r="K1603" s="52" t="str">
        <f t="shared" si="100"/>
        <v/>
      </c>
      <c r="L1603" s="55" t="str">
        <f t="shared" si="98"/>
        <v/>
      </c>
      <c r="M1603" s="56" t="str">
        <f t="shared" si="99"/>
        <v/>
      </c>
    </row>
    <row r="1604" spans="1:13" ht="13" x14ac:dyDescent="0.25">
      <c r="A1604" s="163">
        <v>1600</v>
      </c>
      <c r="B1604" s="66"/>
      <c r="C1604" s="67"/>
      <c r="D1604" s="48"/>
      <c r="E1604" s="68"/>
      <c r="F1604" s="49"/>
      <c r="G1604" s="69"/>
      <c r="H1604" s="50" t="str">
        <f>IF(E1604="","",VLOOKUP(WEEKDAY(E1604),List!A$15:B$21,2,FALSE))</f>
        <v/>
      </c>
      <c r="I1604" s="90">
        <f>IF(G1604="",0,VLOOKUP(G1604,PHR!$B$4:$H$10000,7,FALSE))</f>
        <v>0</v>
      </c>
      <c r="J1604" s="51" t="str">
        <f t="shared" si="101"/>
        <v/>
      </c>
      <c r="K1604" s="52" t="str">
        <f t="shared" si="100"/>
        <v/>
      </c>
      <c r="L1604" s="55" t="str">
        <f t="shared" si="98"/>
        <v/>
      </c>
      <c r="M1604" s="56" t="str">
        <f t="shared" si="99"/>
        <v/>
      </c>
    </row>
    <row r="1605" spans="1:13" ht="13" x14ac:dyDescent="0.25">
      <c r="A1605" s="163">
        <v>1601</v>
      </c>
      <c r="B1605" s="66"/>
      <c r="C1605" s="67"/>
      <c r="D1605" s="48"/>
      <c r="E1605" s="68"/>
      <c r="F1605" s="49"/>
      <c r="G1605" s="69"/>
      <c r="H1605" s="50" t="str">
        <f>IF(E1605="","",VLOOKUP(WEEKDAY(E1605),List!A$15:B$21,2,FALSE))</f>
        <v/>
      </c>
      <c r="I1605" s="90">
        <f>IF(G1605="",0,VLOOKUP(G1605,PHR!$B$4:$H$10000,7,FALSE))</f>
        <v>0</v>
      </c>
      <c r="J1605" s="51" t="str">
        <f t="shared" si="101"/>
        <v/>
      </c>
      <c r="K1605" s="52" t="str">
        <f t="shared" si="100"/>
        <v/>
      </c>
      <c r="L1605" s="55" t="str">
        <f t="shared" ref="L1605:L1668" si="102">IF(D1605="","",K1605)</f>
        <v/>
      </c>
      <c r="M1605" s="56" t="str">
        <f t="shared" ref="M1605:M1668" si="103">IF(D1605="","",ROUND(L1605*I1605,2))</f>
        <v/>
      </c>
    </row>
    <row r="1606" spans="1:13" ht="13" x14ac:dyDescent="0.25">
      <c r="A1606" s="163">
        <v>1602</v>
      </c>
      <c r="B1606" s="66"/>
      <c r="C1606" s="67"/>
      <c r="D1606" s="48"/>
      <c r="E1606" s="68"/>
      <c r="F1606" s="49"/>
      <c r="G1606" s="69"/>
      <c r="H1606" s="50" t="str">
        <f>IF(E1606="","",VLOOKUP(WEEKDAY(E1606),List!A$15:B$21,2,FALSE))</f>
        <v/>
      </c>
      <c r="I1606" s="90">
        <f>IF(G1606="",0,VLOOKUP(G1606,PHR!$B$4:$H$10000,7,FALSE))</f>
        <v>0</v>
      </c>
      <c r="J1606" s="51" t="str">
        <f t="shared" si="101"/>
        <v/>
      </c>
      <c r="K1606" s="52" t="str">
        <f t="shared" ref="K1606:K1669" si="104">IF(F1606="","",IF(C1606="",MIN(F1606,$K$1),(MIN(F1606,$K$1)*C1606)))</f>
        <v/>
      </c>
      <c r="L1606" s="55" t="str">
        <f t="shared" si="102"/>
        <v/>
      </c>
      <c r="M1606" s="56" t="str">
        <f t="shared" si="103"/>
        <v/>
      </c>
    </row>
    <row r="1607" spans="1:13" ht="13" x14ac:dyDescent="0.25">
      <c r="A1607" s="163">
        <v>1603</v>
      </c>
      <c r="B1607" s="66"/>
      <c r="C1607" s="67"/>
      <c r="D1607" s="48"/>
      <c r="E1607" s="68"/>
      <c r="F1607" s="49"/>
      <c r="G1607" s="69"/>
      <c r="H1607" s="50" t="str">
        <f>IF(E1607="","",VLOOKUP(WEEKDAY(E1607),List!A$15:B$21,2,FALSE))</f>
        <v/>
      </c>
      <c r="I1607" s="90">
        <f>IF(G1607="",0,VLOOKUP(G1607,PHR!$B$4:$H$10000,7,FALSE))</f>
        <v>0</v>
      </c>
      <c r="J1607" s="51" t="str">
        <f t="shared" si="101"/>
        <v/>
      </c>
      <c r="K1607" s="52" t="str">
        <f t="shared" si="104"/>
        <v/>
      </c>
      <c r="L1607" s="55" t="str">
        <f t="shared" si="102"/>
        <v/>
      </c>
      <c r="M1607" s="56" t="str">
        <f t="shared" si="103"/>
        <v/>
      </c>
    </row>
    <row r="1608" spans="1:13" ht="13" x14ac:dyDescent="0.25">
      <c r="A1608" s="163">
        <v>1604</v>
      </c>
      <c r="B1608" s="66"/>
      <c r="C1608" s="67"/>
      <c r="D1608" s="48"/>
      <c r="E1608" s="68"/>
      <c r="F1608" s="49"/>
      <c r="G1608" s="69"/>
      <c r="H1608" s="50" t="str">
        <f>IF(E1608="","",VLOOKUP(WEEKDAY(E1608),List!A$15:B$21,2,FALSE))</f>
        <v/>
      </c>
      <c r="I1608" s="90">
        <f>IF(G1608="",0,VLOOKUP(G1608,PHR!$B$4:$H$10000,7,FALSE))</f>
        <v>0</v>
      </c>
      <c r="J1608" s="51" t="str">
        <f t="shared" si="101"/>
        <v/>
      </c>
      <c r="K1608" s="52" t="str">
        <f t="shared" si="104"/>
        <v/>
      </c>
      <c r="L1608" s="55" t="str">
        <f t="shared" si="102"/>
        <v/>
      </c>
      <c r="M1608" s="56" t="str">
        <f t="shared" si="103"/>
        <v/>
      </c>
    </row>
    <row r="1609" spans="1:13" ht="13" x14ac:dyDescent="0.25">
      <c r="A1609" s="163">
        <v>1605</v>
      </c>
      <c r="B1609" s="66"/>
      <c r="C1609" s="67"/>
      <c r="D1609" s="48"/>
      <c r="E1609" s="68"/>
      <c r="F1609" s="49"/>
      <c r="G1609" s="69"/>
      <c r="H1609" s="50" t="str">
        <f>IF(E1609="","",VLOOKUP(WEEKDAY(E1609),List!A$15:B$21,2,FALSE))</f>
        <v/>
      </c>
      <c r="I1609" s="90">
        <f>IF(G1609="",0,VLOOKUP(G1609,PHR!$B$4:$H$10000,7,FALSE))</f>
        <v>0</v>
      </c>
      <c r="J1609" s="51" t="str">
        <f t="shared" si="101"/>
        <v/>
      </c>
      <c r="K1609" s="52" t="str">
        <f t="shared" si="104"/>
        <v/>
      </c>
      <c r="L1609" s="55" t="str">
        <f t="shared" si="102"/>
        <v/>
      </c>
      <c r="M1609" s="56" t="str">
        <f t="shared" si="103"/>
        <v/>
      </c>
    </row>
    <row r="1610" spans="1:13" ht="13" x14ac:dyDescent="0.25">
      <c r="A1610" s="163">
        <v>1606</v>
      </c>
      <c r="B1610" s="66"/>
      <c r="C1610" s="67"/>
      <c r="D1610" s="48"/>
      <c r="E1610" s="68"/>
      <c r="F1610" s="49"/>
      <c r="G1610" s="69"/>
      <c r="H1610" s="50" t="str">
        <f>IF(E1610="","",VLOOKUP(WEEKDAY(E1610),List!A$15:B$21,2,FALSE))</f>
        <v/>
      </c>
      <c r="I1610" s="90">
        <f>IF(G1610="",0,VLOOKUP(G1610,PHR!$B$4:$H$10000,7,FALSE))</f>
        <v>0</v>
      </c>
      <c r="J1610" s="51" t="str">
        <f t="shared" ref="J1610:J1673" si="105">IF(K1610="","",ROUND(K1610*I1610,2))</f>
        <v/>
      </c>
      <c r="K1610" s="52" t="str">
        <f t="shared" si="104"/>
        <v/>
      </c>
      <c r="L1610" s="55" t="str">
        <f t="shared" si="102"/>
        <v/>
      </c>
      <c r="M1610" s="56" t="str">
        <f t="shared" si="103"/>
        <v/>
      </c>
    </row>
    <row r="1611" spans="1:13" ht="13" x14ac:dyDescent="0.25">
      <c r="A1611" s="163">
        <v>1607</v>
      </c>
      <c r="B1611" s="66"/>
      <c r="C1611" s="67"/>
      <c r="D1611" s="48"/>
      <c r="E1611" s="68"/>
      <c r="F1611" s="49"/>
      <c r="G1611" s="69"/>
      <c r="H1611" s="50" t="str">
        <f>IF(E1611="","",VLOOKUP(WEEKDAY(E1611),List!A$15:B$21,2,FALSE))</f>
        <v/>
      </c>
      <c r="I1611" s="90">
        <f>IF(G1611="",0,VLOOKUP(G1611,PHR!$B$4:$H$10000,7,FALSE))</f>
        <v>0</v>
      </c>
      <c r="J1611" s="51" t="str">
        <f t="shared" si="105"/>
        <v/>
      </c>
      <c r="K1611" s="52" t="str">
        <f t="shared" si="104"/>
        <v/>
      </c>
      <c r="L1611" s="55" t="str">
        <f t="shared" si="102"/>
        <v/>
      </c>
      <c r="M1611" s="56" t="str">
        <f t="shared" si="103"/>
        <v/>
      </c>
    </row>
    <row r="1612" spans="1:13" ht="13" x14ac:dyDescent="0.25">
      <c r="A1612" s="163">
        <v>1608</v>
      </c>
      <c r="B1612" s="66"/>
      <c r="C1612" s="67"/>
      <c r="D1612" s="48"/>
      <c r="E1612" s="68"/>
      <c r="F1612" s="49"/>
      <c r="G1612" s="69"/>
      <c r="H1612" s="50" t="str">
        <f>IF(E1612="","",VLOOKUP(WEEKDAY(E1612),List!A$15:B$21,2,FALSE))</f>
        <v/>
      </c>
      <c r="I1612" s="90">
        <f>IF(G1612="",0,VLOOKUP(G1612,PHR!$B$4:$H$10000,7,FALSE))</f>
        <v>0</v>
      </c>
      <c r="J1612" s="51" t="str">
        <f t="shared" si="105"/>
        <v/>
      </c>
      <c r="K1612" s="52" t="str">
        <f t="shared" si="104"/>
        <v/>
      </c>
      <c r="L1612" s="55" t="str">
        <f t="shared" si="102"/>
        <v/>
      </c>
      <c r="M1612" s="56" t="str">
        <f t="shared" si="103"/>
        <v/>
      </c>
    </row>
    <row r="1613" spans="1:13" ht="13" x14ac:dyDescent="0.25">
      <c r="A1613" s="163">
        <v>1609</v>
      </c>
      <c r="B1613" s="66"/>
      <c r="C1613" s="67"/>
      <c r="D1613" s="48"/>
      <c r="E1613" s="68"/>
      <c r="F1613" s="49"/>
      <c r="G1613" s="69"/>
      <c r="H1613" s="50" t="str">
        <f>IF(E1613="","",VLOOKUP(WEEKDAY(E1613),List!A$15:B$21,2,FALSE))</f>
        <v/>
      </c>
      <c r="I1613" s="90">
        <f>IF(G1613="",0,VLOOKUP(G1613,PHR!$B$4:$H$10000,7,FALSE))</f>
        <v>0</v>
      </c>
      <c r="J1613" s="51" t="str">
        <f t="shared" si="105"/>
        <v/>
      </c>
      <c r="K1613" s="52" t="str">
        <f t="shared" si="104"/>
        <v/>
      </c>
      <c r="L1613" s="55" t="str">
        <f t="shared" si="102"/>
        <v/>
      </c>
      <c r="M1613" s="56" t="str">
        <f t="shared" si="103"/>
        <v/>
      </c>
    </row>
    <row r="1614" spans="1:13" ht="13" x14ac:dyDescent="0.25">
      <c r="A1614" s="163">
        <v>1610</v>
      </c>
      <c r="B1614" s="66"/>
      <c r="C1614" s="67"/>
      <c r="D1614" s="48"/>
      <c r="E1614" s="68"/>
      <c r="F1614" s="49"/>
      <c r="G1614" s="69"/>
      <c r="H1614" s="50" t="str">
        <f>IF(E1614="","",VLOOKUP(WEEKDAY(E1614),List!A$15:B$21,2,FALSE))</f>
        <v/>
      </c>
      <c r="I1614" s="90">
        <f>IF(G1614="",0,VLOOKUP(G1614,PHR!$B$4:$H$10000,7,FALSE))</f>
        <v>0</v>
      </c>
      <c r="J1614" s="51" t="str">
        <f t="shared" si="105"/>
        <v/>
      </c>
      <c r="K1614" s="52" t="str">
        <f t="shared" si="104"/>
        <v/>
      </c>
      <c r="L1614" s="55" t="str">
        <f t="shared" si="102"/>
        <v/>
      </c>
      <c r="M1614" s="56" t="str">
        <f t="shared" si="103"/>
        <v/>
      </c>
    </row>
    <row r="1615" spans="1:13" ht="13" x14ac:dyDescent="0.25">
      <c r="A1615" s="163">
        <v>1611</v>
      </c>
      <c r="B1615" s="66"/>
      <c r="C1615" s="67"/>
      <c r="D1615" s="48"/>
      <c r="E1615" s="68"/>
      <c r="F1615" s="49"/>
      <c r="G1615" s="69"/>
      <c r="H1615" s="50" t="str">
        <f>IF(E1615="","",VLOOKUP(WEEKDAY(E1615),List!A$15:B$21,2,FALSE))</f>
        <v/>
      </c>
      <c r="I1615" s="90">
        <f>IF(G1615="",0,VLOOKUP(G1615,PHR!$B$4:$H$10000,7,FALSE))</f>
        <v>0</v>
      </c>
      <c r="J1615" s="51" t="str">
        <f t="shared" si="105"/>
        <v/>
      </c>
      <c r="K1615" s="52" t="str">
        <f t="shared" si="104"/>
        <v/>
      </c>
      <c r="L1615" s="55" t="str">
        <f t="shared" si="102"/>
        <v/>
      </c>
      <c r="M1615" s="56" t="str">
        <f t="shared" si="103"/>
        <v/>
      </c>
    </row>
    <row r="1616" spans="1:13" ht="13" x14ac:dyDescent="0.25">
      <c r="A1616" s="163">
        <v>1612</v>
      </c>
      <c r="B1616" s="66"/>
      <c r="C1616" s="67"/>
      <c r="D1616" s="48"/>
      <c r="E1616" s="68"/>
      <c r="F1616" s="49"/>
      <c r="G1616" s="69"/>
      <c r="H1616" s="50" t="str">
        <f>IF(E1616="","",VLOOKUP(WEEKDAY(E1616),List!A$15:B$21,2,FALSE))</f>
        <v/>
      </c>
      <c r="I1616" s="90">
        <f>IF(G1616="",0,VLOOKUP(G1616,PHR!$B$4:$H$10000,7,FALSE))</f>
        <v>0</v>
      </c>
      <c r="J1616" s="51" t="str">
        <f t="shared" si="105"/>
        <v/>
      </c>
      <c r="K1616" s="52" t="str">
        <f t="shared" si="104"/>
        <v/>
      </c>
      <c r="L1616" s="55" t="str">
        <f t="shared" si="102"/>
        <v/>
      </c>
      <c r="M1616" s="56" t="str">
        <f t="shared" si="103"/>
        <v/>
      </c>
    </row>
    <row r="1617" spans="1:13" ht="13" x14ac:dyDescent="0.25">
      <c r="A1617" s="163">
        <v>1613</v>
      </c>
      <c r="B1617" s="66"/>
      <c r="C1617" s="67"/>
      <c r="D1617" s="48"/>
      <c r="E1617" s="68"/>
      <c r="F1617" s="49"/>
      <c r="G1617" s="69"/>
      <c r="H1617" s="50" t="str">
        <f>IF(E1617="","",VLOOKUP(WEEKDAY(E1617),List!A$15:B$21,2,FALSE))</f>
        <v/>
      </c>
      <c r="I1617" s="90">
        <f>IF(G1617="",0,VLOOKUP(G1617,PHR!$B$4:$H$10000,7,FALSE))</f>
        <v>0</v>
      </c>
      <c r="J1617" s="51" t="str">
        <f t="shared" si="105"/>
        <v/>
      </c>
      <c r="K1617" s="52" t="str">
        <f t="shared" si="104"/>
        <v/>
      </c>
      <c r="L1617" s="55" t="str">
        <f t="shared" si="102"/>
        <v/>
      </c>
      <c r="M1617" s="56" t="str">
        <f t="shared" si="103"/>
        <v/>
      </c>
    </row>
    <row r="1618" spans="1:13" ht="13" x14ac:dyDescent="0.25">
      <c r="A1618" s="163">
        <v>1614</v>
      </c>
      <c r="B1618" s="66"/>
      <c r="C1618" s="67"/>
      <c r="D1618" s="48"/>
      <c r="E1618" s="68"/>
      <c r="F1618" s="49"/>
      <c r="G1618" s="69"/>
      <c r="H1618" s="50" t="str">
        <f>IF(E1618="","",VLOOKUP(WEEKDAY(E1618),List!A$15:B$21,2,FALSE))</f>
        <v/>
      </c>
      <c r="I1618" s="90">
        <f>IF(G1618="",0,VLOOKUP(G1618,PHR!$B$4:$H$10000,7,FALSE))</f>
        <v>0</v>
      </c>
      <c r="J1618" s="51" t="str">
        <f t="shared" si="105"/>
        <v/>
      </c>
      <c r="K1618" s="52" t="str">
        <f t="shared" si="104"/>
        <v/>
      </c>
      <c r="L1618" s="55" t="str">
        <f t="shared" si="102"/>
        <v/>
      </c>
      <c r="M1618" s="56" t="str">
        <f t="shared" si="103"/>
        <v/>
      </c>
    </row>
    <row r="1619" spans="1:13" ht="13" x14ac:dyDescent="0.25">
      <c r="A1619" s="163">
        <v>1615</v>
      </c>
      <c r="B1619" s="66"/>
      <c r="C1619" s="67"/>
      <c r="D1619" s="48"/>
      <c r="E1619" s="68"/>
      <c r="F1619" s="49"/>
      <c r="G1619" s="69"/>
      <c r="H1619" s="50" t="str">
        <f>IF(E1619="","",VLOOKUP(WEEKDAY(E1619),List!A$15:B$21,2,FALSE))</f>
        <v/>
      </c>
      <c r="I1619" s="90">
        <f>IF(G1619="",0,VLOOKUP(G1619,PHR!$B$4:$H$10000,7,FALSE))</f>
        <v>0</v>
      </c>
      <c r="J1619" s="51" t="str">
        <f t="shared" si="105"/>
        <v/>
      </c>
      <c r="K1619" s="52" t="str">
        <f t="shared" si="104"/>
        <v/>
      </c>
      <c r="L1619" s="55" t="str">
        <f t="shared" si="102"/>
        <v/>
      </c>
      <c r="M1619" s="56" t="str">
        <f t="shared" si="103"/>
        <v/>
      </c>
    </row>
    <row r="1620" spans="1:13" ht="13" x14ac:dyDescent="0.25">
      <c r="A1620" s="163">
        <v>1616</v>
      </c>
      <c r="B1620" s="66"/>
      <c r="C1620" s="67"/>
      <c r="D1620" s="48"/>
      <c r="E1620" s="68"/>
      <c r="F1620" s="49"/>
      <c r="G1620" s="69"/>
      <c r="H1620" s="50" t="str">
        <f>IF(E1620="","",VLOOKUP(WEEKDAY(E1620),List!A$15:B$21,2,FALSE))</f>
        <v/>
      </c>
      <c r="I1620" s="90">
        <f>IF(G1620="",0,VLOOKUP(G1620,PHR!$B$4:$H$10000,7,FALSE))</f>
        <v>0</v>
      </c>
      <c r="J1620" s="51" t="str">
        <f t="shared" si="105"/>
        <v/>
      </c>
      <c r="K1620" s="52" t="str">
        <f t="shared" si="104"/>
        <v/>
      </c>
      <c r="L1620" s="55" t="str">
        <f t="shared" si="102"/>
        <v/>
      </c>
      <c r="M1620" s="56" t="str">
        <f t="shared" si="103"/>
        <v/>
      </c>
    </row>
    <row r="1621" spans="1:13" ht="13" x14ac:dyDescent="0.25">
      <c r="A1621" s="163">
        <v>1617</v>
      </c>
      <c r="B1621" s="66"/>
      <c r="C1621" s="67"/>
      <c r="D1621" s="48"/>
      <c r="E1621" s="68"/>
      <c r="F1621" s="49"/>
      <c r="G1621" s="69"/>
      <c r="H1621" s="50" t="str">
        <f>IF(E1621="","",VLOOKUP(WEEKDAY(E1621),List!A$15:B$21,2,FALSE))</f>
        <v/>
      </c>
      <c r="I1621" s="90">
        <f>IF(G1621="",0,VLOOKUP(G1621,PHR!$B$4:$H$10000,7,FALSE))</f>
        <v>0</v>
      </c>
      <c r="J1621" s="51" t="str">
        <f t="shared" si="105"/>
        <v/>
      </c>
      <c r="K1621" s="52" t="str">
        <f t="shared" si="104"/>
        <v/>
      </c>
      <c r="L1621" s="55" t="str">
        <f t="shared" si="102"/>
        <v/>
      </c>
      <c r="M1621" s="56" t="str">
        <f t="shared" si="103"/>
        <v/>
      </c>
    </row>
    <row r="1622" spans="1:13" ht="13" x14ac:dyDescent="0.25">
      <c r="A1622" s="163">
        <v>1618</v>
      </c>
      <c r="B1622" s="66"/>
      <c r="C1622" s="67"/>
      <c r="D1622" s="48"/>
      <c r="E1622" s="68"/>
      <c r="F1622" s="49"/>
      <c r="G1622" s="69"/>
      <c r="H1622" s="50" t="str">
        <f>IF(E1622="","",VLOOKUP(WEEKDAY(E1622),List!A$15:B$21,2,FALSE))</f>
        <v/>
      </c>
      <c r="I1622" s="90">
        <f>IF(G1622="",0,VLOOKUP(G1622,PHR!$B$4:$H$10000,7,FALSE))</f>
        <v>0</v>
      </c>
      <c r="J1622" s="51" t="str">
        <f t="shared" si="105"/>
        <v/>
      </c>
      <c r="K1622" s="52" t="str">
        <f t="shared" si="104"/>
        <v/>
      </c>
      <c r="L1622" s="55" t="str">
        <f t="shared" si="102"/>
        <v/>
      </c>
      <c r="M1622" s="56" t="str">
        <f t="shared" si="103"/>
        <v/>
      </c>
    </row>
    <row r="1623" spans="1:13" ht="13" x14ac:dyDescent="0.25">
      <c r="A1623" s="163">
        <v>1619</v>
      </c>
      <c r="B1623" s="66"/>
      <c r="C1623" s="67"/>
      <c r="D1623" s="48"/>
      <c r="E1623" s="68"/>
      <c r="F1623" s="49"/>
      <c r="G1623" s="69"/>
      <c r="H1623" s="50" t="str">
        <f>IF(E1623="","",VLOOKUP(WEEKDAY(E1623),List!A$15:B$21,2,FALSE))</f>
        <v/>
      </c>
      <c r="I1623" s="90">
        <f>IF(G1623="",0,VLOOKUP(G1623,PHR!$B$4:$H$10000,7,FALSE))</f>
        <v>0</v>
      </c>
      <c r="J1623" s="51" t="str">
        <f t="shared" si="105"/>
        <v/>
      </c>
      <c r="K1623" s="52" t="str">
        <f t="shared" si="104"/>
        <v/>
      </c>
      <c r="L1623" s="55" t="str">
        <f t="shared" si="102"/>
        <v/>
      </c>
      <c r="M1623" s="56" t="str">
        <f t="shared" si="103"/>
        <v/>
      </c>
    </row>
    <row r="1624" spans="1:13" ht="13" x14ac:dyDescent="0.25">
      <c r="A1624" s="163">
        <v>1620</v>
      </c>
      <c r="B1624" s="66"/>
      <c r="C1624" s="67"/>
      <c r="D1624" s="48"/>
      <c r="E1624" s="68"/>
      <c r="F1624" s="49"/>
      <c r="G1624" s="69"/>
      <c r="H1624" s="50" t="str">
        <f>IF(E1624="","",VLOOKUP(WEEKDAY(E1624),List!A$15:B$21,2,FALSE))</f>
        <v/>
      </c>
      <c r="I1624" s="90">
        <f>IF(G1624="",0,VLOOKUP(G1624,PHR!$B$4:$H$10000,7,FALSE))</f>
        <v>0</v>
      </c>
      <c r="J1624" s="51" t="str">
        <f t="shared" si="105"/>
        <v/>
      </c>
      <c r="K1624" s="52" t="str">
        <f t="shared" si="104"/>
        <v/>
      </c>
      <c r="L1624" s="55" t="str">
        <f t="shared" si="102"/>
        <v/>
      </c>
      <c r="M1624" s="56" t="str">
        <f t="shared" si="103"/>
        <v/>
      </c>
    </row>
    <row r="1625" spans="1:13" ht="13" x14ac:dyDescent="0.25">
      <c r="A1625" s="163">
        <v>1621</v>
      </c>
      <c r="B1625" s="66"/>
      <c r="C1625" s="67"/>
      <c r="D1625" s="48"/>
      <c r="E1625" s="68"/>
      <c r="F1625" s="49"/>
      <c r="G1625" s="69"/>
      <c r="H1625" s="50" t="str">
        <f>IF(E1625="","",VLOOKUP(WEEKDAY(E1625),List!A$15:B$21,2,FALSE))</f>
        <v/>
      </c>
      <c r="I1625" s="90">
        <f>IF(G1625="",0,VLOOKUP(G1625,PHR!$B$4:$H$10000,7,FALSE))</f>
        <v>0</v>
      </c>
      <c r="J1625" s="51" t="str">
        <f t="shared" si="105"/>
        <v/>
      </c>
      <c r="K1625" s="52" t="str">
        <f t="shared" si="104"/>
        <v/>
      </c>
      <c r="L1625" s="55" t="str">
        <f t="shared" si="102"/>
        <v/>
      </c>
      <c r="M1625" s="56" t="str">
        <f t="shared" si="103"/>
        <v/>
      </c>
    </row>
    <row r="1626" spans="1:13" ht="13" x14ac:dyDescent="0.25">
      <c r="A1626" s="163">
        <v>1622</v>
      </c>
      <c r="B1626" s="66"/>
      <c r="C1626" s="67"/>
      <c r="D1626" s="48"/>
      <c r="E1626" s="68"/>
      <c r="F1626" s="49"/>
      <c r="G1626" s="69"/>
      <c r="H1626" s="50" t="str">
        <f>IF(E1626="","",VLOOKUP(WEEKDAY(E1626),List!A$15:B$21,2,FALSE))</f>
        <v/>
      </c>
      <c r="I1626" s="90">
        <f>IF(G1626="",0,VLOOKUP(G1626,PHR!$B$4:$H$10000,7,FALSE))</f>
        <v>0</v>
      </c>
      <c r="J1626" s="51" t="str">
        <f t="shared" si="105"/>
        <v/>
      </c>
      <c r="K1626" s="52" t="str">
        <f t="shared" si="104"/>
        <v/>
      </c>
      <c r="L1626" s="55" t="str">
        <f t="shared" si="102"/>
        <v/>
      </c>
      <c r="M1626" s="56" t="str">
        <f t="shared" si="103"/>
        <v/>
      </c>
    </row>
    <row r="1627" spans="1:13" ht="13" x14ac:dyDescent="0.25">
      <c r="A1627" s="163">
        <v>1623</v>
      </c>
      <c r="B1627" s="66"/>
      <c r="C1627" s="67"/>
      <c r="D1627" s="48"/>
      <c r="E1627" s="68"/>
      <c r="F1627" s="49"/>
      <c r="G1627" s="69"/>
      <c r="H1627" s="50" t="str">
        <f>IF(E1627="","",VLOOKUP(WEEKDAY(E1627),List!A$15:B$21,2,FALSE))</f>
        <v/>
      </c>
      <c r="I1627" s="90">
        <f>IF(G1627="",0,VLOOKUP(G1627,PHR!$B$4:$H$10000,7,FALSE))</f>
        <v>0</v>
      </c>
      <c r="J1627" s="51" t="str">
        <f t="shared" si="105"/>
        <v/>
      </c>
      <c r="K1627" s="52" t="str">
        <f t="shared" si="104"/>
        <v/>
      </c>
      <c r="L1627" s="55" t="str">
        <f t="shared" si="102"/>
        <v/>
      </c>
      <c r="M1627" s="56" t="str">
        <f t="shared" si="103"/>
        <v/>
      </c>
    </row>
    <row r="1628" spans="1:13" ht="13" x14ac:dyDescent="0.25">
      <c r="A1628" s="163">
        <v>1624</v>
      </c>
      <c r="B1628" s="66"/>
      <c r="C1628" s="67"/>
      <c r="D1628" s="48"/>
      <c r="E1628" s="68"/>
      <c r="F1628" s="49"/>
      <c r="G1628" s="69"/>
      <c r="H1628" s="50" t="str">
        <f>IF(E1628="","",VLOOKUP(WEEKDAY(E1628),List!A$15:B$21,2,FALSE))</f>
        <v/>
      </c>
      <c r="I1628" s="90">
        <f>IF(G1628="",0,VLOOKUP(G1628,PHR!$B$4:$H$10000,7,FALSE))</f>
        <v>0</v>
      </c>
      <c r="J1628" s="51" t="str">
        <f t="shared" si="105"/>
        <v/>
      </c>
      <c r="K1628" s="52" t="str">
        <f t="shared" si="104"/>
        <v/>
      </c>
      <c r="L1628" s="55" t="str">
        <f t="shared" si="102"/>
        <v/>
      </c>
      <c r="M1628" s="56" t="str">
        <f t="shared" si="103"/>
        <v/>
      </c>
    </row>
    <row r="1629" spans="1:13" ht="13" x14ac:dyDescent="0.25">
      <c r="A1629" s="163">
        <v>1625</v>
      </c>
      <c r="B1629" s="66"/>
      <c r="C1629" s="67"/>
      <c r="D1629" s="48"/>
      <c r="E1629" s="68"/>
      <c r="F1629" s="49"/>
      <c r="G1629" s="69"/>
      <c r="H1629" s="50" t="str">
        <f>IF(E1629="","",VLOOKUP(WEEKDAY(E1629),List!A$15:B$21,2,FALSE))</f>
        <v/>
      </c>
      <c r="I1629" s="90">
        <f>IF(G1629="",0,VLOOKUP(G1629,PHR!$B$4:$H$10000,7,FALSE))</f>
        <v>0</v>
      </c>
      <c r="J1629" s="51" t="str">
        <f t="shared" si="105"/>
        <v/>
      </c>
      <c r="K1629" s="52" t="str">
        <f t="shared" si="104"/>
        <v/>
      </c>
      <c r="L1629" s="55" t="str">
        <f t="shared" si="102"/>
        <v/>
      </c>
      <c r="M1629" s="56" t="str">
        <f t="shared" si="103"/>
        <v/>
      </c>
    </row>
    <row r="1630" spans="1:13" ht="13" x14ac:dyDescent="0.25">
      <c r="A1630" s="163">
        <v>1626</v>
      </c>
      <c r="B1630" s="66"/>
      <c r="C1630" s="67"/>
      <c r="D1630" s="48"/>
      <c r="E1630" s="68"/>
      <c r="F1630" s="49"/>
      <c r="G1630" s="69"/>
      <c r="H1630" s="50" t="str">
        <f>IF(E1630="","",VLOOKUP(WEEKDAY(E1630),List!A$15:B$21,2,FALSE))</f>
        <v/>
      </c>
      <c r="I1630" s="90">
        <f>IF(G1630="",0,VLOOKUP(G1630,PHR!$B$4:$H$10000,7,FALSE))</f>
        <v>0</v>
      </c>
      <c r="J1630" s="51" t="str">
        <f t="shared" si="105"/>
        <v/>
      </c>
      <c r="K1630" s="52" t="str">
        <f t="shared" si="104"/>
        <v/>
      </c>
      <c r="L1630" s="55" t="str">
        <f t="shared" si="102"/>
        <v/>
      </c>
      <c r="M1630" s="56" t="str">
        <f t="shared" si="103"/>
        <v/>
      </c>
    </row>
    <row r="1631" spans="1:13" ht="13" x14ac:dyDescent="0.25">
      <c r="A1631" s="163">
        <v>1627</v>
      </c>
      <c r="B1631" s="66"/>
      <c r="C1631" s="67"/>
      <c r="D1631" s="48"/>
      <c r="E1631" s="68"/>
      <c r="F1631" s="49"/>
      <c r="G1631" s="69"/>
      <c r="H1631" s="50" t="str">
        <f>IF(E1631="","",VLOOKUP(WEEKDAY(E1631),List!A$15:B$21,2,FALSE))</f>
        <v/>
      </c>
      <c r="I1631" s="90">
        <f>IF(G1631="",0,VLOOKUP(G1631,PHR!$B$4:$H$10000,7,FALSE))</f>
        <v>0</v>
      </c>
      <c r="J1631" s="51" t="str">
        <f t="shared" si="105"/>
        <v/>
      </c>
      <c r="K1631" s="52" t="str">
        <f t="shared" si="104"/>
        <v/>
      </c>
      <c r="L1631" s="55" t="str">
        <f t="shared" si="102"/>
        <v/>
      </c>
      <c r="M1631" s="56" t="str">
        <f t="shared" si="103"/>
        <v/>
      </c>
    </row>
    <row r="1632" spans="1:13" ht="13" x14ac:dyDescent="0.25">
      <c r="A1632" s="163">
        <v>1628</v>
      </c>
      <c r="B1632" s="66"/>
      <c r="C1632" s="67"/>
      <c r="D1632" s="48"/>
      <c r="E1632" s="68"/>
      <c r="F1632" s="49"/>
      <c r="G1632" s="69"/>
      <c r="H1632" s="50" t="str">
        <f>IF(E1632="","",VLOOKUP(WEEKDAY(E1632),List!A$15:B$21,2,FALSE))</f>
        <v/>
      </c>
      <c r="I1632" s="90">
        <f>IF(G1632="",0,VLOOKUP(G1632,PHR!$B$4:$H$10000,7,FALSE))</f>
        <v>0</v>
      </c>
      <c r="J1632" s="51" t="str">
        <f t="shared" si="105"/>
        <v/>
      </c>
      <c r="K1632" s="52" t="str">
        <f t="shared" si="104"/>
        <v/>
      </c>
      <c r="L1632" s="55" t="str">
        <f t="shared" si="102"/>
        <v/>
      </c>
      <c r="M1632" s="56" t="str">
        <f t="shared" si="103"/>
        <v/>
      </c>
    </row>
    <row r="1633" spans="1:13" ht="13" x14ac:dyDescent="0.25">
      <c r="A1633" s="163">
        <v>1629</v>
      </c>
      <c r="B1633" s="66"/>
      <c r="C1633" s="67"/>
      <c r="D1633" s="48"/>
      <c r="E1633" s="68"/>
      <c r="F1633" s="49"/>
      <c r="G1633" s="69"/>
      <c r="H1633" s="50" t="str">
        <f>IF(E1633="","",VLOOKUP(WEEKDAY(E1633),List!A$15:B$21,2,FALSE))</f>
        <v/>
      </c>
      <c r="I1633" s="90">
        <f>IF(G1633="",0,VLOOKUP(G1633,PHR!$B$4:$H$10000,7,FALSE))</f>
        <v>0</v>
      </c>
      <c r="J1633" s="51" t="str">
        <f t="shared" si="105"/>
        <v/>
      </c>
      <c r="K1633" s="52" t="str">
        <f t="shared" si="104"/>
        <v/>
      </c>
      <c r="L1633" s="55" t="str">
        <f t="shared" si="102"/>
        <v/>
      </c>
      <c r="M1633" s="56" t="str">
        <f t="shared" si="103"/>
        <v/>
      </c>
    </row>
    <row r="1634" spans="1:13" ht="13" x14ac:dyDescent="0.25">
      <c r="A1634" s="163">
        <v>1630</v>
      </c>
      <c r="B1634" s="66"/>
      <c r="C1634" s="67"/>
      <c r="D1634" s="48"/>
      <c r="E1634" s="68"/>
      <c r="F1634" s="49"/>
      <c r="G1634" s="69"/>
      <c r="H1634" s="50" t="str">
        <f>IF(E1634="","",VLOOKUP(WEEKDAY(E1634),List!A$15:B$21,2,FALSE))</f>
        <v/>
      </c>
      <c r="I1634" s="90">
        <f>IF(G1634="",0,VLOOKUP(G1634,PHR!$B$4:$H$10000,7,FALSE))</f>
        <v>0</v>
      </c>
      <c r="J1634" s="51" t="str">
        <f t="shared" si="105"/>
        <v/>
      </c>
      <c r="K1634" s="52" t="str">
        <f t="shared" si="104"/>
        <v/>
      </c>
      <c r="L1634" s="55" t="str">
        <f t="shared" si="102"/>
        <v/>
      </c>
      <c r="M1634" s="56" t="str">
        <f t="shared" si="103"/>
        <v/>
      </c>
    </row>
    <row r="1635" spans="1:13" ht="13" x14ac:dyDescent="0.25">
      <c r="A1635" s="163">
        <v>1631</v>
      </c>
      <c r="B1635" s="66"/>
      <c r="C1635" s="67"/>
      <c r="D1635" s="48"/>
      <c r="E1635" s="68"/>
      <c r="F1635" s="49"/>
      <c r="G1635" s="69"/>
      <c r="H1635" s="50" t="str">
        <f>IF(E1635="","",VLOOKUP(WEEKDAY(E1635),List!A$15:B$21,2,FALSE))</f>
        <v/>
      </c>
      <c r="I1635" s="90">
        <f>IF(G1635="",0,VLOOKUP(G1635,PHR!$B$4:$H$10000,7,FALSE))</f>
        <v>0</v>
      </c>
      <c r="J1635" s="51" t="str">
        <f t="shared" si="105"/>
        <v/>
      </c>
      <c r="K1635" s="52" t="str">
        <f t="shared" si="104"/>
        <v/>
      </c>
      <c r="L1635" s="55" t="str">
        <f t="shared" si="102"/>
        <v/>
      </c>
      <c r="M1635" s="56" t="str">
        <f t="shared" si="103"/>
        <v/>
      </c>
    </row>
    <row r="1636" spans="1:13" ht="13" x14ac:dyDescent="0.25">
      <c r="A1636" s="163">
        <v>1632</v>
      </c>
      <c r="B1636" s="66"/>
      <c r="C1636" s="67"/>
      <c r="D1636" s="48"/>
      <c r="E1636" s="68"/>
      <c r="F1636" s="49"/>
      <c r="G1636" s="69"/>
      <c r="H1636" s="50" t="str">
        <f>IF(E1636="","",VLOOKUP(WEEKDAY(E1636),List!A$15:B$21,2,FALSE))</f>
        <v/>
      </c>
      <c r="I1636" s="90">
        <f>IF(G1636="",0,VLOOKUP(G1636,PHR!$B$4:$H$10000,7,FALSE))</f>
        <v>0</v>
      </c>
      <c r="J1636" s="51" t="str">
        <f t="shared" si="105"/>
        <v/>
      </c>
      <c r="K1636" s="52" t="str">
        <f t="shared" si="104"/>
        <v/>
      </c>
      <c r="L1636" s="55" t="str">
        <f t="shared" si="102"/>
        <v/>
      </c>
      <c r="M1636" s="56" t="str">
        <f t="shared" si="103"/>
        <v/>
      </c>
    </row>
    <row r="1637" spans="1:13" ht="13" x14ac:dyDescent="0.25">
      <c r="A1637" s="163">
        <v>1633</v>
      </c>
      <c r="B1637" s="66"/>
      <c r="C1637" s="67"/>
      <c r="D1637" s="48"/>
      <c r="E1637" s="68"/>
      <c r="F1637" s="49"/>
      <c r="G1637" s="69"/>
      <c r="H1637" s="50" t="str">
        <f>IF(E1637="","",VLOOKUP(WEEKDAY(E1637),List!A$15:B$21,2,FALSE))</f>
        <v/>
      </c>
      <c r="I1637" s="90">
        <f>IF(G1637="",0,VLOOKUP(G1637,PHR!$B$4:$H$10000,7,FALSE))</f>
        <v>0</v>
      </c>
      <c r="J1637" s="51" t="str">
        <f t="shared" si="105"/>
        <v/>
      </c>
      <c r="K1637" s="52" t="str">
        <f t="shared" si="104"/>
        <v/>
      </c>
      <c r="L1637" s="55" t="str">
        <f t="shared" si="102"/>
        <v/>
      </c>
      <c r="M1637" s="56" t="str">
        <f t="shared" si="103"/>
        <v/>
      </c>
    </row>
    <row r="1638" spans="1:13" ht="13" x14ac:dyDescent="0.25">
      <c r="A1638" s="163">
        <v>1634</v>
      </c>
      <c r="B1638" s="66"/>
      <c r="C1638" s="67"/>
      <c r="D1638" s="48"/>
      <c r="E1638" s="68"/>
      <c r="F1638" s="49"/>
      <c r="G1638" s="69"/>
      <c r="H1638" s="50" t="str">
        <f>IF(E1638="","",VLOOKUP(WEEKDAY(E1638),List!A$15:B$21,2,FALSE))</f>
        <v/>
      </c>
      <c r="I1638" s="90">
        <f>IF(G1638="",0,VLOOKUP(G1638,PHR!$B$4:$H$10000,7,FALSE))</f>
        <v>0</v>
      </c>
      <c r="J1638" s="51" t="str">
        <f t="shared" si="105"/>
        <v/>
      </c>
      <c r="K1638" s="52" t="str">
        <f t="shared" si="104"/>
        <v/>
      </c>
      <c r="L1638" s="55" t="str">
        <f t="shared" si="102"/>
        <v/>
      </c>
      <c r="M1638" s="56" t="str">
        <f t="shared" si="103"/>
        <v/>
      </c>
    </row>
    <row r="1639" spans="1:13" ht="13" x14ac:dyDescent="0.25">
      <c r="A1639" s="163">
        <v>1635</v>
      </c>
      <c r="B1639" s="66"/>
      <c r="C1639" s="67"/>
      <c r="D1639" s="48"/>
      <c r="E1639" s="68"/>
      <c r="F1639" s="49"/>
      <c r="G1639" s="69"/>
      <c r="H1639" s="50" t="str">
        <f>IF(E1639="","",VLOOKUP(WEEKDAY(E1639),List!A$15:B$21,2,FALSE))</f>
        <v/>
      </c>
      <c r="I1639" s="90">
        <f>IF(G1639="",0,VLOOKUP(G1639,PHR!$B$4:$H$10000,7,FALSE))</f>
        <v>0</v>
      </c>
      <c r="J1639" s="51" t="str">
        <f t="shared" si="105"/>
        <v/>
      </c>
      <c r="K1639" s="52" t="str">
        <f t="shared" si="104"/>
        <v/>
      </c>
      <c r="L1639" s="55" t="str">
        <f t="shared" si="102"/>
        <v/>
      </c>
      <c r="M1639" s="56" t="str">
        <f t="shared" si="103"/>
        <v/>
      </c>
    </row>
    <row r="1640" spans="1:13" ht="13" x14ac:dyDescent="0.25">
      <c r="A1640" s="163">
        <v>1636</v>
      </c>
      <c r="B1640" s="66"/>
      <c r="C1640" s="67"/>
      <c r="D1640" s="48"/>
      <c r="E1640" s="68"/>
      <c r="F1640" s="49"/>
      <c r="G1640" s="69"/>
      <c r="H1640" s="50" t="str">
        <f>IF(E1640="","",VLOOKUP(WEEKDAY(E1640),List!A$15:B$21,2,FALSE))</f>
        <v/>
      </c>
      <c r="I1640" s="90">
        <f>IF(G1640="",0,VLOOKUP(G1640,PHR!$B$4:$H$10000,7,FALSE))</f>
        <v>0</v>
      </c>
      <c r="J1640" s="51" t="str">
        <f t="shared" si="105"/>
        <v/>
      </c>
      <c r="K1640" s="52" t="str">
        <f t="shared" si="104"/>
        <v/>
      </c>
      <c r="L1640" s="55" t="str">
        <f t="shared" si="102"/>
        <v/>
      </c>
      <c r="M1640" s="56" t="str">
        <f t="shared" si="103"/>
        <v/>
      </c>
    </row>
    <row r="1641" spans="1:13" ht="13" x14ac:dyDescent="0.25">
      <c r="A1641" s="163">
        <v>1637</v>
      </c>
      <c r="B1641" s="66"/>
      <c r="C1641" s="67"/>
      <c r="D1641" s="48"/>
      <c r="E1641" s="68"/>
      <c r="F1641" s="49"/>
      <c r="G1641" s="69"/>
      <c r="H1641" s="50" t="str">
        <f>IF(E1641="","",VLOOKUP(WEEKDAY(E1641),List!A$15:B$21,2,FALSE))</f>
        <v/>
      </c>
      <c r="I1641" s="90">
        <f>IF(G1641="",0,VLOOKUP(G1641,PHR!$B$4:$H$10000,7,FALSE))</f>
        <v>0</v>
      </c>
      <c r="J1641" s="51" t="str">
        <f t="shared" si="105"/>
        <v/>
      </c>
      <c r="K1641" s="52" t="str">
        <f t="shared" si="104"/>
        <v/>
      </c>
      <c r="L1641" s="55" t="str">
        <f t="shared" si="102"/>
        <v/>
      </c>
      <c r="M1641" s="56" t="str">
        <f t="shared" si="103"/>
        <v/>
      </c>
    </row>
    <row r="1642" spans="1:13" ht="13" x14ac:dyDescent="0.25">
      <c r="A1642" s="163">
        <v>1638</v>
      </c>
      <c r="B1642" s="66"/>
      <c r="C1642" s="67"/>
      <c r="D1642" s="48"/>
      <c r="E1642" s="68"/>
      <c r="F1642" s="49"/>
      <c r="G1642" s="69"/>
      <c r="H1642" s="50" t="str">
        <f>IF(E1642="","",VLOOKUP(WEEKDAY(E1642),List!A$15:B$21,2,FALSE))</f>
        <v/>
      </c>
      <c r="I1642" s="90">
        <f>IF(G1642="",0,VLOOKUP(G1642,PHR!$B$4:$H$10000,7,FALSE))</f>
        <v>0</v>
      </c>
      <c r="J1642" s="51" t="str">
        <f t="shared" si="105"/>
        <v/>
      </c>
      <c r="K1642" s="52" t="str">
        <f t="shared" si="104"/>
        <v/>
      </c>
      <c r="L1642" s="55" t="str">
        <f t="shared" si="102"/>
        <v/>
      </c>
      <c r="M1642" s="56" t="str">
        <f t="shared" si="103"/>
        <v/>
      </c>
    </row>
    <row r="1643" spans="1:13" ht="13" x14ac:dyDescent="0.25">
      <c r="A1643" s="163">
        <v>1639</v>
      </c>
      <c r="B1643" s="66"/>
      <c r="C1643" s="67"/>
      <c r="D1643" s="48"/>
      <c r="E1643" s="68"/>
      <c r="F1643" s="49"/>
      <c r="G1643" s="69"/>
      <c r="H1643" s="50" t="str">
        <f>IF(E1643="","",VLOOKUP(WEEKDAY(E1643),List!A$15:B$21,2,FALSE))</f>
        <v/>
      </c>
      <c r="I1643" s="90">
        <f>IF(G1643="",0,VLOOKUP(G1643,PHR!$B$4:$H$10000,7,FALSE))</f>
        <v>0</v>
      </c>
      <c r="J1643" s="51" t="str">
        <f t="shared" si="105"/>
        <v/>
      </c>
      <c r="K1643" s="52" t="str">
        <f t="shared" si="104"/>
        <v/>
      </c>
      <c r="L1643" s="55" t="str">
        <f t="shared" si="102"/>
        <v/>
      </c>
      <c r="M1643" s="56" t="str">
        <f t="shared" si="103"/>
        <v/>
      </c>
    </row>
    <row r="1644" spans="1:13" ht="13" x14ac:dyDescent="0.25">
      <c r="A1644" s="163">
        <v>1640</v>
      </c>
      <c r="B1644" s="66"/>
      <c r="C1644" s="67"/>
      <c r="D1644" s="48"/>
      <c r="E1644" s="68"/>
      <c r="F1644" s="49"/>
      <c r="G1644" s="69"/>
      <c r="H1644" s="50" t="str">
        <f>IF(E1644="","",VLOOKUP(WEEKDAY(E1644),List!A$15:B$21,2,FALSE))</f>
        <v/>
      </c>
      <c r="I1644" s="90">
        <f>IF(G1644="",0,VLOOKUP(G1644,PHR!$B$4:$H$10000,7,FALSE))</f>
        <v>0</v>
      </c>
      <c r="J1644" s="51" t="str">
        <f t="shared" si="105"/>
        <v/>
      </c>
      <c r="K1644" s="52" t="str">
        <f t="shared" si="104"/>
        <v/>
      </c>
      <c r="L1644" s="55" t="str">
        <f t="shared" si="102"/>
        <v/>
      </c>
      <c r="M1644" s="56" t="str">
        <f t="shared" si="103"/>
        <v/>
      </c>
    </row>
    <row r="1645" spans="1:13" ht="13" x14ac:dyDescent="0.25">
      <c r="A1645" s="163">
        <v>1641</v>
      </c>
      <c r="B1645" s="66"/>
      <c r="C1645" s="67"/>
      <c r="D1645" s="48"/>
      <c r="E1645" s="68"/>
      <c r="F1645" s="49"/>
      <c r="G1645" s="69"/>
      <c r="H1645" s="50" t="str">
        <f>IF(E1645="","",VLOOKUP(WEEKDAY(E1645),List!A$15:B$21,2,FALSE))</f>
        <v/>
      </c>
      <c r="I1645" s="90">
        <f>IF(G1645="",0,VLOOKUP(G1645,PHR!$B$4:$H$10000,7,FALSE))</f>
        <v>0</v>
      </c>
      <c r="J1645" s="51" t="str">
        <f t="shared" si="105"/>
        <v/>
      </c>
      <c r="K1645" s="52" t="str">
        <f t="shared" si="104"/>
        <v/>
      </c>
      <c r="L1645" s="55" t="str">
        <f t="shared" si="102"/>
        <v/>
      </c>
      <c r="M1645" s="56" t="str">
        <f t="shared" si="103"/>
        <v/>
      </c>
    </row>
    <row r="1646" spans="1:13" ht="13" x14ac:dyDescent="0.25">
      <c r="A1646" s="163">
        <v>1642</v>
      </c>
      <c r="B1646" s="66"/>
      <c r="C1646" s="67"/>
      <c r="D1646" s="48"/>
      <c r="E1646" s="68"/>
      <c r="F1646" s="49"/>
      <c r="G1646" s="69"/>
      <c r="H1646" s="50" t="str">
        <f>IF(E1646="","",VLOOKUP(WEEKDAY(E1646),List!A$15:B$21,2,FALSE))</f>
        <v/>
      </c>
      <c r="I1646" s="90">
        <f>IF(G1646="",0,VLOOKUP(G1646,PHR!$B$4:$H$10000,7,FALSE))</f>
        <v>0</v>
      </c>
      <c r="J1646" s="51" t="str">
        <f t="shared" si="105"/>
        <v/>
      </c>
      <c r="K1646" s="52" t="str">
        <f t="shared" si="104"/>
        <v/>
      </c>
      <c r="L1646" s="55" t="str">
        <f t="shared" si="102"/>
        <v/>
      </c>
      <c r="M1646" s="56" t="str">
        <f t="shared" si="103"/>
        <v/>
      </c>
    </row>
    <row r="1647" spans="1:13" ht="13" x14ac:dyDescent="0.25">
      <c r="A1647" s="163">
        <v>1643</v>
      </c>
      <c r="B1647" s="66"/>
      <c r="C1647" s="67"/>
      <c r="D1647" s="48"/>
      <c r="E1647" s="68"/>
      <c r="F1647" s="49"/>
      <c r="G1647" s="69"/>
      <c r="H1647" s="50" t="str">
        <f>IF(E1647="","",VLOOKUP(WEEKDAY(E1647),List!A$15:B$21,2,FALSE))</f>
        <v/>
      </c>
      <c r="I1647" s="90">
        <f>IF(G1647="",0,VLOOKUP(G1647,PHR!$B$4:$H$10000,7,FALSE))</f>
        <v>0</v>
      </c>
      <c r="J1647" s="51" t="str">
        <f t="shared" si="105"/>
        <v/>
      </c>
      <c r="K1647" s="52" t="str">
        <f t="shared" si="104"/>
        <v/>
      </c>
      <c r="L1647" s="55" t="str">
        <f t="shared" si="102"/>
        <v/>
      </c>
      <c r="M1647" s="56" t="str">
        <f t="shared" si="103"/>
        <v/>
      </c>
    </row>
    <row r="1648" spans="1:13" ht="13" x14ac:dyDescent="0.25">
      <c r="A1648" s="163">
        <v>1644</v>
      </c>
      <c r="B1648" s="66"/>
      <c r="C1648" s="67"/>
      <c r="D1648" s="48"/>
      <c r="E1648" s="68"/>
      <c r="F1648" s="49"/>
      <c r="G1648" s="69"/>
      <c r="H1648" s="50" t="str">
        <f>IF(E1648="","",VLOOKUP(WEEKDAY(E1648),List!A$15:B$21,2,FALSE))</f>
        <v/>
      </c>
      <c r="I1648" s="90">
        <f>IF(G1648="",0,VLOOKUP(G1648,PHR!$B$4:$H$10000,7,FALSE))</f>
        <v>0</v>
      </c>
      <c r="J1648" s="51" t="str">
        <f t="shared" si="105"/>
        <v/>
      </c>
      <c r="K1648" s="52" t="str">
        <f t="shared" si="104"/>
        <v/>
      </c>
      <c r="L1648" s="55" t="str">
        <f t="shared" si="102"/>
        <v/>
      </c>
      <c r="M1648" s="56" t="str">
        <f t="shared" si="103"/>
        <v/>
      </c>
    </row>
    <row r="1649" spans="1:13" ht="13" x14ac:dyDescent="0.25">
      <c r="A1649" s="163">
        <v>1645</v>
      </c>
      <c r="B1649" s="66"/>
      <c r="C1649" s="67"/>
      <c r="D1649" s="48"/>
      <c r="E1649" s="68"/>
      <c r="F1649" s="49"/>
      <c r="G1649" s="69"/>
      <c r="H1649" s="50" t="str">
        <f>IF(E1649="","",VLOOKUP(WEEKDAY(E1649),List!A$15:B$21,2,FALSE))</f>
        <v/>
      </c>
      <c r="I1649" s="90">
        <f>IF(G1649="",0,VLOOKUP(G1649,PHR!$B$4:$H$10000,7,FALSE))</f>
        <v>0</v>
      </c>
      <c r="J1649" s="51" t="str">
        <f t="shared" si="105"/>
        <v/>
      </c>
      <c r="K1649" s="52" t="str">
        <f t="shared" si="104"/>
        <v/>
      </c>
      <c r="L1649" s="55" t="str">
        <f t="shared" si="102"/>
        <v/>
      </c>
      <c r="M1649" s="56" t="str">
        <f t="shared" si="103"/>
        <v/>
      </c>
    </row>
    <row r="1650" spans="1:13" ht="13" x14ac:dyDescent="0.25">
      <c r="A1650" s="163">
        <v>1646</v>
      </c>
      <c r="B1650" s="66"/>
      <c r="C1650" s="67"/>
      <c r="D1650" s="48"/>
      <c r="E1650" s="68"/>
      <c r="F1650" s="49"/>
      <c r="G1650" s="69"/>
      <c r="H1650" s="50" t="str">
        <f>IF(E1650="","",VLOOKUP(WEEKDAY(E1650),List!A$15:B$21,2,FALSE))</f>
        <v/>
      </c>
      <c r="I1650" s="90">
        <f>IF(G1650="",0,VLOOKUP(G1650,PHR!$B$4:$H$10000,7,FALSE))</f>
        <v>0</v>
      </c>
      <c r="J1650" s="51" t="str">
        <f t="shared" si="105"/>
        <v/>
      </c>
      <c r="K1650" s="52" t="str">
        <f t="shared" si="104"/>
        <v/>
      </c>
      <c r="L1650" s="55" t="str">
        <f t="shared" si="102"/>
        <v/>
      </c>
      <c r="M1650" s="56" t="str">
        <f t="shared" si="103"/>
        <v/>
      </c>
    </row>
    <row r="1651" spans="1:13" ht="13" x14ac:dyDescent="0.25">
      <c r="A1651" s="163">
        <v>1647</v>
      </c>
      <c r="B1651" s="66"/>
      <c r="C1651" s="67"/>
      <c r="D1651" s="48"/>
      <c r="E1651" s="68"/>
      <c r="F1651" s="49"/>
      <c r="G1651" s="69"/>
      <c r="H1651" s="50" t="str">
        <f>IF(E1651="","",VLOOKUP(WEEKDAY(E1651),List!A$15:B$21,2,FALSE))</f>
        <v/>
      </c>
      <c r="I1651" s="90">
        <f>IF(G1651="",0,VLOOKUP(G1651,PHR!$B$4:$H$10000,7,FALSE))</f>
        <v>0</v>
      </c>
      <c r="J1651" s="51" t="str">
        <f t="shared" si="105"/>
        <v/>
      </c>
      <c r="K1651" s="52" t="str">
        <f t="shared" si="104"/>
        <v/>
      </c>
      <c r="L1651" s="55" t="str">
        <f t="shared" si="102"/>
        <v/>
      </c>
      <c r="M1651" s="56" t="str">
        <f t="shared" si="103"/>
        <v/>
      </c>
    </row>
    <row r="1652" spans="1:13" ht="13" x14ac:dyDescent="0.25">
      <c r="A1652" s="163">
        <v>1648</v>
      </c>
      <c r="B1652" s="66"/>
      <c r="C1652" s="67"/>
      <c r="D1652" s="48"/>
      <c r="E1652" s="68"/>
      <c r="F1652" s="49"/>
      <c r="G1652" s="69"/>
      <c r="H1652" s="50" t="str">
        <f>IF(E1652="","",VLOOKUP(WEEKDAY(E1652),List!A$15:B$21,2,FALSE))</f>
        <v/>
      </c>
      <c r="I1652" s="90">
        <f>IF(G1652="",0,VLOOKUP(G1652,PHR!$B$4:$H$10000,7,FALSE))</f>
        <v>0</v>
      </c>
      <c r="J1652" s="51" t="str">
        <f t="shared" si="105"/>
        <v/>
      </c>
      <c r="K1652" s="52" t="str">
        <f t="shared" si="104"/>
        <v/>
      </c>
      <c r="L1652" s="55" t="str">
        <f t="shared" si="102"/>
        <v/>
      </c>
      <c r="M1652" s="56" t="str">
        <f t="shared" si="103"/>
        <v/>
      </c>
    </row>
    <row r="1653" spans="1:13" ht="13" x14ac:dyDescent="0.25">
      <c r="A1653" s="163">
        <v>1649</v>
      </c>
      <c r="B1653" s="66"/>
      <c r="C1653" s="67"/>
      <c r="D1653" s="48"/>
      <c r="E1653" s="68"/>
      <c r="F1653" s="49"/>
      <c r="G1653" s="69"/>
      <c r="H1653" s="50" t="str">
        <f>IF(E1653="","",VLOOKUP(WEEKDAY(E1653),List!A$15:B$21,2,FALSE))</f>
        <v/>
      </c>
      <c r="I1653" s="90">
        <f>IF(G1653="",0,VLOOKUP(G1653,PHR!$B$4:$H$10000,7,FALSE))</f>
        <v>0</v>
      </c>
      <c r="J1653" s="51" t="str">
        <f t="shared" si="105"/>
        <v/>
      </c>
      <c r="K1653" s="52" t="str">
        <f t="shared" si="104"/>
        <v/>
      </c>
      <c r="L1653" s="55" t="str">
        <f t="shared" si="102"/>
        <v/>
      </c>
      <c r="M1653" s="56" t="str">
        <f t="shared" si="103"/>
        <v/>
      </c>
    </row>
    <row r="1654" spans="1:13" ht="13" x14ac:dyDescent="0.25">
      <c r="A1654" s="163">
        <v>1650</v>
      </c>
      <c r="B1654" s="66"/>
      <c r="C1654" s="67"/>
      <c r="D1654" s="48"/>
      <c r="E1654" s="68"/>
      <c r="F1654" s="49"/>
      <c r="G1654" s="69"/>
      <c r="H1654" s="50" t="str">
        <f>IF(E1654="","",VLOOKUP(WEEKDAY(E1654),List!A$15:B$21,2,FALSE))</f>
        <v/>
      </c>
      <c r="I1654" s="90">
        <f>IF(G1654="",0,VLOOKUP(G1654,PHR!$B$4:$H$10000,7,FALSE))</f>
        <v>0</v>
      </c>
      <c r="J1654" s="51" t="str">
        <f t="shared" si="105"/>
        <v/>
      </c>
      <c r="K1654" s="52" t="str">
        <f t="shared" si="104"/>
        <v/>
      </c>
      <c r="L1654" s="55" t="str">
        <f t="shared" si="102"/>
        <v/>
      </c>
      <c r="M1654" s="56" t="str">
        <f t="shared" si="103"/>
        <v/>
      </c>
    </row>
    <row r="1655" spans="1:13" ht="13" x14ac:dyDescent="0.25">
      <c r="A1655" s="163">
        <v>1651</v>
      </c>
      <c r="B1655" s="66"/>
      <c r="C1655" s="67"/>
      <c r="D1655" s="48"/>
      <c r="E1655" s="68"/>
      <c r="F1655" s="49"/>
      <c r="G1655" s="69"/>
      <c r="H1655" s="50" t="str">
        <f>IF(E1655="","",VLOOKUP(WEEKDAY(E1655),List!A$15:B$21,2,FALSE))</f>
        <v/>
      </c>
      <c r="I1655" s="90">
        <f>IF(G1655="",0,VLOOKUP(G1655,PHR!$B$4:$H$10000,7,FALSE))</f>
        <v>0</v>
      </c>
      <c r="J1655" s="51" t="str">
        <f t="shared" si="105"/>
        <v/>
      </c>
      <c r="K1655" s="52" t="str">
        <f t="shared" si="104"/>
        <v/>
      </c>
      <c r="L1655" s="55" t="str">
        <f t="shared" si="102"/>
        <v/>
      </c>
      <c r="M1655" s="56" t="str">
        <f t="shared" si="103"/>
        <v/>
      </c>
    </row>
    <row r="1656" spans="1:13" ht="13" x14ac:dyDescent="0.25">
      <c r="A1656" s="163">
        <v>1652</v>
      </c>
      <c r="B1656" s="66"/>
      <c r="C1656" s="67"/>
      <c r="D1656" s="48"/>
      <c r="E1656" s="68"/>
      <c r="F1656" s="49"/>
      <c r="G1656" s="69"/>
      <c r="H1656" s="50" t="str">
        <f>IF(E1656="","",VLOOKUP(WEEKDAY(E1656),List!A$15:B$21,2,FALSE))</f>
        <v/>
      </c>
      <c r="I1656" s="90">
        <f>IF(G1656="",0,VLOOKUP(G1656,PHR!$B$4:$H$10000,7,FALSE))</f>
        <v>0</v>
      </c>
      <c r="J1656" s="51" t="str">
        <f t="shared" si="105"/>
        <v/>
      </c>
      <c r="K1656" s="52" t="str">
        <f t="shared" si="104"/>
        <v/>
      </c>
      <c r="L1656" s="55" t="str">
        <f t="shared" si="102"/>
        <v/>
      </c>
      <c r="M1656" s="56" t="str">
        <f t="shared" si="103"/>
        <v/>
      </c>
    </row>
    <row r="1657" spans="1:13" ht="13" x14ac:dyDescent="0.25">
      <c r="A1657" s="163">
        <v>1653</v>
      </c>
      <c r="B1657" s="66"/>
      <c r="C1657" s="67"/>
      <c r="D1657" s="48"/>
      <c r="E1657" s="68"/>
      <c r="F1657" s="49"/>
      <c r="G1657" s="69"/>
      <c r="H1657" s="50" t="str">
        <f>IF(E1657="","",VLOOKUP(WEEKDAY(E1657),List!A$15:B$21,2,FALSE))</f>
        <v/>
      </c>
      <c r="I1657" s="90">
        <f>IF(G1657="",0,VLOOKUP(G1657,PHR!$B$4:$H$10000,7,FALSE))</f>
        <v>0</v>
      </c>
      <c r="J1657" s="51" t="str">
        <f t="shared" si="105"/>
        <v/>
      </c>
      <c r="K1657" s="52" t="str">
        <f t="shared" si="104"/>
        <v/>
      </c>
      <c r="L1657" s="55" t="str">
        <f t="shared" si="102"/>
        <v/>
      </c>
      <c r="M1657" s="56" t="str">
        <f t="shared" si="103"/>
        <v/>
      </c>
    </row>
    <row r="1658" spans="1:13" ht="13" x14ac:dyDescent="0.25">
      <c r="A1658" s="163">
        <v>1654</v>
      </c>
      <c r="B1658" s="66"/>
      <c r="C1658" s="67"/>
      <c r="D1658" s="48"/>
      <c r="E1658" s="68"/>
      <c r="F1658" s="49"/>
      <c r="G1658" s="69"/>
      <c r="H1658" s="50" t="str">
        <f>IF(E1658="","",VLOOKUP(WEEKDAY(E1658),List!A$15:B$21,2,FALSE))</f>
        <v/>
      </c>
      <c r="I1658" s="90">
        <f>IF(G1658="",0,VLOOKUP(G1658,PHR!$B$4:$H$10000,7,FALSE))</f>
        <v>0</v>
      </c>
      <c r="J1658" s="51" t="str">
        <f t="shared" si="105"/>
        <v/>
      </c>
      <c r="K1658" s="52" t="str">
        <f t="shared" si="104"/>
        <v/>
      </c>
      <c r="L1658" s="55" t="str">
        <f t="shared" si="102"/>
        <v/>
      </c>
      <c r="M1658" s="56" t="str">
        <f t="shared" si="103"/>
        <v/>
      </c>
    </row>
    <row r="1659" spans="1:13" ht="13" x14ac:dyDescent="0.25">
      <c r="A1659" s="163">
        <v>1655</v>
      </c>
      <c r="B1659" s="66"/>
      <c r="C1659" s="67"/>
      <c r="D1659" s="48"/>
      <c r="E1659" s="68"/>
      <c r="F1659" s="49"/>
      <c r="G1659" s="69"/>
      <c r="H1659" s="50" t="str">
        <f>IF(E1659="","",VLOOKUP(WEEKDAY(E1659),List!A$15:B$21,2,FALSE))</f>
        <v/>
      </c>
      <c r="I1659" s="90">
        <f>IF(G1659="",0,VLOOKUP(G1659,PHR!$B$4:$H$10000,7,FALSE))</f>
        <v>0</v>
      </c>
      <c r="J1659" s="51" t="str">
        <f t="shared" si="105"/>
        <v/>
      </c>
      <c r="K1659" s="52" t="str">
        <f t="shared" si="104"/>
        <v/>
      </c>
      <c r="L1659" s="55" t="str">
        <f t="shared" si="102"/>
        <v/>
      </c>
      <c r="M1659" s="56" t="str">
        <f t="shared" si="103"/>
        <v/>
      </c>
    </row>
    <row r="1660" spans="1:13" ht="13" x14ac:dyDescent="0.25">
      <c r="A1660" s="163">
        <v>1656</v>
      </c>
      <c r="B1660" s="66"/>
      <c r="C1660" s="67"/>
      <c r="D1660" s="48"/>
      <c r="E1660" s="68"/>
      <c r="F1660" s="49"/>
      <c r="G1660" s="69"/>
      <c r="H1660" s="50" t="str">
        <f>IF(E1660="","",VLOOKUP(WEEKDAY(E1660),List!A$15:B$21,2,FALSE))</f>
        <v/>
      </c>
      <c r="I1660" s="90">
        <f>IF(G1660="",0,VLOOKUP(G1660,PHR!$B$4:$H$10000,7,FALSE))</f>
        <v>0</v>
      </c>
      <c r="J1660" s="51" t="str">
        <f t="shared" si="105"/>
        <v/>
      </c>
      <c r="K1660" s="52" t="str">
        <f t="shared" si="104"/>
        <v/>
      </c>
      <c r="L1660" s="55" t="str">
        <f t="shared" si="102"/>
        <v/>
      </c>
      <c r="M1660" s="56" t="str">
        <f t="shared" si="103"/>
        <v/>
      </c>
    </row>
    <row r="1661" spans="1:13" ht="13" x14ac:dyDescent="0.25">
      <c r="A1661" s="163">
        <v>1657</v>
      </c>
      <c r="B1661" s="66"/>
      <c r="C1661" s="67"/>
      <c r="D1661" s="48"/>
      <c r="E1661" s="68"/>
      <c r="F1661" s="49"/>
      <c r="G1661" s="69"/>
      <c r="H1661" s="50" t="str">
        <f>IF(E1661="","",VLOOKUP(WEEKDAY(E1661),List!A$15:B$21,2,FALSE))</f>
        <v/>
      </c>
      <c r="I1661" s="90">
        <f>IF(G1661="",0,VLOOKUP(G1661,PHR!$B$4:$H$10000,7,FALSE))</f>
        <v>0</v>
      </c>
      <c r="J1661" s="51" t="str">
        <f t="shared" si="105"/>
        <v/>
      </c>
      <c r="K1661" s="52" t="str">
        <f t="shared" si="104"/>
        <v/>
      </c>
      <c r="L1661" s="55" t="str">
        <f t="shared" si="102"/>
        <v/>
      </c>
      <c r="M1661" s="56" t="str">
        <f t="shared" si="103"/>
        <v/>
      </c>
    </row>
    <row r="1662" spans="1:13" ht="13" x14ac:dyDescent="0.25">
      <c r="A1662" s="163">
        <v>1658</v>
      </c>
      <c r="B1662" s="66"/>
      <c r="C1662" s="67"/>
      <c r="D1662" s="48"/>
      <c r="E1662" s="68"/>
      <c r="F1662" s="49"/>
      <c r="G1662" s="69"/>
      <c r="H1662" s="50" t="str">
        <f>IF(E1662="","",VLOOKUP(WEEKDAY(E1662),List!A$15:B$21,2,FALSE))</f>
        <v/>
      </c>
      <c r="I1662" s="90">
        <f>IF(G1662="",0,VLOOKUP(G1662,PHR!$B$4:$H$10000,7,FALSE))</f>
        <v>0</v>
      </c>
      <c r="J1662" s="51" t="str">
        <f t="shared" si="105"/>
        <v/>
      </c>
      <c r="K1662" s="52" t="str">
        <f t="shared" si="104"/>
        <v/>
      </c>
      <c r="L1662" s="55" t="str">
        <f t="shared" si="102"/>
        <v/>
      </c>
      <c r="M1662" s="56" t="str">
        <f t="shared" si="103"/>
        <v/>
      </c>
    </row>
    <row r="1663" spans="1:13" ht="13" x14ac:dyDescent="0.25">
      <c r="A1663" s="163">
        <v>1659</v>
      </c>
      <c r="B1663" s="66"/>
      <c r="C1663" s="67"/>
      <c r="D1663" s="48"/>
      <c r="E1663" s="68"/>
      <c r="F1663" s="49"/>
      <c r="G1663" s="69"/>
      <c r="H1663" s="50" t="str">
        <f>IF(E1663="","",VLOOKUP(WEEKDAY(E1663),List!A$15:B$21,2,FALSE))</f>
        <v/>
      </c>
      <c r="I1663" s="90">
        <f>IF(G1663="",0,VLOOKUP(G1663,PHR!$B$4:$H$10000,7,FALSE))</f>
        <v>0</v>
      </c>
      <c r="J1663" s="51" t="str">
        <f t="shared" si="105"/>
        <v/>
      </c>
      <c r="K1663" s="52" t="str">
        <f t="shared" si="104"/>
        <v/>
      </c>
      <c r="L1663" s="55" t="str">
        <f t="shared" si="102"/>
        <v/>
      </c>
      <c r="M1663" s="56" t="str">
        <f t="shared" si="103"/>
        <v/>
      </c>
    </row>
    <row r="1664" spans="1:13" ht="13" x14ac:dyDescent="0.25">
      <c r="A1664" s="163">
        <v>1660</v>
      </c>
      <c r="B1664" s="66"/>
      <c r="C1664" s="67"/>
      <c r="D1664" s="48"/>
      <c r="E1664" s="68"/>
      <c r="F1664" s="49"/>
      <c r="G1664" s="69"/>
      <c r="H1664" s="50" t="str">
        <f>IF(E1664="","",VLOOKUP(WEEKDAY(E1664),List!A$15:B$21,2,FALSE))</f>
        <v/>
      </c>
      <c r="I1664" s="90">
        <f>IF(G1664="",0,VLOOKUP(G1664,PHR!$B$4:$H$10000,7,FALSE))</f>
        <v>0</v>
      </c>
      <c r="J1664" s="51" t="str">
        <f t="shared" si="105"/>
        <v/>
      </c>
      <c r="K1664" s="52" t="str">
        <f t="shared" si="104"/>
        <v/>
      </c>
      <c r="L1664" s="55" t="str">
        <f t="shared" si="102"/>
        <v/>
      </c>
      <c r="M1664" s="56" t="str">
        <f t="shared" si="103"/>
        <v/>
      </c>
    </row>
    <row r="1665" spans="1:13" ht="13" x14ac:dyDescent="0.25">
      <c r="A1665" s="163">
        <v>1661</v>
      </c>
      <c r="B1665" s="66"/>
      <c r="C1665" s="67"/>
      <c r="D1665" s="48"/>
      <c r="E1665" s="68"/>
      <c r="F1665" s="49"/>
      <c r="G1665" s="69"/>
      <c r="H1665" s="50" t="str">
        <f>IF(E1665="","",VLOOKUP(WEEKDAY(E1665),List!A$15:B$21,2,FALSE))</f>
        <v/>
      </c>
      <c r="I1665" s="90">
        <f>IF(G1665="",0,VLOOKUP(G1665,PHR!$B$4:$H$10000,7,FALSE))</f>
        <v>0</v>
      </c>
      <c r="J1665" s="51" t="str">
        <f t="shared" si="105"/>
        <v/>
      </c>
      <c r="K1665" s="52" t="str">
        <f t="shared" si="104"/>
        <v/>
      </c>
      <c r="L1665" s="55" t="str">
        <f t="shared" si="102"/>
        <v/>
      </c>
      <c r="M1665" s="56" t="str">
        <f t="shared" si="103"/>
        <v/>
      </c>
    </row>
    <row r="1666" spans="1:13" ht="13" x14ac:dyDescent="0.25">
      <c r="A1666" s="163">
        <v>1662</v>
      </c>
      <c r="B1666" s="66"/>
      <c r="C1666" s="67"/>
      <c r="D1666" s="48"/>
      <c r="E1666" s="68"/>
      <c r="F1666" s="49"/>
      <c r="G1666" s="69"/>
      <c r="H1666" s="50" t="str">
        <f>IF(E1666="","",VLOOKUP(WEEKDAY(E1666),List!A$15:B$21,2,FALSE))</f>
        <v/>
      </c>
      <c r="I1666" s="90">
        <f>IF(G1666="",0,VLOOKUP(G1666,PHR!$B$4:$H$10000,7,FALSE))</f>
        <v>0</v>
      </c>
      <c r="J1666" s="51" t="str">
        <f t="shared" si="105"/>
        <v/>
      </c>
      <c r="K1666" s="52" t="str">
        <f t="shared" si="104"/>
        <v/>
      </c>
      <c r="L1666" s="55" t="str">
        <f t="shared" si="102"/>
        <v/>
      </c>
      <c r="M1666" s="56" t="str">
        <f t="shared" si="103"/>
        <v/>
      </c>
    </row>
    <row r="1667" spans="1:13" ht="13" x14ac:dyDescent="0.25">
      <c r="A1667" s="163">
        <v>1663</v>
      </c>
      <c r="B1667" s="66"/>
      <c r="C1667" s="67"/>
      <c r="D1667" s="48"/>
      <c r="E1667" s="68"/>
      <c r="F1667" s="49"/>
      <c r="G1667" s="69"/>
      <c r="H1667" s="50" t="str">
        <f>IF(E1667="","",VLOOKUP(WEEKDAY(E1667),List!A$15:B$21,2,FALSE))</f>
        <v/>
      </c>
      <c r="I1667" s="90">
        <f>IF(G1667="",0,VLOOKUP(G1667,PHR!$B$4:$H$10000,7,FALSE))</f>
        <v>0</v>
      </c>
      <c r="J1667" s="51" t="str">
        <f t="shared" si="105"/>
        <v/>
      </c>
      <c r="K1667" s="52" t="str">
        <f t="shared" si="104"/>
        <v/>
      </c>
      <c r="L1667" s="55" t="str">
        <f t="shared" si="102"/>
        <v/>
      </c>
      <c r="M1667" s="56" t="str">
        <f t="shared" si="103"/>
        <v/>
      </c>
    </row>
    <row r="1668" spans="1:13" ht="13" x14ac:dyDescent="0.25">
      <c r="A1668" s="163">
        <v>1664</v>
      </c>
      <c r="B1668" s="66"/>
      <c r="C1668" s="67"/>
      <c r="D1668" s="48"/>
      <c r="E1668" s="68"/>
      <c r="F1668" s="49"/>
      <c r="G1668" s="69"/>
      <c r="H1668" s="50" t="str">
        <f>IF(E1668="","",VLOOKUP(WEEKDAY(E1668),List!A$15:B$21,2,FALSE))</f>
        <v/>
      </c>
      <c r="I1668" s="90">
        <f>IF(G1668="",0,VLOOKUP(G1668,PHR!$B$4:$H$10000,7,FALSE))</f>
        <v>0</v>
      </c>
      <c r="J1668" s="51" t="str">
        <f t="shared" si="105"/>
        <v/>
      </c>
      <c r="K1668" s="52" t="str">
        <f t="shared" si="104"/>
        <v/>
      </c>
      <c r="L1668" s="55" t="str">
        <f t="shared" si="102"/>
        <v/>
      </c>
      <c r="M1668" s="56" t="str">
        <f t="shared" si="103"/>
        <v/>
      </c>
    </row>
    <row r="1669" spans="1:13" ht="13" x14ac:dyDescent="0.25">
      <c r="A1669" s="163">
        <v>1665</v>
      </c>
      <c r="B1669" s="66"/>
      <c r="C1669" s="67"/>
      <c r="D1669" s="48"/>
      <c r="E1669" s="68"/>
      <c r="F1669" s="49"/>
      <c r="G1669" s="69"/>
      <c r="H1669" s="50" t="str">
        <f>IF(E1669="","",VLOOKUP(WEEKDAY(E1669),List!A$15:B$21,2,FALSE))</f>
        <v/>
      </c>
      <c r="I1669" s="90">
        <f>IF(G1669="",0,VLOOKUP(G1669,PHR!$B$4:$H$10000,7,FALSE))</f>
        <v>0</v>
      </c>
      <c r="J1669" s="51" t="str">
        <f t="shared" si="105"/>
        <v/>
      </c>
      <c r="K1669" s="52" t="str">
        <f t="shared" si="104"/>
        <v/>
      </c>
      <c r="L1669" s="55" t="str">
        <f t="shared" ref="L1669:L1732" si="106">IF(D1669="","",K1669)</f>
        <v/>
      </c>
      <c r="M1669" s="56" t="str">
        <f t="shared" ref="M1669:M1732" si="107">IF(D1669="","",ROUND(L1669*I1669,2))</f>
        <v/>
      </c>
    </row>
    <row r="1670" spans="1:13" ht="13" x14ac:dyDescent="0.25">
      <c r="A1670" s="163">
        <v>1666</v>
      </c>
      <c r="B1670" s="66"/>
      <c r="C1670" s="67"/>
      <c r="D1670" s="48"/>
      <c r="E1670" s="68"/>
      <c r="F1670" s="49"/>
      <c r="G1670" s="69"/>
      <c r="H1670" s="50" t="str">
        <f>IF(E1670="","",VLOOKUP(WEEKDAY(E1670),List!A$15:B$21,2,FALSE))</f>
        <v/>
      </c>
      <c r="I1670" s="90">
        <f>IF(G1670="",0,VLOOKUP(G1670,PHR!$B$4:$H$10000,7,FALSE))</f>
        <v>0</v>
      </c>
      <c r="J1670" s="51" t="str">
        <f t="shared" si="105"/>
        <v/>
      </c>
      <c r="K1670" s="52" t="str">
        <f t="shared" ref="K1670:K1733" si="108">IF(F1670="","",IF(C1670="",MIN(F1670,$K$1),(MIN(F1670,$K$1)*C1670)))</f>
        <v/>
      </c>
      <c r="L1670" s="55" t="str">
        <f t="shared" si="106"/>
        <v/>
      </c>
      <c r="M1670" s="56" t="str">
        <f t="shared" si="107"/>
        <v/>
      </c>
    </row>
    <row r="1671" spans="1:13" ht="13" x14ac:dyDescent="0.25">
      <c r="A1671" s="163">
        <v>1667</v>
      </c>
      <c r="B1671" s="66"/>
      <c r="C1671" s="67"/>
      <c r="D1671" s="48"/>
      <c r="E1671" s="68"/>
      <c r="F1671" s="49"/>
      <c r="G1671" s="69"/>
      <c r="H1671" s="50" t="str">
        <f>IF(E1671="","",VLOOKUP(WEEKDAY(E1671),List!A$15:B$21,2,FALSE))</f>
        <v/>
      </c>
      <c r="I1671" s="90">
        <f>IF(G1671="",0,VLOOKUP(G1671,PHR!$B$4:$H$10000,7,FALSE))</f>
        <v>0</v>
      </c>
      <c r="J1671" s="51" t="str">
        <f t="shared" si="105"/>
        <v/>
      </c>
      <c r="K1671" s="52" t="str">
        <f t="shared" si="108"/>
        <v/>
      </c>
      <c r="L1671" s="55" t="str">
        <f t="shared" si="106"/>
        <v/>
      </c>
      <c r="M1671" s="56" t="str">
        <f t="shared" si="107"/>
        <v/>
      </c>
    </row>
    <row r="1672" spans="1:13" ht="13" x14ac:dyDescent="0.25">
      <c r="A1672" s="163">
        <v>1668</v>
      </c>
      <c r="B1672" s="66"/>
      <c r="C1672" s="67"/>
      <c r="D1672" s="48"/>
      <c r="E1672" s="68"/>
      <c r="F1672" s="49"/>
      <c r="G1672" s="69"/>
      <c r="H1672" s="50" t="str">
        <f>IF(E1672="","",VLOOKUP(WEEKDAY(E1672),List!A$15:B$21,2,FALSE))</f>
        <v/>
      </c>
      <c r="I1672" s="90">
        <f>IF(G1672="",0,VLOOKUP(G1672,PHR!$B$4:$H$10000,7,FALSE))</f>
        <v>0</v>
      </c>
      <c r="J1672" s="51" t="str">
        <f t="shared" si="105"/>
        <v/>
      </c>
      <c r="K1672" s="52" t="str">
        <f t="shared" si="108"/>
        <v/>
      </c>
      <c r="L1672" s="55" t="str">
        <f t="shared" si="106"/>
        <v/>
      </c>
      <c r="M1672" s="56" t="str">
        <f t="shared" si="107"/>
        <v/>
      </c>
    </row>
    <row r="1673" spans="1:13" ht="13" x14ac:dyDescent="0.25">
      <c r="A1673" s="163">
        <v>1669</v>
      </c>
      <c r="B1673" s="66"/>
      <c r="C1673" s="67"/>
      <c r="D1673" s="48"/>
      <c r="E1673" s="68"/>
      <c r="F1673" s="49"/>
      <c r="G1673" s="69"/>
      <c r="H1673" s="50" t="str">
        <f>IF(E1673="","",VLOOKUP(WEEKDAY(E1673),List!A$15:B$21,2,FALSE))</f>
        <v/>
      </c>
      <c r="I1673" s="90">
        <f>IF(G1673="",0,VLOOKUP(G1673,PHR!$B$4:$H$10000,7,FALSE))</f>
        <v>0</v>
      </c>
      <c r="J1673" s="51" t="str">
        <f t="shared" si="105"/>
        <v/>
      </c>
      <c r="K1673" s="52" t="str">
        <f t="shared" si="108"/>
        <v/>
      </c>
      <c r="L1673" s="55" t="str">
        <f t="shared" si="106"/>
        <v/>
      </c>
      <c r="M1673" s="56" t="str">
        <f t="shared" si="107"/>
        <v/>
      </c>
    </row>
    <row r="1674" spans="1:13" ht="13" x14ac:dyDescent="0.25">
      <c r="A1674" s="163">
        <v>1670</v>
      </c>
      <c r="B1674" s="66"/>
      <c r="C1674" s="67"/>
      <c r="D1674" s="48"/>
      <c r="E1674" s="68"/>
      <c r="F1674" s="49"/>
      <c r="G1674" s="69"/>
      <c r="H1674" s="50" t="str">
        <f>IF(E1674="","",VLOOKUP(WEEKDAY(E1674),List!A$15:B$21,2,FALSE))</f>
        <v/>
      </c>
      <c r="I1674" s="90">
        <f>IF(G1674="",0,VLOOKUP(G1674,PHR!$B$4:$H$10000,7,FALSE))</f>
        <v>0</v>
      </c>
      <c r="J1674" s="51" t="str">
        <f t="shared" ref="J1674:J1737" si="109">IF(K1674="","",ROUND(K1674*I1674,2))</f>
        <v/>
      </c>
      <c r="K1674" s="52" t="str">
        <f t="shared" si="108"/>
        <v/>
      </c>
      <c r="L1674" s="55" t="str">
        <f t="shared" si="106"/>
        <v/>
      </c>
      <c r="M1674" s="56" t="str">
        <f t="shared" si="107"/>
        <v/>
      </c>
    </row>
    <row r="1675" spans="1:13" ht="13" x14ac:dyDescent="0.25">
      <c r="A1675" s="163">
        <v>1671</v>
      </c>
      <c r="B1675" s="66"/>
      <c r="C1675" s="67"/>
      <c r="D1675" s="48"/>
      <c r="E1675" s="68"/>
      <c r="F1675" s="49"/>
      <c r="G1675" s="69"/>
      <c r="H1675" s="50" t="str">
        <f>IF(E1675="","",VLOOKUP(WEEKDAY(E1675),List!A$15:B$21,2,FALSE))</f>
        <v/>
      </c>
      <c r="I1675" s="90">
        <f>IF(G1675="",0,VLOOKUP(G1675,PHR!$B$4:$H$10000,7,FALSE))</f>
        <v>0</v>
      </c>
      <c r="J1675" s="51" t="str">
        <f t="shared" si="109"/>
        <v/>
      </c>
      <c r="K1675" s="52" t="str">
        <f t="shared" si="108"/>
        <v/>
      </c>
      <c r="L1675" s="55" t="str">
        <f t="shared" si="106"/>
        <v/>
      </c>
      <c r="M1675" s="56" t="str">
        <f t="shared" si="107"/>
        <v/>
      </c>
    </row>
    <row r="1676" spans="1:13" ht="13" x14ac:dyDescent="0.25">
      <c r="A1676" s="163">
        <v>1672</v>
      </c>
      <c r="B1676" s="66"/>
      <c r="C1676" s="67"/>
      <c r="D1676" s="48"/>
      <c r="E1676" s="68"/>
      <c r="F1676" s="49"/>
      <c r="G1676" s="69"/>
      <c r="H1676" s="50" t="str">
        <f>IF(E1676="","",VLOOKUP(WEEKDAY(E1676),List!A$15:B$21,2,FALSE))</f>
        <v/>
      </c>
      <c r="I1676" s="90">
        <f>IF(G1676="",0,VLOOKUP(G1676,PHR!$B$4:$H$10000,7,FALSE))</f>
        <v>0</v>
      </c>
      <c r="J1676" s="51" t="str">
        <f t="shared" si="109"/>
        <v/>
      </c>
      <c r="K1676" s="52" t="str">
        <f t="shared" si="108"/>
        <v/>
      </c>
      <c r="L1676" s="55" t="str">
        <f t="shared" si="106"/>
        <v/>
      </c>
      <c r="M1676" s="56" t="str">
        <f t="shared" si="107"/>
        <v/>
      </c>
    </row>
    <row r="1677" spans="1:13" ht="13" x14ac:dyDescent="0.25">
      <c r="A1677" s="163">
        <v>1673</v>
      </c>
      <c r="B1677" s="66"/>
      <c r="C1677" s="67"/>
      <c r="D1677" s="48"/>
      <c r="E1677" s="68"/>
      <c r="F1677" s="49"/>
      <c r="G1677" s="69"/>
      <c r="H1677" s="50" t="str">
        <f>IF(E1677="","",VLOOKUP(WEEKDAY(E1677),List!A$15:B$21,2,FALSE))</f>
        <v/>
      </c>
      <c r="I1677" s="90">
        <f>IF(G1677="",0,VLOOKUP(G1677,PHR!$B$4:$H$10000,7,FALSE))</f>
        <v>0</v>
      </c>
      <c r="J1677" s="51" t="str">
        <f t="shared" si="109"/>
        <v/>
      </c>
      <c r="K1677" s="52" t="str">
        <f t="shared" si="108"/>
        <v/>
      </c>
      <c r="L1677" s="55" t="str">
        <f t="shared" si="106"/>
        <v/>
      </c>
      <c r="M1677" s="56" t="str">
        <f t="shared" si="107"/>
        <v/>
      </c>
    </row>
    <row r="1678" spans="1:13" ht="13" x14ac:dyDescent="0.25">
      <c r="A1678" s="163">
        <v>1674</v>
      </c>
      <c r="B1678" s="66"/>
      <c r="C1678" s="67"/>
      <c r="D1678" s="48"/>
      <c r="E1678" s="68"/>
      <c r="F1678" s="49"/>
      <c r="G1678" s="69"/>
      <c r="H1678" s="50" t="str">
        <f>IF(E1678="","",VLOOKUP(WEEKDAY(E1678),List!A$15:B$21,2,FALSE))</f>
        <v/>
      </c>
      <c r="I1678" s="90">
        <f>IF(G1678="",0,VLOOKUP(G1678,PHR!$B$4:$H$10000,7,FALSE))</f>
        <v>0</v>
      </c>
      <c r="J1678" s="51" t="str">
        <f t="shared" si="109"/>
        <v/>
      </c>
      <c r="K1678" s="52" t="str">
        <f t="shared" si="108"/>
        <v/>
      </c>
      <c r="L1678" s="55" t="str">
        <f t="shared" si="106"/>
        <v/>
      </c>
      <c r="M1678" s="56" t="str">
        <f t="shared" si="107"/>
        <v/>
      </c>
    </row>
    <row r="1679" spans="1:13" ht="13" x14ac:dyDescent="0.25">
      <c r="A1679" s="163">
        <v>1675</v>
      </c>
      <c r="B1679" s="66"/>
      <c r="C1679" s="67"/>
      <c r="D1679" s="48"/>
      <c r="E1679" s="68"/>
      <c r="F1679" s="49"/>
      <c r="G1679" s="69"/>
      <c r="H1679" s="50" t="str">
        <f>IF(E1679="","",VLOOKUP(WEEKDAY(E1679),List!A$15:B$21,2,FALSE))</f>
        <v/>
      </c>
      <c r="I1679" s="90">
        <f>IF(G1679="",0,VLOOKUP(G1679,PHR!$B$4:$H$10000,7,FALSE))</f>
        <v>0</v>
      </c>
      <c r="J1679" s="51" t="str">
        <f t="shared" si="109"/>
        <v/>
      </c>
      <c r="K1679" s="52" t="str">
        <f t="shared" si="108"/>
        <v/>
      </c>
      <c r="L1679" s="55" t="str">
        <f t="shared" si="106"/>
        <v/>
      </c>
      <c r="M1679" s="56" t="str">
        <f t="shared" si="107"/>
        <v/>
      </c>
    </row>
    <row r="1680" spans="1:13" ht="13" x14ac:dyDescent="0.25">
      <c r="A1680" s="163">
        <v>1676</v>
      </c>
      <c r="B1680" s="66"/>
      <c r="C1680" s="67"/>
      <c r="D1680" s="48"/>
      <c r="E1680" s="68"/>
      <c r="F1680" s="49"/>
      <c r="G1680" s="69"/>
      <c r="H1680" s="50" t="str">
        <f>IF(E1680="","",VLOOKUP(WEEKDAY(E1680),List!A$15:B$21,2,FALSE))</f>
        <v/>
      </c>
      <c r="I1680" s="90">
        <f>IF(G1680="",0,VLOOKUP(G1680,PHR!$B$4:$H$10000,7,FALSE))</f>
        <v>0</v>
      </c>
      <c r="J1680" s="51" t="str">
        <f t="shared" si="109"/>
        <v/>
      </c>
      <c r="K1680" s="52" t="str">
        <f t="shared" si="108"/>
        <v/>
      </c>
      <c r="L1680" s="55" t="str">
        <f t="shared" si="106"/>
        <v/>
      </c>
      <c r="M1680" s="56" t="str">
        <f t="shared" si="107"/>
        <v/>
      </c>
    </row>
    <row r="1681" spans="1:13" ht="13" x14ac:dyDescent="0.25">
      <c r="A1681" s="163">
        <v>1677</v>
      </c>
      <c r="B1681" s="66"/>
      <c r="C1681" s="67"/>
      <c r="D1681" s="48"/>
      <c r="E1681" s="68"/>
      <c r="F1681" s="49"/>
      <c r="G1681" s="69"/>
      <c r="H1681" s="50" t="str">
        <f>IF(E1681="","",VLOOKUP(WEEKDAY(E1681),List!A$15:B$21,2,FALSE))</f>
        <v/>
      </c>
      <c r="I1681" s="90">
        <f>IF(G1681="",0,VLOOKUP(G1681,PHR!$B$4:$H$10000,7,FALSE))</f>
        <v>0</v>
      </c>
      <c r="J1681" s="51" t="str">
        <f t="shared" si="109"/>
        <v/>
      </c>
      <c r="K1681" s="52" t="str">
        <f t="shared" si="108"/>
        <v/>
      </c>
      <c r="L1681" s="55" t="str">
        <f t="shared" si="106"/>
        <v/>
      </c>
      <c r="M1681" s="56" t="str">
        <f t="shared" si="107"/>
        <v/>
      </c>
    </row>
    <row r="1682" spans="1:13" ht="13" x14ac:dyDescent="0.25">
      <c r="A1682" s="163">
        <v>1678</v>
      </c>
      <c r="B1682" s="66"/>
      <c r="C1682" s="67"/>
      <c r="D1682" s="48"/>
      <c r="E1682" s="68"/>
      <c r="F1682" s="49"/>
      <c r="G1682" s="69"/>
      <c r="H1682" s="50" t="str">
        <f>IF(E1682="","",VLOOKUP(WEEKDAY(E1682),List!A$15:B$21,2,FALSE))</f>
        <v/>
      </c>
      <c r="I1682" s="90">
        <f>IF(G1682="",0,VLOOKUP(G1682,PHR!$B$4:$H$10000,7,FALSE))</f>
        <v>0</v>
      </c>
      <c r="J1682" s="51" t="str">
        <f t="shared" si="109"/>
        <v/>
      </c>
      <c r="K1682" s="52" t="str">
        <f t="shared" si="108"/>
        <v/>
      </c>
      <c r="L1682" s="55" t="str">
        <f t="shared" si="106"/>
        <v/>
      </c>
      <c r="M1682" s="56" t="str">
        <f t="shared" si="107"/>
        <v/>
      </c>
    </row>
    <row r="1683" spans="1:13" ht="13" x14ac:dyDescent="0.25">
      <c r="A1683" s="163">
        <v>1679</v>
      </c>
      <c r="B1683" s="66"/>
      <c r="C1683" s="67"/>
      <c r="D1683" s="48"/>
      <c r="E1683" s="68"/>
      <c r="F1683" s="49"/>
      <c r="G1683" s="69"/>
      <c r="H1683" s="50" t="str">
        <f>IF(E1683="","",VLOOKUP(WEEKDAY(E1683),List!A$15:B$21,2,FALSE))</f>
        <v/>
      </c>
      <c r="I1683" s="90">
        <f>IF(G1683="",0,VLOOKUP(G1683,PHR!$B$4:$H$10000,7,FALSE))</f>
        <v>0</v>
      </c>
      <c r="J1683" s="51" t="str">
        <f t="shared" si="109"/>
        <v/>
      </c>
      <c r="K1683" s="52" t="str">
        <f t="shared" si="108"/>
        <v/>
      </c>
      <c r="L1683" s="55" t="str">
        <f t="shared" si="106"/>
        <v/>
      </c>
      <c r="M1683" s="56" t="str">
        <f t="shared" si="107"/>
        <v/>
      </c>
    </row>
    <row r="1684" spans="1:13" ht="13" x14ac:dyDescent="0.25">
      <c r="A1684" s="163">
        <v>1680</v>
      </c>
      <c r="B1684" s="66"/>
      <c r="C1684" s="67"/>
      <c r="D1684" s="48"/>
      <c r="E1684" s="68"/>
      <c r="F1684" s="49"/>
      <c r="G1684" s="69"/>
      <c r="H1684" s="50" t="str">
        <f>IF(E1684="","",VLOOKUP(WEEKDAY(E1684),List!A$15:B$21,2,FALSE))</f>
        <v/>
      </c>
      <c r="I1684" s="90">
        <f>IF(G1684="",0,VLOOKUP(G1684,PHR!$B$4:$H$10000,7,FALSE))</f>
        <v>0</v>
      </c>
      <c r="J1684" s="51" t="str">
        <f t="shared" si="109"/>
        <v/>
      </c>
      <c r="K1684" s="52" t="str">
        <f t="shared" si="108"/>
        <v/>
      </c>
      <c r="L1684" s="55" t="str">
        <f t="shared" si="106"/>
        <v/>
      </c>
      <c r="M1684" s="56" t="str">
        <f t="shared" si="107"/>
        <v/>
      </c>
    </row>
    <row r="1685" spans="1:13" ht="13" x14ac:dyDescent="0.25">
      <c r="A1685" s="163">
        <v>1681</v>
      </c>
      <c r="B1685" s="66"/>
      <c r="C1685" s="67"/>
      <c r="D1685" s="48"/>
      <c r="E1685" s="68"/>
      <c r="F1685" s="49"/>
      <c r="G1685" s="69"/>
      <c r="H1685" s="50" t="str">
        <f>IF(E1685="","",VLOOKUP(WEEKDAY(E1685),List!A$15:B$21,2,FALSE))</f>
        <v/>
      </c>
      <c r="I1685" s="90">
        <f>IF(G1685="",0,VLOOKUP(G1685,PHR!$B$4:$H$10000,7,FALSE))</f>
        <v>0</v>
      </c>
      <c r="J1685" s="51" t="str">
        <f t="shared" si="109"/>
        <v/>
      </c>
      <c r="K1685" s="52" t="str">
        <f t="shared" si="108"/>
        <v/>
      </c>
      <c r="L1685" s="55" t="str">
        <f t="shared" si="106"/>
        <v/>
      </c>
      <c r="M1685" s="56" t="str">
        <f t="shared" si="107"/>
        <v/>
      </c>
    </row>
    <row r="1686" spans="1:13" ht="13" x14ac:dyDescent="0.25">
      <c r="A1686" s="163">
        <v>1682</v>
      </c>
      <c r="B1686" s="66"/>
      <c r="C1686" s="67"/>
      <c r="D1686" s="48"/>
      <c r="E1686" s="68"/>
      <c r="F1686" s="49"/>
      <c r="G1686" s="69"/>
      <c r="H1686" s="50" t="str">
        <f>IF(E1686="","",VLOOKUP(WEEKDAY(E1686),List!A$15:B$21,2,FALSE))</f>
        <v/>
      </c>
      <c r="I1686" s="90">
        <f>IF(G1686="",0,VLOOKUP(G1686,PHR!$B$4:$H$10000,7,FALSE))</f>
        <v>0</v>
      </c>
      <c r="J1686" s="51" t="str">
        <f t="shared" si="109"/>
        <v/>
      </c>
      <c r="K1686" s="52" t="str">
        <f t="shared" si="108"/>
        <v/>
      </c>
      <c r="L1686" s="55" t="str">
        <f t="shared" si="106"/>
        <v/>
      </c>
      <c r="M1686" s="56" t="str">
        <f t="shared" si="107"/>
        <v/>
      </c>
    </row>
    <row r="1687" spans="1:13" ht="13" x14ac:dyDescent="0.25">
      <c r="A1687" s="163">
        <v>1683</v>
      </c>
      <c r="B1687" s="66"/>
      <c r="C1687" s="67"/>
      <c r="D1687" s="48"/>
      <c r="E1687" s="68"/>
      <c r="F1687" s="49"/>
      <c r="G1687" s="69"/>
      <c r="H1687" s="50" t="str">
        <f>IF(E1687="","",VLOOKUP(WEEKDAY(E1687),List!A$15:B$21,2,FALSE))</f>
        <v/>
      </c>
      <c r="I1687" s="90">
        <f>IF(G1687="",0,VLOOKUP(G1687,PHR!$B$4:$H$10000,7,FALSE))</f>
        <v>0</v>
      </c>
      <c r="J1687" s="51" t="str">
        <f t="shared" si="109"/>
        <v/>
      </c>
      <c r="K1687" s="52" t="str">
        <f t="shared" si="108"/>
        <v/>
      </c>
      <c r="L1687" s="55" t="str">
        <f t="shared" si="106"/>
        <v/>
      </c>
      <c r="M1687" s="56" t="str">
        <f t="shared" si="107"/>
        <v/>
      </c>
    </row>
    <row r="1688" spans="1:13" ht="13" x14ac:dyDescent="0.25">
      <c r="A1688" s="163">
        <v>1684</v>
      </c>
      <c r="B1688" s="66"/>
      <c r="C1688" s="67"/>
      <c r="D1688" s="48"/>
      <c r="E1688" s="68"/>
      <c r="F1688" s="49"/>
      <c r="G1688" s="69"/>
      <c r="H1688" s="50" t="str">
        <f>IF(E1688="","",VLOOKUP(WEEKDAY(E1688),List!A$15:B$21,2,FALSE))</f>
        <v/>
      </c>
      <c r="I1688" s="90">
        <f>IF(G1688="",0,VLOOKUP(G1688,PHR!$B$4:$H$10000,7,FALSE))</f>
        <v>0</v>
      </c>
      <c r="J1688" s="51" t="str">
        <f t="shared" si="109"/>
        <v/>
      </c>
      <c r="K1688" s="52" t="str">
        <f t="shared" si="108"/>
        <v/>
      </c>
      <c r="L1688" s="55" t="str">
        <f t="shared" si="106"/>
        <v/>
      </c>
      <c r="M1688" s="56" t="str">
        <f t="shared" si="107"/>
        <v/>
      </c>
    </row>
    <row r="1689" spans="1:13" ht="13" x14ac:dyDescent="0.25">
      <c r="A1689" s="163">
        <v>1685</v>
      </c>
      <c r="B1689" s="66"/>
      <c r="C1689" s="67"/>
      <c r="D1689" s="48"/>
      <c r="E1689" s="68"/>
      <c r="F1689" s="49"/>
      <c r="G1689" s="69"/>
      <c r="H1689" s="50" t="str">
        <f>IF(E1689="","",VLOOKUP(WEEKDAY(E1689),List!A$15:B$21,2,FALSE))</f>
        <v/>
      </c>
      <c r="I1689" s="90">
        <f>IF(G1689="",0,VLOOKUP(G1689,PHR!$B$4:$H$10000,7,FALSE))</f>
        <v>0</v>
      </c>
      <c r="J1689" s="51" t="str">
        <f t="shared" si="109"/>
        <v/>
      </c>
      <c r="K1689" s="52" t="str">
        <f t="shared" si="108"/>
        <v/>
      </c>
      <c r="L1689" s="55" t="str">
        <f t="shared" si="106"/>
        <v/>
      </c>
      <c r="M1689" s="56" t="str">
        <f t="shared" si="107"/>
        <v/>
      </c>
    </row>
    <row r="1690" spans="1:13" ht="13" x14ac:dyDescent="0.25">
      <c r="A1690" s="163">
        <v>1686</v>
      </c>
      <c r="B1690" s="66"/>
      <c r="C1690" s="67"/>
      <c r="D1690" s="48"/>
      <c r="E1690" s="68"/>
      <c r="F1690" s="49"/>
      <c r="G1690" s="69"/>
      <c r="H1690" s="50" t="str">
        <f>IF(E1690="","",VLOOKUP(WEEKDAY(E1690),List!A$15:B$21,2,FALSE))</f>
        <v/>
      </c>
      <c r="I1690" s="90">
        <f>IF(G1690="",0,VLOOKUP(G1690,PHR!$B$4:$H$10000,7,FALSE))</f>
        <v>0</v>
      </c>
      <c r="J1690" s="51" t="str">
        <f t="shared" si="109"/>
        <v/>
      </c>
      <c r="K1690" s="52" t="str">
        <f t="shared" si="108"/>
        <v/>
      </c>
      <c r="L1690" s="55" t="str">
        <f t="shared" si="106"/>
        <v/>
      </c>
      <c r="M1690" s="56" t="str">
        <f t="shared" si="107"/>
        <v/>
      </c>
    </row>
    <row r="1691" spans="1:13" ht="13" x14ac:dyDescent="0.25">
      <c r="A1691" s="163">
        <v>1687</v>
      </c>
      <c r="B1691" s="66"/>
      <c r="C1691" s="67"/>
      <c r="D1691" s="48"/>
      <c r="E1691" s="68"/>
      <c r="F1691" s="49"/>
      <c r="G1691" s="69"/>
      <c r="H1691" s="50" t="str">
        <f>IF(E1691="","",VLOOKUP(WEEKDAY(E1691),List!A$15:B$21,2,FALSE))</f>
        <v/>
      </c>
      <c r="I1691" s="90">
        <f>IF(G1691="",0,VLOOKUP(G1691,PHR!$B$4:$H$10000,7,FALSE))</f>
        <v>0</v>
      </c>
      <c r="J1691" s="51" t="str">
        <f t="shared" si="109"/>
        <v/>
      </c>
      <c r="K1691" s="52" t="str">
        <f t="shared" si="108"/>
        <v/>
      </c>
      <c r="L1691" s="55" t="str">
        <f t="shared" si="106"/>
        <v/>
      </c>
      <c r="M1691" s="56" t="str">
        <f t="shared" si="107"/>
        <v/>
      </c>
    </row>
    <row r="1692" spans="1:13" ht="13" x14ac:dyDescent="0.25">
      <c r="A1692" s="163">
        <v>1688</v>
      </c>
      <c r="B1692" s="66"/>
      <c r="C1692" s="67"/>
      <c r="D1692" s="48"/>
      <c r="E1692" s="68"/>
      <c r="F1692" s="49"/>
      <c r="G1692" s="69"/>
      <c r="H1692" s="50" t="str">
        <f>IF(E1692="","",VLOOKUP(WEEKDAY(E1692),List!A$15:B$21,2,FALSE))</f>
        <v/>
      </c>
      <c r="I1692" s="90">
        <f>IF(G1692="",0,VLOOKUP(G1692,PHR!$B$4:$H$10000,7,FALSE))</f>
        <v>0</v>
      </c>
      <c r="J1692" s="51" t="str">
        <f t="shared" si="109"/>
        <v/>
      </c>
      <c r="K1692" s="52" t="str">
        <f t="shared" si="108"/>
        <v/>
      </c>
      <c r="L1692" s="55" t="str">
        <f t="shared" si="106"/>
        <v/>
      </c>
      <c r="M1692" s="56" t="str">
        <f t="shared" si="107"/>
        <v/>
      </c>
    </row>
    <row r="1693" spans="1:13" ht="13" x14ac:dyDescent="0.25">
      <c r="A1693" s="163">
        <v>1689</v>
      </c>
      <c r="B1693" s="66"/>
      <c r="C1693" s="67"/>
      <c r="D1693" s="48"/>
      <c r="E1693" s="68"/>
      <c r="F1693" s="49"/>
      <c r="G1693" s="69"/>
      <c r="H1693" s="50" t="str">
        <f>IF(E1693="","",VLOOKUP(WEEKDAY(E1693),List!A$15:B$21,2,FALSE))</f>
        <v/>
      </c>
      <c r="I1693" s="90">
        <f>IF(G1693="",0,VLOOKUP(G1693,PHR!$B$4:$H$10000,7,FALSE))</f>
        <v>0</v>
      </c>
      <c r="J1693" s="51" t="str">
        <f t="shared" si="109"/>
        <v/>
      </c>
      <c r="K1693" s="52" t="str">
        <f t="shared" si="108"/>
        <v/>
      </c>
      <c r="L1693" s="55" t="str">
        <f t="shared" si="106"/>
        <v/>
      </c>
      <c r="M1693" s="56" t="str">
        <f t="shared" si="107"/>
        <v/>
      </c>
    </row>
    <row r="1694" spans="1:13" ht="13" x14ac:dyDescent="0.25">
      <c r="A1694" s="163">
        <v>1690</v>
      </c>
      <c r="B1694" s="66"/>
      <c r="C1694" s="67"/>
      <c r="D1694" s="48"/>
      <c r="E1694" s="68"/>
      <c r="F1694" s="49"/>
      <c r="G1694" s="69"/>
      <c r="H1694" s="50" t="str">
        <f>IF(E1694="","",VLOOKUP(WEEKDAY(E1694),List!A$15:B$21,2,FALSE))</f>
        <v/>
      </c>
      <c r="I1694" s="90">
        <f>IF(G1694="",0,VLOOKUP(G1694,PHR!$B$4:$H$10000,7,FALSE))</f>
        <v>0</v>
      </c>
      <c r="J1694" s="51" t="str">
        <f t="shared" si="109"/>
        <v/>
      </c>
      <c r="K1694" s="52" t="str">
        <f t="shared" si="108"/>
        <v/>
      </c>
      <c r="L1694" s="55" t="str">
        <f t="shared" si="106"/>
        <v/>
      </c>
      <c r="M1694" s="56" t="str">
        <f t="shared" si="107"/>
        <v/>
      </c>
    </row>
    <row r="1695" spans="1:13" ht="13" x14ac:dyDescent="0.25">
      <c r="A1695" s="163">
        <v>1691</v>
      </c>
      <c r="B1695" s="66"/>
      <c r="C1695" s="67"/>
      <c r="D1695" s="48"/>
      <c r="E1695" s="68"/>
      <c r="F1695" s="49"/>
      <c r="G1695" s="69"/>
      <c r="H1695" s="50" t="str">
        <f>IF(E1695="","",VLOOKUP(WEEKDAY(E1695),List!A$15:B$21,2,FALSE))</f>
        <v/>
      </c>
      <c r="I1695" s="90">
        <f>IF(G1695="",0,VLOOKUP(G1695,PHR!$B$4:$H$10000,7,FALSE))</f>
        <v>0</v>
      </c>
      <c r="J1695" s="51" t="str">
        <f t="shared" si="109"/>
        <v/>
      </c>
      <c r="K1695" s="52" t="str">
        <f t="shared" si="108"/>
        <v/>
      </c>
      <c r="L1695" s="55" t="str">
        <f t="shared" si="106"/>
        <v/>
      </c>
      <c r="M1695" s="56" t="str">
        <f t="shared" si="107"/>
        <v/>
      </c>
    </row>
    <row r="1696" spans="1:13" ht="13" x14ac:dyDescent="0.25">
      <c r="A1696" s="163">
        <v>1692</v>
      </c>
      <c r="B1696" s="66"/>
      <c r="C1696" s="67"/>
      <c r="D1696" s="48"/>
      <c r="E1696" s="68"/>
      <c r="F1696" s="49"/>
      <c r="G1696" s="69"/>
      <c r="H1696" s="50" t="str">
        <f>IF(E1696="","",VLOOKUP(WEEKDAY(E1696),List!A$15:B$21,2,FALSE))</f>
        <v/>
      </c>
      <c r="I1696" s="90">
        <f>IF(G1696="",0,VLOOKUP(G1696,PHR!$B$4:$H$10000,7,FALSE))</f>
        <v>0</v>
      </c>
      <c r="J1696" s="51" t="str">
        <f t="shared" si="109"/>
        <v/>
      </c>
      <c r="K1696" s="52" t="str">
        <f t="shared" si="108"/>
        <v/>
      </c>
      <c r="L1696" s="55" t="str">
        <f t="shared" si="106"/>
        <v/>
      </c>
      <c r="M1696" s="56" t="str">
        <f t="shared" si="107"/>
        <v/>
      </c>
    </row>
    <row r="1697" spans="1:13" ht="13" x14ac:dyDescent="0.25">
      <c r="A1697" s="163">
        <v>1693</v>
      </c>
      <c r="B1697" s="66"/>
      <c r="C1697" s="67"/>
      <c r="D1697" s="48"/>
      <c r="E1697" s="68"/>
      <c r="F1697" s="49"/>
      <c r="G1697" s="69"/>
      <c r="H1697" s="50" t="str">
        <f>IF(E1697="","",VLOOKUP(WEEKDAY(E1697),List!A$15:B$21,2,FALSE))</f>
        <v/>
      </c>
      <c r="I1697" s="90">
        <f>IF(G1697="",0,VLOOKUP(G1697,PHR!$B$4:$H$10000,7,FALSE))</f>
        <v>0</v>
      </c>
      <c r="J1697" s="51" t="str">
        <f t="shared" si="109"/>
        <v/>
      </c>
      <c r="K1697" s="52" t="str">
        <f t="shared" si="108"/>
        <v/>
      </c>
      <c r="L1697" s="55" t="str">
        <f t="shared" si="106"/>
        <v/>
      </c>
      <c r="M1697" s="56" t="str">
        <f t="shared" si="107"/>
        <v/>
      </c>
    </row>
    <row r="1698" spans="1:13" ht="13" x14ac:dyDescent="0.25">
      <c r="A1698" s="163">
        <v>1694</v>
      </c>
      <c r="B1698" s="66"/>
      <c r="C1698" s="67"/>
      <c r="D1698" s="48"/>
      <c r="E1698" s="68"/>
      <c r="F1698" s="49"/>
      <c r="G1698" s="69"/>
      <c r="H1698" s="50" t="str">
        <f>IF(E1698="","",VLOOKUP(WEEKDAY(E1698),List!A$15:B$21,2,FALSE))</f>
        <v/>
      </c>
      <c r="I1698" s="90">
        <f>IF(G1698="",0,VLOOKUP(G1698,PHR!$B$4:$H$10000,7,FALSE))</f>
        <v>0</v>
      </c>
      <c r="J1698" s="51" t="str">
        <f t="shared" si="109"/>
        <v/>
      </c>
      <c r="K1698" s="52" t="str">
        <f t="shared" si="108"/>
        <v/>
      </c>
      <c r="L1698" s="55" t="str">
        <f t="shared" si="106"/>
        <v/>
      </c>
      <c r="M1698" s="56" t="str">
        <f t="shared" si="107"/>
        <v/>
      </c>
    </row>
    <row r="1699" spans="1:13" ht="13" x14ac:dyDescent="0.25">
      <c r="A1699" s="163">
        <v>1695</v>
      </c>
      <c r="B1699" s="66"/>
      <c r="C1699" s="67"/>
      <c r="D1699" s="48"/>
      <c r="E1699" s="68"/>
      <c r="F1699" s="49"/>
      <c r="G1699" s="69"/>
      <c r="H1699" s="50" t="str">
        <f>IF(E1699="","",VLOOKUP(WEEKDAY(E1699),List!A$15:B$21,2,FALSE))</f>
        <v/>
      </c>
      <c r="I1699" s="90">
        <f>IF(G1699="",0,VLOOKUP(G1699,PHR!$B$4:$H$10000,7,FALSE))</f>
        <v>0</v>
      </c>
      <c r="J1699" s="51" t="str">
        <f t="shared" si="109"/>
        <v/>
      </c>
      <c r="K1699" s="52" t="str">
        <f t="shared" si="108"/>
        <v/>
      </c>
      <c r="L1699" s="55" t="str">
        <f t="shared" si="106"/>
        <v/>
      </c>
      <c r="M1699" s="56" t="str">
        <f t="shared" si="107"/>
        <v/>
      </c>
    </row>
    <row r="1700" spans="1:13" ht="13" x14ac:dyDescent="0.25">
      <c r="A1700" s="163">
        <v>1696</v>
      </c>
      <c r="B1700" s="66"/>
      <c r="C1700" s="67"/>
      <c r="D1700" s="48"/>
      <c r="E1700" s="68"/>
      <c r="F1700" s="49"/>
      <c r="G1700" s="69"/>
      <c r="H1700" s="50" t="str">
        <f>IF(E1700="","",VLOOKUP(WEEKDAY(E1700),List!A$15:B$21,2,FALSE))</f>
        <v/>
      </c>
      <c r="I1700" s="90">
        <f>IF(G1700="",0,VLOOKUP(G1700,PHR!$B$4:$H$10000,7,FALSE))</f>
        <v>0</v>
      </c>
      <c r="J1700" s="51" t="str">
        <f t="shared" si="109"/>
        <v/>
      </c>
      <c r="K1700" s="52" t="str">
        <f t="shared" si="108"/>
        <v/>
      </c>
      <c r="L1700" s="55" t="str">
        <f t="shared" si="106"/>
        <v/>
      </c>
      <c r="M1700" s="56" t="str">
        <f t="shared" si="107"/>
        <v/>
      </c>
    </row>
    <row r="1701" spans="1:13" ht="13" x14ac:dyDescent="0.25">
      <c r="A1701" s="163">
        <v>1697</v>
      </c>
      <c r="B1701" s="66"/>
      <c r="C1701" s="67"/>
      <c r="D1701" s="48"/>
      <c r="E1701" s="68"/>
      <c r="F1701" s="49"/>
      <c r="G1701" s="69"/>
      <c r="H1701" s="50" t="str">
        <f>IF(E1701="","",VLOOKUP(WEEKDAY(E1701),List!A$15:B$21,2,FALSE))</f>
        <v/>
      </c>
      <c r="I1701" s="90">
        <f>IF(G1701="",0,VLOOKUP(G1701,PHR!$B$4:$H$10000,7,FALSE))</f>
        <v>0</v>
      </c>
      <c r="J1701" s="51" t="str">
        <f t="shared" si="109"/>
        <v/>
      </c>
      <c r="K1701" s="52" t="str">
        <f t="shared" si="108"/>
        <v/>
      </c>
      <c r="L1701" s="55" t="str">
        <f t="shared" si="106"/>
        <v/>
      </c>
      <c r="M1701" s="56" t="str">
        <f t="shared" si="107"/>
        <v/>
      </c>
    </row>
    <row r="1702" spans="1:13" ht="13" x14ac:dyDescent="0.25">
      <c r="A1702" s="163">
        <v>1698</v>
      </c>
      <c r="B1702" s="66"/>
      <c r="C1702" s="67"/>
      <c r="D1702" s="48"/>
      <c r="E1702" s="68"/>
      <c r="F1702" s="49"/>
      <c r="G1702" s="69"/>
      <c r="H1702" s="50" t="str">
        <f>IF(E1702="","",VLOOKUP(WEEKDAY(E1702),List!A$15:B$21,2,FALSE))</f>
        <v/>
      </c>
      <c r="I1702" s="90">
        <f>IF(G1702="",0,VLOOKUP(G1702,PHR!$B$4:$H$10000,7,FALSE))</f>
        <v>0</v>
      </c>
      <c r="J1702" s="51" t="str">
        <f t="shared" si="109"/>
        <v/>
      </c>
      <c r="K1702" s="52" t="str">
        <f t="shared" si="108"/>
        <v/>
      </c>
      <c r="L1702" s="55" t="str">
        <f t="shared" si="106"/>
        <v/>
      </c>
      <c r="M1702" s="56" t="str">
        <f t="shared" si="107"/>
        <v/>
      </c>
    </row>
    <row r="1703" spans="1:13" ht="13" x14ac:dyDescent="0.25">
      <c r="A1703" s="163">
        <v>1699</v>
      </c>
      <c r="B1703" s="66"/>
      <c r="C1703" s="67"/>
      <c r="D1703" s="48"/>
      <c r="E1703" s="68"/>
      <c r="F1703" s="49"/>
      <c r="G1703" s="69"/>
      <c r="H1703" s="50" t="str">
        <f>IF(E1703="","",VLOOKUP(WEEKDAY(E1703),List!A$15:B$21,2,FALSE))</f>
        <v/>
      </c>
      <c r="I1703" s="90">
        <f>IF(G1703="",0,VLOOKUP(G1703,PHR!$B$4:$H$10000,7,FALSE))</f>
        <v>0</v>
      </c>
      <c r="J1703" s="51" t="str">
        <f t="shared" si="109"/>
        <v/>
      </c>
      <c r="K1703" s="52" t="str">
        <f t="shared" si="108"/>
        <v/>
      </c>
      <c r="L1703" s="55" t="str">
        <f t="shared" si="106"/>
        <v/>
      </c>
      <c r="M1703" s="56" t="str">
        <f t="shared" si="107"/>
        <v/>
      </c>
    </row>
    <row r="1704" spans="1:13" ht="13" x14ac:dyDescent="0.25">
      <c r="A1704" s="163">
        <v>1700</v>
      </c>
      <c r="B1704" s="66"/>
      <c r="C1704" s="67"/>
      <c r="D1704" s="48"/>
      <c r="E1704" s="68"/>
      <c r="F1704" s="49"/>
      <c r="G1704" s="69"/>
      <c r="H1704" s="50" t="str">
        <f>IF(E1704="","",VLOOKUP(WEEKDAY(E1704),List!A$15:B$21,2,FALSE))</f>
        <v/>
      </c>
      <c r="I1704" s="90">
        <f>IF(G1704="",0,VLOOKUP(G1704,PHR!$B$4:$H$10000,7,FALSE))</f>
        <v>0</v>
      </c>
      <c r="J1704" s="51" t="str">
        <f t="shared" si="109"/>
        <v/>
      </c>
      <c r="K1704" s="52" t="str">
        <f t="shared" si="108"/>
        <v/>
      </c>
      <c r="L1704" s="55" t="str">
        <f t="shared" si="106"/>
        <v/>
      </c>
      <c r="M1704" s="56" t="str">
        <f t="shared" si="107"/>
        <v/>
      </c>
    </row>
    <row r="1705" spans="1:13" ht="13" x14ac:dyDescent="0.25">
      <c r="A1705" s="163">
        <v>1701</v>
      </c>
      <c r="B1705" s="66"/>
      <c r="C1705" s="67"/>
      <c r="D1705" s="48"/>
      <c r="E1705" s="68"/>
      <c r="F1705" s="49"/>
      <c r="G1705" s="69"/>
      <c r="H1705" s="50" t="str">
        <f>IF(E1705="","",VLOOKUP(WEEKDAY(E1705),List!A$15:B$21,2,FALSE))</f>
        <v/>
      </c>
      <c r="I1705" s="90">
        <f>IF(G1705="",0,VLOOKUP(G1705,PHR!$B$4:$H$10000,7,FALSE))</f>
        <v>0</v>
      </c>
      <c r="J1705" s="51" t="str">
        <f t="shared" si="109"/>
        <v/>
      </c>
      <c r="K1705" s="52" t="str">
        <f t="shared" si="108"/>
        <v/>
      </c>
      <c r="L1705" s="55" t="str">
        <f t="shared" si="106"/>
        <v/>
      </c>
      <c r="M1705" s="56" t="str">
        <f t="shared" si="107"/>
        <v/>
      </c>
    </row>
    <row r="1706" spans="1:13" ht="13" x14ac:dyDescent="0.25">
      <c r="A1706" s="163">
        <v>1702</v>
      </c>
      <c r="B1706" s="66"/>
      <c r="C1706" s="67"/>
      <c r="D1706" s="48"/>
      <c r="E1706" s="68"/>
      <c r="F1706" s="49"/>
      <c r="G1706" s="69"/>
      <c r="H1706" s="50" t="str">
        <f>IF(E1706="","",VLOOKUP(WEEKDAY(E1706),List!A$15:B$21,2,FALSE))</f>
        <v/>
      </c>
      <c r="I1706" s="90">
        <f>IF(G1706="",0,VLOOKUP(G1706,PHR!$B$4:$H$10000,7,FALSE))</f>
        <v>0</v>
      </c>
      <c r="J1706" s="51" t="str">
        <f t="shared" si="109"/>
        <v/>
      </c>
      <c r="K1706" s="52" t="str">
        <f t="shared" si="108"/>
        <v/>
      </c>
      <c r="L1706" s="55" t="str">
        <f t="shared" si="106"/>
        <v/>
      </c>
      <c r="M1706" s="56" t="str">
        <f t="shared" si="107"/>
        <v/>
      </c>
    </row>
    <row r="1707" spans="1:13" ht="13" x14ac:dyDescent="0.25">
      <c r="A1707" s="163">
        <v>1703</v>
      </c>
      <c r="B1707" s="66"/>
      <c r="C1707" s="67"/>
      <c r="D1707" s="48"/>
      <c r="E1707" s="68"/>
      <c r="F1707" s="49"/>
      <c r="G1707" s="69"/>
      <c r="H1707" s="50" t="str">
        <f>IF(E1707="","",VLOOKUP(WEEKDAY(E1707),List!A$15:B$21,2,FALSE))</f>
        <v/>
      </c>
      <c r="I1707" s="90">
        <f>IF(G1707="",0,VLOOKUP(G1707,PHR!$B$4:$H$10000,7,FALSE))</f>
        <v>0</v>
      </c>
      <c r="J1707" s="51" t="str">
        <f t="shared" si="109"/>
        <v/>
      </c>
      <c r="K1707" s="52" t="str">
        <f t="shared" si="108"/>
        <v/>
      </c>
      <c r="L1707" s="55" t="str">
        <f t="shared" si="106"/>
        <v/>
      </c>
      <c r="M1707" s="56" t="str">
        <f t="shared" si="107"/>
        <v/>
      </c>
    </row>
    <row r="1708" spans="1:13" ht="13" x14ac:dyDescent="0.25">
      <c r="A1708" s="163">
        <v>1704</v>
      </c>
      <c r="B1708" s="66"/>
      <c r="C1708" s="67"/>
      <c r="D1708" s="48"/>
      <c r="E1708" s="68"/>
      <c r="F1708" s="49"/>
      <c r="G1708" s="69"/>
      <c r="H1708" s="50" t="str">
        <f>IF(E1708="","",VLOOKUP(WEEKDAY(E1708),List!A$15:B$21,2,FALSE))</f>
        <v/>
      </c>
      <c r="I1708" s="90">
        <f>IF(G1708="",0,VLOOKUP(G1708,PHR!$B$4:$H$10000,7,FALSE))</f>
        <v>0</v>
      </c>
      <c r="J1708" s="51" t="str">
        <f t="shared" si="109"/>
        <v/>
      </c>
      <c r="K1708" s="52" t="str">
        <f t="shared" si="108"/>
        <v/>
      </c>
      <c r="L1708" s="55" t="str">
        <f t="shared" si="106"/>
        <v/>
      </c>
      <c r="M1708" s="56" t="str">
        <f t="shared" si="107"/>
        <v/>
      </c>
    </row>
    <row r="1709" spans="1:13" ht="13" x14ac:dyDescent="0.25">
      <c r="A1709" s="163">
        <v>1705</v>
      </c>
      <c r="B1709" s="66"/>
      <c r="C1709" s="67"/>
      <c r="D1709" s="48"/>
      <c r="E1709" s="68"/>
      <c r="F1709" s="49"/>
      <c r="G1709" s="69"/>
      <c r="H1709" s="50" t="str">
        <f>IF(E1709="","",VLOOKUP(WEEKDAY(E1709),List!A$15:B$21,2,FALSE))</f>
        <v/>
      </c>
      <c r="I1709" s="90">
        <f>IF(G1709="",0,VLOOKUP(G1709,PHR!$B$4:$H$10000,7,FALSE))</f>
        <v>0</v>
      </c>
      <c r="J1709" s="51" t="str">
        <f t="shared" si="109"/>
        <v/>
      </c>
      <c r="K1709" s="52" t="str">
        <f t="shared" si="108"/>
        <v/>
      </c>
      <c r="L1709" s="55" t="str">
        <f t="shared" si="106"/>
        <v/>
      </c>
      <c r="M1709" s="56" t="str">
        <f t="shared" si="107"/>
        <v/>
      </c>
    </row>
    <row r="1710" spans="1:13" ht="13" x14ac:dyDescent="0.25">
      <c r="A1710" s="163">
        <v>1706</v>
      </c>
      <c r="B1710" s="66"/>
      <c r="C1710" s="67"/>
      <c r="D1710" s="48"/>
      <c r="E1710" s="68"/>
      <c r="F1710" s="49"/>
      <c r="G1710" s="69"/>
      <c r="H1710" s="50" t="str">
        <f>IF(E1710="","",VLOOKUP(WEEKDAY(E1710),List!A$15:B$21,2,FALSE))</f>
        <v/>
      </c>
      <c r="I1710" s="90">
        <f>IF(G1710="",0,VLOOKUP(G1710,PHR!$B$4:$H$10000,7,FALSE))</f>
        <v>0</v>
      </c>
      <c r="J1710" s="51" t="str">
        <f t="shared" si="109"/>
        <v/>
      </c>
      <c r="K1710" s="52" t="str">
        <f t="shared" si="108"/>
        <v/>
      </c>
      <c r="L1710" s="55" t="str">
        <f t="shared" si="106"/>
        <v/>
      </c>
      <c r="M1710" s="56" t="str">
        <f t="shared" si="107"/>
        <v/>
      </c>
    </row>
    <row r="1711" spans="1:13" ht="13" x14ac:dyDescent="0.25">
      <c r="A1711" s="163">
        <v>1707</v>
      </c>
      <c r="B1711" s="66"/>
      <c r="C1711" s="67"/>
      <c r="D1711" s="48"/>
      <c r="E1711" s="68"/>
      <c r="F1711" s="49"/>
      <c r="G1711" s="69"/>
      <c r="H1711" s="50" t="str">
        <f>IF(E1711="","",VLOOKUP(WEEKDAY(E1711),List!A$15:B$21,2,FALSE))</f>
        <v/>
      </c>
      <c r="I1711" s="90">
        <f>IF(G1711="",0,VLOOKUP(G1711,PHR!$B$4:$H$10000,7,FALSE))</f>
        <v>0</v>
      </c>
      <c r="J1711" s="51" t="str">
        <f t="shared" si="109"/>
        <v/>
      </c>
      <c r="K1711" s="52" t="str">
        <f t="shared" si="108"/>
        <v/>
      </c>
      <c r="L1711" s="55" t="str">
        <f t="shared" si="106"/>
        <v/>
      </c>
      <c r="M1711" s="56" t="str">
        <f t="shared" si="107"/>
        <v/>
      </c>
    </row>
    <row r="1712" spans="1:13" ht="13" x14ac:dyDescent="0.25">
      <c r="A1712" s="163">
        <v>1708</v>
      </c>
      <c r="B1712" s="66"/>
      <c r="C1712" s="67"/>
      <c r="D1712" s="48"/>
      <c r="E1712" s="68"/>
      <c r="F1712" s="49"/>
      <c r="G1712" s="69"/>
      <c r="H1712" s="50" t="str">
        <f>IF(E1712="","",VLOOKUP(WEEKDAY(E1712),List!A$15:B$21,2,FALSE))</f>
        <v/>
      </c>
      <c r="I1712" s="90">
        <f>IF(G1712="",0,VLOOKUP(G1712,PHR!$B$4:$H$10000,7,FALSE))</f>
        <v>0</v>
      </c>
      <c r="J1712" s="51" t="str">
        <f t="shared" si="109"/>
        <v/>
      </c>
      <c r="K1712" s="52" t="str">
        <f t="shared" si="108"/>
        <v/>
      </c>
      <c r="L1712" s="55" t="str">
        <f t="shared" si="106"/>
        <v/>
      </c>
      <c r="M1712" s="56" t="str">
        <f t="shared" si="107"/>
        <v/>
      </c>
    </row>
    <row r="1713" spans="1:13" ht="13" x14ac:dyDescent="0.25">
      <c r="A1713" s="163">
        <v>1709</v>
      </c>
      <c r="B1713" s="66"/>
      <c r="C1713" s="67"/>
      <c r="D1713" s="48"/>
      <c r="E1713" s="68"/>
      <c r="F1713" s="49"/>
      <c r="G1713" s="69"/>
      <c r="H1713" s="50" t="str">
        <f>IF(E1713="","",VLOOKUP(WEEKDAY(E1713),List!A$15:B$21,2,FALSE))</f>
        <v/>
      </c>
      <c r="I1713" s="90">
        <f>IF(G1713="",0,VLOOKUP(G1713,PHR!$B$4:$H$10000,7,FALSE))</f>
        <v>0</v>
      </c>
      <c r="J1713" s="51" t="str">
        <f t="shared" si="109"/>
        <v/>
      </c>
      <c r="K1713" s="52" t="str">
        <f t="shared" si="108"/>
        <v/>
      </c>
      <c r="L1713" s="55" t="str">
        <f t="shared" si="106"/>
        <v/>
      </c>
      <c r="M1713" s="56" t="str">
        <f t="shared" si="107"/>
        <v/>
      </c>
    </row>
    <row r="1714" spans="1:13" ht="13" x14ac:dyDescent="0.25">
      <c r="A1714" s="163">
        <v>1710</v>
      </c>
      <c r="B1714" s="66"/>
      <c r="C1714" s="67"/>
      <c r="D1714" s="48"/>
      <c r="E1714" s="68"/>
      <c r="F1714" s="49"/>
      <c r="G1714" s="69"/>
      <c r="H1714" s="50" t="str">
        <f>IF(E1714="","",VLOOKUP(WEEKDAY(E1714),List!A$15:B$21,2,FALSE))</f>
        <v/>
      </c>
      <c r="I1714" s="90">
        <f>IF(G1714="",0,VLOOKUP(G1714,PHR!$B$4:$H$10000,7,FALSE))</f>
        <v>0</v>
      </c>
      <c r="J1714" s="51" t="str">
        <f t="shared" si="109"/>
        <v/>
      </c>
      <c r="K1714" s="52" t="str">
        <f t="shared" si="108"/>
        <v/>
      </c>
      <c r="L1714" s="55" t="str">
        <f t="shared" si="106"/>
        <v/>
      </c>
      <c r="M1714" s="56" t="str">
        <f t="shared" si="107"/>
        <v/>
      </c>
    </row>
    <row r="1715" spans="1:13" ht="13" x14ac:dyDescent="0.25">
      <c r="A1715" s="163">
        <v>1711</v>
      </c>
      <c r="B1715" s="66"/>
      <c r="C1715" s="67"/>
      <c r="D1715" s="48"/>
      <c r="E1715" s="68"/>
      <c r="F1715" s="49"/>
      <c r="G1715" s="69"/>
      <c r="H1715" s="50" t="str">
        <f>IF(E1715="","",VLOOKUP(WEEKDAY(E1715),List!A$15:B$21,2,FALSE))</f>
        <v/>
      </c>
      <c r="I1715" s="90">
        <f>IF(G1715="",0,VLOOKUP(G1715,PHR!$B$4:$H$10000,7,FALSE))</f>
        <v>0</v>
      </c>
      <c r="J1715" s="51" t="str">
        <f t="shared" si="109"/>
        <v/>
      </c>
      <c r="K1715" s="52" t="str">
        <f t="shared" si="108"/>
        <v/>
      </c>
      <c r="L1715" s="55" t="str">
        <f t="shared" si="106"/>
        <v/>
      </c>
      <c r="M1715" s="56" t="str">
        <f t="shared" si="107"/>
        <v/>
      </c>
    </row>
    <row r="1716" spans="1:13" ht="13" x14ac:dyDescent="0.25">
      <c r="A1716" s="163">
        <v>1712</v>
      </c>
      <c r="B1716" s="66"/>
      <c r="C1716" s="67"/>
      <c r="D1716" s="48"/>
      <c r="E1716" s="68"/>
      <c r="F1716" s="49"/>
      <c r="G1716" s="69"/>
      <c r="H1716" s="50" t="str">
        <f>IF(E1716="","",VLOOKUP(WEEKDAY(E1716),List!A$15:B$21,2,FALSE))</f>
        <v/>
      </c>
      <c r="I1716" s="90">
        <f>IF(G1716="",0,VLOOKUP(G1716,PHR!$B$4:$H$10000,7,FALSE))</f>
        <v>0</v>
      </c>
      <c r="J1716" s="51" t="str">
        <f t="shared" si="109"/>
        <v/>
      </c>
      <c r="K1716" s="52" t="str">
        <f t="shared" si="108"/>
        <v/>
      </c>
      <c r="L1716" s="55" t="str">
        <f t="shared" si="106"/>
        <v/>
      </c>
      <c r="M1716" s="56" t="str">
        <f t="shared" si="107"/>
        <v/>
      </c>
    </row>
    <row r="1717" spans="1:13" ht="13" x14ac:dyDescent="0.25">
      <c r="A1717" s="163">
        <v>1713</v>
      </c>
      <c r="B1717" s="66"/>
      <c r="C1717" s="67"/>
      <c r="D1717" s="48"/>
      <c r="E1717" s="68"/>
      <c r="F1717" s="49"/>
      <c r="G1717" s="69"/>
      <c r="H1717" s="50" t="str">
        <f>IF(E1717="","",VLOOKUP(WEEKDAY(E1717),List!A$15:B$21,2,FALSE))</f>
        <v/>
      </c>
      <c r="I1717" s="90">
        <f>IF(G1717="",0,VLOOKUP(G1717,PHR!$B$4:$H$10000,7,FALSE))</f>
        <v>0</v>
      </c>
      <c r="J1717" s="51" t="str">
        <f t="shared" si="109"/>
        <v/>
      </c>
      <c r="K1717" s="52" t="str">
        <f t="shared" si="108"/>
        <v/>
      </c>
      <c r="L1717" s="55" t="str">
        <f t="shared" si="106"/>
        <v/>
      </c>
      <c r="M1717" s="56" t="str">
        <f t="shared" si="107"/>
        <v/>
      </c>
    </row>
    <row r="1718" spans="1:13" ht="13" x14ac:dyDescent="0.25">
      <c r="A1718" s="163">
        <v>1714</v>
      </c>
      <c r="B1718" s="66"/>
      <c r="C1718" s="67"/>
      <c r="D1718" s="48"/>
      <c r="E1718" s="68"/>
      <c r="F1718" s="49"/>
      <c r="G1718" s="69"/>
      <c r="H1718" s="50" t="str">
        <f>IF(E1718="","",VLOOKUP(WEEKDAY(E1718),List!A$15:B$21,2,FALSE))</f>
        <v/>
      </c>
      <c r="I1718" s="90">
        <f>IF(G1718="",0,VLOOKUP(G1718,PHR!$B$4:$H$10000,7,FALSE))</f>
        <v>0</v>
      </c>
      <c r="J1718" s="51" t="str">
        <f t="shared" si="109"/>
        <v/>
      </c>
      <c r="K1718" s="52" t="str">
        <f t="shared" si="108"/>
        <v/>
      </c>
      <c r="L1718" s="55" t="str">
        <f t="shared" si="106"/>
        <v/>
      </c>
      <c r="M1718" s="56" t="str">
        <f t="shared" si="107"/>
        <v/>
      </c>
    </row>
    <row r="1719" spans="1:13" ht="13" x14ac:dyDescent="0.25">
      <c r="A1719" s="163">
        <v>1715</v>
      </c>
      <c r="B1719" s="66"/>
      <c r="C1719" s="67"/>
      <c r="D1719" s="48"/>
      <c r="E1719" s="68"/>
      <c r="F1719" s="49"/>
      <c r="G1719" s="69"/>
      <c r="H1719" s="50" t="str">
        <f>IF(E1719="","",VLOOKUP(WEEKDAY(E1719),List!A$15:B$21,2,FALSE))</f>
        <v/>
      </c>
      <c r="I1719" s="90">
        <f>IF(G1719="",0,VLOOKUP(G1719,PHR!$B$4:$H$10000,7,FALSE))</f>
        <v>0</v>
      </c>
      <c r="J1719" s="51" t="str">
        <f t="shared" si="109"/>
        <v/>
      </c>
      <c r="K1719" s="52" t="str">
        <f t="shared" si="108"/>
        <v/>
      </c>
      <c r="L1719" s="55" t="str">
        <f t="shared" si="106"/>
        <v/>
      </c>
      <c r="M1719" s="56" t="str">
        <f t="shared" si="107"/>
        <v/>
      </c>
    </row>
    <row r="1720" spans="1:13" ht="13" x14ac:dyDescent="0.25">
      <c r="A1720" s="163">
        <v>1716</v>
      </c>
      <c r="B1720" s="66"/>
      <c r="C1720" s="67"/>
      <c r="D1720" s="48"/>
      <c r="E1720" s="68"/>
      <c r="F1720" s="49"/>
      <c r="G1720" s="69"/>
      <c r="H1720" s="50" t="str">
        <f>IF(E1720="","",VLOOKUP(WEEKDAY(E1720),List!A$15:B$21,2,FALSE))</f>
        <v/>
      </c>
      <c r="I1720" s="90">
        <f>IF(G1720="",0,VLOOKUP(G1720,PHR!$B$4:$H$10000,7,FALSE))</f>
        <v>0</v>
      </c>
      <c r="J1720" s="51" t="str">
        <f t="shared" si="109"/>
        <v/>
      </c>
      <c r="K1720" s="52" t="str">
        <f t="shared" si="108"/>
        <v/>
      </c>
      <c r="L1720" s="55" t="str">
        <f t="shared" si="106"/>
        <v/>
      </c>
      <c r="M1720" s="56" t="str">
        <f t="shared" si="107"/>
        <v/>
      </c>
    </row>
    <row r="1721" spans="1:13" ht="13" x14ac:dyDescent="0.25">
      <c r="A1721" s="163">
        <v>1717</v>
      </c>
      <c r="B1721" s="66"/>
      <c r="C1721" s="67"/>
      <c r="D1721" s="48"/>
      <c r="E1721" s="68"/>
      <c r="F1721" s="49"/>
      <c r="G1721" s="69"/>
      <c r="H1721" s="50" t="str">
        <f>IF(E1721="","",VLOOKUP(WEEKDAY(E1721),List!A$15:B$21,2,FALSE))</f>
        <v/>
      </c>
      <c r="I1721" s="90">
        <f>IF(G1721="",0,VLOOKUP(G1721,PHR!$B$4:$H$10000,7,FALSE))</f>
        <v>0</v>
      </c>
      <c r="J1721" s="51" t="str">
        <f t="shared" si="109"/>
        <v/>
      </c>
      <c r="K1721" s="52" t="str">
        <f t="shared" si="108"/>
        <v/>
      </c>
      <c r="L1721" s="55" t="str">
        <f t="shared" si="106"/>
        <v/>
      </c>
      <c r="M1721" s="56" t="str">
        <f t="shared" si="107"/>
        <v/>
      </c>
    </row>
    <row r="1722" spans="1:13" ht="13" x14ac:dyDescent="0.25">
      <c r="A1722" s="163">
        <v>1718</v>
      </c>
      <c r="B1722" s="66"/>
      <c r="C1722" s="67"/>
      <c r="D1722" s="48"/>
      <c r="E1722" s="68"/>
      <c r="F1722" s="49"/>
      <c r="G1722" s="69"/>
      <c r="H1722" s="50" t="str">
        <f>IF(E1722="","",VLOOKUP(WEEKDAY(E1722),List!A$15:B$21,2,FALSE))</f>
        <v/>
      </c>
      <c r="I1722" s="90">
        <f>IF(G1722="",0,VLOOKUP(G1722,PHR!$B$4:$H$10000,7,FALSE))</f>
        <v>0</v>
      </c>
      <c r="J1722" s="51" t="str">
        <f t="shared" si="109"/>
        <v/>
      </c>
      <c r="K1722" s="52" t="str">
        <f t="shared" si="108"/>
        <v/>
      </c>
      <c r="L1722" s="55" t="str">
        <f t="shared" si="106"/>
        <v/>
      </c>
      <c r="M1722" s="56" t="str">
        <f t="shared" si="107"/>
        <v/>
      </c>
    </row>
    <row r="1723" spans="1:13" ht="13" x14ac:dyDescent="0.25">
      <c r="A1723" s="163">
        <v>1719</v>
      </c>
      <c r="B1723" s="66"/>
      <c r="C1723" s="67"/>
      <c r="D1723" s="48"/>
      <c r="E1723" s="68"/>
      <c r="F1723" s="49"/>
      <c r="G1723" s="69"/>
      <c r="H1723" s="50" t="str">
        <f>IF(E1723="","",VLOOKUP(WEEKDAY(E1723),List!A$15:B$21,2,FALSE))</f>
        <v/>
      </c>
      <c r="I1723" s="90">
        <f>IF(G1723="",0,VLOOKUP(G1723,PHR!$B$4:$H$10000,7,FALSE))</f>
        <v>0</v>
      </c>
      <c r="J1723" s="51" t="str">
        <f t="shared" si="109"/>
        <v/>
      </c>
      <c r="K1723" s="52" t="str">
        <f t="shared" si="108"/>
        <v/>
      </c>
      <c r="L1723" s="55" t="str">
        <f t="shared" si="106"/>
        <v/>
      </c>
      <c r="M1723" s="56" t="str">
        <f t="shared" si="107"/>
        <v/>
      </c>
    </row>
    <row r="1724" spans="1:13" ht="13" x14ac:dyDescent="0.25">
      <c r="A1724" s="163">
        <v>1720</v>
      </c>
      <c r="B1724" s="66"/>
      <c r="C1724" s="67"/>
      <c r="D1724" s="48"/>
      <c r="E1724" s="68"/>
      <c r="F1724" s="49"/>
      <c r="G1724" s="69"/>
      <c r="H1724" s="50" t="str">
        <f>IF(E1724="","",VLOOKUP(WEEKDAY(E1724),List!A$15:B$21,2,FALSE))</f>
        <v/>
      </c>
      <c r="I1724" s="90">
        <f>IF(G1724="",0,VLOOKUP(G1724,PHR!$B$4:$H$10000,7,FALSE))</f>
        <v>0</v>
      </c>
      <c r="J1724" s="51" t="str">
        <f t="shared" si="109"/>
        <v/>
      </c>
      <c r="K1724" s="52" t="str">
        <f t="shared" si="108"/>
        <v/>
      </c>
      <c r="L1724" s="55" t="str">
        <f t="shared" si="106"/>
        <v/>
      </c>
      <c r="M1724" s="56" t="str">
        <f t="shared" si="107"/>
        <v/>
      </c>
    </row>
    <row r="1725" spans="1:13" ht="13" x14ac:dyDescent="0.25">
      <c r="A1725" s="163">
        <v>1721</v>
      </c>
      <c r="B1725" s="66"/>
      <c r="C1725" s="67"/>
      <c r="D1725" s="48"/>
      <c r="E1725" s="68"/>
      <c r="F1725" s="49"/>
      <c r="G1725" s="69"/>
      <c r="H1725" s="50" t="str">
        <f>IF(E1725="","",VLOOKUP(WEEKDAY(E1725),List!A$15:B$21,2,FALSE))</f>
        <v/>
      </c>
      <c r="I1725" s="90">
        <f>IF(G1725="",0,VLOOKUP(G1725,PHR!$B$4:$H$10000,7,FALSE))</f>
        <v>0</v>
      </c>
      <c r="J1725" s="51" t="str">
        <f t="shared" si="109"/>
        <v/>
      </c>
      <c r="K1725" s="52" t="str">
        <f t="shared" si="108"/>
        <v/>
      </c>
      <c r="L1725" s="55" t="str">
        <f t="shared" si="106"/>
        <v/>
      </c>
      <c r="M1725" s="56" t="str">
        <f t="shared" si="107"/>
        <v/>
      </c>
    </row>
    <row r="1726" spans="1:13" ht="13" x14ac:dyDescent="0.25">
      <c r="A1726" s="163">
        <v>1722</v>
      </c>
      <c r="B1726" s="66"/>
      <c r="C1726" s="67"/>
      <c r="D1726" s="48"/>
      <c r="E1726" s="68"/>
      <c r="F1726" s="49"/>
      <c r="G1726" s="69"/>
      <c r="H1726" s="50" t="str">
        <f>IF(E1726="","",VLOOKUP(WEEKDAY(E1726),List!A$15:B$21,2,FALSE))</f>
        <v/>
      </c>
      <c r="I1726" s="90">
        <f>IF(G1726="",0,VLOOKUP(G1726,PHR!$B$4:$H$10000,7,FALSE))</f>
        <v>0</v>
      </c>
      <c r="J1726" s="51" t="str">
        <f t="shared" si="109"/>
        <v/>
      </c>
      <c r="K1726" s="52" t="str">
        <f t="shared" si="108"/>
        <v/>
      </c>
      <c r="L1726" s="55" t="str">
        <f t="shared" si="106"/>
        <v/>
      </c>
      <c r="M1726" s="56" t="str">
        <f t="shared" si="107"/>
        <v/>
      </c>
    </row>
    <row r="1727" spans="1:13" ht="13" x14ac:dyDescent="0.25">
      <c r="A1727" s="163">
        <v>1723</v>
      </c>
      <c r="B1727" s="66"/>
      <c r="C1727" s="67"/>
      <c r="D1727" s="48"/>
      <c r="E1727" s="68"/>
      <c r="F1727" s="49"/>
      <c r="G1727" s="69"/>
      <c r="H1727" s="50" t="str">
        <f>IF(E1727="","",VLOOKUP(WEEKDAY(E1727),List!A$15:B$21,2,FALSE))</f>
        <v/>
      </c>
      <c r="I1727" s="90">
        <f>IF(G1727="",0,VLOOKUP(G1727,PHR!$B$4:$H$10000,7,FALSE))</f>
        <v>0</v>
      </c>
      <c r="J1727" s="51" t="str">
        <f t="shared" si="109"/>
        <v/>
      </c>
      <c r="K1727" s="52" t="str">
        <f t="shared" si="108"/>
        <v/>
      </c>
      <c r="L1727" s="55" t="str">
        <f t="shared" si="106"/>
        <v/>
      </c>
      <c r="M1727" s="56" t="str">
        <f t="shared" si="107"/>
        <v/>
      </c>
    </row>
    <row r="1728" spans="1:13" ht="13" x14ac:dyDescent="0.25">
      <c r="A1728" s="163">
        <v>1724</v>
      </c>
      <c r="B1728" s="66"/>
      <c r="C1728" s="67"/>
      <c r="D1728" s="48"/>
      <c r="E1728" s="68"/>
      <c r="F1728" s="49"/>
      <c r="G1728" s="69"/>
      <c r="H1728" s="50" t="str">
        <f>IF(E1728="","",VLOOKUP(WEEKDAY(E1728),List!A$15:B$21,2,FALSE))</f>
        <v/>
      </c>
      <c r="I1728" s="90">
        <f>IF(G1728="",0,VLOOKUP(G1728,PHR!$B$4:$H$10000,7,FALSE))</f>
        <v>0</v>
      </c>
      <c r="J1728" s="51" t="str">
        <f t="shared" si="109"/>
        <v/>
      </c>
      <c r="K1728" s="52" t="str">
        <f t="shared" si="108"/>
        <v/>
      </c>
      <c r="L1728" s="55" t="str">
        <f t="shared" si="106"/>
        <v/>
      </c>
      <c r="M1728" s="56" t="str">
        <f t="shared" si="107"/>
        <v/>
      </c>
    </row>
    <row r="1729" spans="1:13" ht="13" x14ac:dyDescent="0.25">
      <c r="A1729" s="163">
        <v>1725</v>
      </c>
      <c r="B1729" s="66"/>
      <c r="C1729" s="67"/>
      <c r="D1729" s="48"/>
      <c r="E1729" s="68"/>
      <c r="F1729" s="49"/>
      <c r="G1729" s="69"/>
      <c r="H1729" s="50" t="str">
        <f>IF(E1729="","",VLOOKUP(WEEKDAY(E1729),List!A$15:B$21,2,FALSE))</f>
        <v/>
      </c>
      <c r="I1729" s="90">
        <f>IF(G1729="",0,VLOOKUP(G1729,PHR!$B$4:$H$10000,7,FALSE))</f>
        <v>0</v>
      </c>
      <c r="J1729" s="51" t="str">
        <f t="shared" si="109"/>
        <v/>
      </c>
      <c r="K1729" s="52" t="str">
        <f t="shared" si="108"/>
        <v/>
      </c>
      <c r="L1729" s="55" t="str">
        <f t="shared" si="106"/>
        <v/>
      </c>
      <c r="M1729" s="56" t="str">
        <f t="shared" si="107"/>
        <v/>
      </c>
    </row>
    <row r="1730" spans="1:13" ht="13" x14ac:dyDescent="0.25">
      <c r="A1730" s="163">
        <v>1726</v>
      </c>
      <c r="B1730" s="66"/>
      <c r="C1730" s="67"/>
      <c r="D1730" s="48"/>
      <c r="E1730" s="68"/>
      <c r="F1730" s="49"/>
      <c r="G1730" s="69"/>
      <c r="H1730" s="50" t="str">
        <f>IF(E1730="","",VLOOKUP(WEEKDAY(E1730),List!A$15:B$21,2,FALSE))</f>
        <v/>
      </c>
      <c r="I1730" s="90">
        <f>IF(G1730="",0,VLOOKUP(G1730,PHR!$B$4:$H$10000,7,FALSE))</f>
        <v>0</v>
      </c>
      <c r="J1730" s="51" t="str">
        <f t="shared" si="109"/>
        <v/>
      </c>
      <c r="K1730" s="52" t="str">
        <f t="shared" si="108"/>
        <v/>
      </c>
      <c r="L1730" s="55" t="str">
        <f t="shared" si="106"/>
        <v/>
      </c>
      <c r="M1730" s="56" t="str">
        <f t="shared" si="107"/>
        <v/>
      </c>
    </row>
    <row r="1731" spans="1:13" ht="13" x14ac:dyDescent="0.25">
      <c r="A1731" s="163">
        <v>1727</v>
      </c>
      <c r="B1731" s="66"/>
      <c r="C1731" s="67"/>
      <c r="D1731" s="48"/>
      <c r="E1731" s="68"/>
      <c r="F1731" s="49"/>
      <c r="G1731" s="69"/>
      <c r="H1731" s="50" t="str">
        <f>IF(E1731="","",VLOOKUP(WEEKDAY(E1731),List!A$15:B$21,2,FALSE))</f>
        <v/>
      </c>
      <c r="I1731" s="90">
        <f>IF(G1731="",0,VLOOKUP(G1731,PHR!$B$4:$H$10000,7,FALSE))</f>
        <v>0</v>
      </c>
      <c r="J1731" s="51" t="str">
        <f t="shared" si="109"/>
        <v/>
      </c>
      <c r="K1731" s="52" t="str">
        <f t="shared" si="108"/>
        <v/>
      </c>
      <c r="L1731" s="55" t="str">
        <f t="shared" si="106"/>
        <v/>
      </c>
      <c r="M1731" s="56" t="str">
        <f t="shared" si="107"/>
        <v/>
      </c>
    </row>
    <row r="1732" spans="1:13" ht="13" x14ac:dyDescent="0.25">
      <c r="A1732" s="163">
        <v>1728</v>
      </c>
      <c r="B1732" s="66"/>
      <c r="C1732" s="67"/>
      <c r="D1732" s="48"/>
      <c r="E1732" s="68"/>
      <c r="F1732" s="49"/>
      <c r="G1732" s="69"/>
      <c r="H1732" s="50" t="str">
        <f>IF(E1732="","",VLOOKUP(WEEKDAY(E1732),List!A$15:B$21,2,FALSE))</f>
        <v/>
      </c>
      <c r="I1732" s="90">
        <f>IF(G1732="",0,VLOOKUP(G1732,PHR!$B$4:$H$10000,7,FALSE))</f>
        <v>0</v>
      </c>
      <c r="J1732" s="51" t="str">
        <f t="shared" si="109"/>
        <v/>
      </c>
      <c r="K1732" s="52" t="str">
        <f t="shared" si="108"/>
        <v/>
      </c>
      <c r="L1732" s="55" t="str">
        <f t="shared" si="106"/>
        <v/>
      </c>
      <c r="M1732" s="56" t="str">
        <f t="shared" si="107"/>
        <v/>
      </c>
    </row>
    <row r="1733" spans="1:13" ht="13" x14ac:dyDescent="0.25">
      <c r="A1733" s="163">
        <v>1729</v>
      </c>
      <c r="B1733" s="66"/>
      <c r="C1733" s="67"/>
      <c r="D1733" s="48"/>
      <c r="E1733" s="68"/>
      <c r="F1733" s="49"/>
      <c r="G1733" s="69"/>
      <c r="H1733" s="50" t="str">
        <f>IF(E1733="","",VLOOKUP(WEEKDAY(E1733),List!A$15:B$21,2,FALSE))</f>
        <v/>
      </c>
      <c r="I1733" s="90">
        <f>IF(G1733="",0,VLOOKUP(G1733,PHR!$B$4:$H$10000,7,FALSE))</f>
        <v>0</v>
      </c>
      <c r="J1733" s="51" t="str">
        <f t="shared" si="109"/>
        <v/>
      </c>
      <c r="K1733" s="52" t="str">
        <f t="shared" si="108"/>
        <v/>
      </c>
      <c r="L1733" s="55" t="str">
        <f t="shared" ref="L1733:L1796" si="110">IF(D1733="","",K1733)</f>
        <v/>
      </c>
      <c r="M1733" s="56" t="str">
        <f t="shared" ref="M1733:M1796" si="111">IF(D1733="","",ROUND(L1733*I1733,2))</f>
        <v/>
      </c>
    </row>
    <row r="1734" spans="1:13" ht="13" x14ac:dyDescent="0.25">
      <c r="A1734" s="163">
        <v>1730</v>
      </c>
      <c r="B1734" s="66"/>
      <c r="C1734" s="67"/>
      <c r="D1734" s="48"/>
      <c r="E1734" s="68"/>
      <c r="F1734" s="49"/>
      <c r="G1734" s="69"/>
      <c r="H1734" s="50" t="str">
        <f>IF(E1734="","",VLOOKUP(WEEKDAY(E1734),List!A$15:B$21,2,FALSE))</f>
        <v/>
      </c>
      <c r="I1734" s="90">
        <f>IF(G1734="",0,VLOOKUP(G1734,PHR!$B$4:$H$10000,7,FALSE))</f>
        <v>0</v>
      </c>
      <c r="J1734" s="51" t="str">
        <f t="shared" si="109"/>
        <v/>
      </c>
      <c r="K1734" s="52" t="str">
        <f t="shared" ref="K1734:K1797" si="112">IF(F1734="","",IF(C1734="",MIN(F1734,$K$1),(MIN(F1734,$K$1)*C1734)))</f>
        <v/>
      </c>
      <c r="L1734" s="55" t="str">
        <f t="shared" si="110"/>
        <v/>
      </c>
      <c r="M1734" s="56" t="str">
        <f t="shared" si="111"/>
        <v/>
      </c>
    </row>
    <row r="1735" spans="1:13" ht="13" x14ac:dyDescent="0.25">
      <c r="A1735" s="163">
        <v>1731</v>
      </c>
      <c r="B1735" s="66"/>
      <c r="C1735" s="67"/>
      <c r="D1735" s="48"/>
      <c r="E1735" s="68"/>
      <c r="F1735" s="49"/>
      <c r="G1735" s="69"/>
      <c r="H1735" s="50" t="str">
        <f>IF(E1735="","",VLOOKUP(WEEKDAY(E1735),List!A$15:B$21,2,FALSE))</f>
        <v/>
      </c>
      <c r="I1735" s="90">
        <f>IF(G1735="",0,VLOOKUP(G1735,PHR!$B$4:$H$10000,7,FALSE))</f>
        <v>0</v>
      </c>
      <c r="J1735" s="51" t="str">
        <f t="shared" si="109"/>
        <v/>
      </c>
      <c r="K1735" s="52" t="str">
        <f t="shared" si="112"/>
        <v/>
      </c>
      <c r="L1735" s="55" t="str">
        <f t="shared" si="110"/>
        <v/>
      </c>
      <c r="M1735" s="56" t="str">
        <f t="shared" si="111"/>
        <v/>
      </c>
    </row>
    <row r="1736" spans="1:13" ht="13" x14ac:dyDescent="0.25">
      <c r="A1736" s="163">
        <v>1732</v>
      </c>
      <c r="B1736" s="66"/>
      <c r="C1736" s="67"/>
      <c r="D1736" s="48"/>
      <c r="E1736" s="68"/>
      <c r="F1736" s="49"/>
      <c r="G1736" s="69"/>
      <c r="H1736" s="50" t="str">
        <f>IF(E1736="","",VLOOKUP(WEEKDAY(E1736),List!A$15:B$21,2,FALSE))</f>
        <v/>
      </c>
      <c r="I1736" s="90">
        <f>IF(G1736="",0,VLOOKUP(G1736,PHR!$B$4:$H$10000,7,FALSE))</f>
        <v>0</v>
      </c>
      <c r="J1736" s="51" t="str">
        <f t="shared" si="109"/>
        <v/>
      </c>
      <c r="K1736" s="52" t="str">
        <f t="shared" si="112"/>
        <v/>
      </c>
      <c r="L1736" s="55" t="str">
        <f t="shared" si="110"/>
        <v/>
      </c>
      <c r="M1736" s="56" t="str">
        <f t="shared" si="111"/>
        <v/>
      </c>
    </row>
    <row r="1737" spans="1:13" ht="13" x14ac:dyDescent="0.25">
      <c r="A1737" s="163">
        <v>1733</v>
      </c>
      <c r="B1737" s="66"/>
      <c r="C1737" s="67"/>
      <c r="D1737" s="48"/>
      <c r="E1737" s="68"/>
      <c r="F1737" s="49"/>
      <c r="G1737" s="69"/>
      <c r="H1737" s="50" t="str">
        <f>IF(E1737="","",VLOOKUP(WEEKDAY(E1737),List!A$15:B$21,2,FALSE))</f>
        <v/>
      </c>
      <c r="I1737" s="90">
        <f>IF(G1737="",0,VLOOKUP(G1737,PHR!$B$4:$H$10000,7,FALSE))</f>
        <v>0</v>
      </c>
      <c r="J1737" s="51" t="str">
        <f t="shared" si="109"/>
        <v/>
      </c>
      <c r="K1737" s="52" t="str">
        <f t="shared" si="112"/>
        <v/>
      </c>
      <c r="L1737" s="55" t="str">
        <f t="shared" si="110"/>
        <v/>
      </c>
      <c r="M1737" s="56" t="str">
        <f t="shared" si="111"/>
        <v/>
      </c>
    </row>
    <row r="1738" spans="1:13" ht="13" x14ac:dyDescent="0.25">
      <c r="A1738" s="163">
        <v>1734</v>
      </c>
      <c r="B1738" s="66"/>
      <c r="C1738" s="67"/>
      <c r="D1738" s="48"/>
      <c r="E1738" s="68"/>
      <c r="F1738" s="49"/>
      <c r="G1738" s="69"/>
      <c r="H1738" s="50" t="str">
        <f>IF(E1738="","",VLOOKUP(WEEKDAY(E1738),List!A$15:B$21,2,FALSE))</f>
        <v/>
      </c>
      <c r="I1738" s="90">
        <f>IF(G1738="",0,VLOOKUP(G1738,PHR!$B$4:$H$10000,7,FALSE))</f>
        <v>0</v>
      </c>
      <c r="J1738" s="51" t="str">
        <f t="shared" ref="J1738:J1801" si="113">IF(K1738="","",ROUND(K1738*I1738,2))</f>
        <v/>
      </c>
      <c r="K1738" s="52" t="str">
        <f t="shared" si="112"/>
        <v/>
      </c>
      <c r="L1738" s="55" t="str">
        <f t="shared" si="110"/>
        <v/>
      </c>
      <c r="M1738" s="56" t="str">
        <f t="shared" si="111"/>
        <v/>
      </c>
    </row>
    <row r="1739" spans="1:13" ht="13" x14ac:dyDescent="0.25">
      <c r="A1739" s="163">
        <v>1735</v>
      </c>
      <c r="B1739" s="66"/>
      <c r="C1739" s="67"/>
      <c r="D1739" s="48"/>
      <c r="E1739" s="68"/>
      <c r="F1739" s="49"/>
      <c r="G1739" s="69"/>
      <c r="H1739" s="50" t="str">
        <f>IF(E1739="","",VLOOKUP(WEEKDAY(E1739),List!A$15:B$21,2,FALSE))</f>
        <v/>
      </c>
      <c r="I1739" s="90">
        <f>IF(G1739="",0,VLOOKUP(G1739,PHR!$B$4:$H$10000,7,FALSE))</f>
        <v>0</v>
      </c>
      <c r="J1739" s="51" t="str">
        <f t="shared" si="113"/>
        <v/>
      </c>
      <c r="K1739" s="52" t="str">
        <f t="shared" si="112"/>
        <v/>
      </c>
      <c r="L1739" s="55" t="str">
        <f t="shared" si="110"/>
        <v/>
      </c>
      <c r="M1739" s="56" t="str">
        <f t="shared" si="111"/>
        <v/>
      </c>
    </row>
    <row r="1740" spans="1:13" ht="13" x14ac:dyDescent="0.25">
      <c r="A1740" s="163">
        <v>1736</v>
      </c>
      <c r="B1740" s="66"/>
      <c r="C1740" s="67"/>
      <c r="D1740" s="48"/>
      <c r="E1740" s="68"/>
      <c r="F1740" s="49"/>
      <c r="G1740" s="69"/>
      <c r="H1740" s="50" t="str">
        <f>IF(E1740="","",VLOOKUP(WEEKDAY(E1740),List!A$15:B$21,2,FALSE))</f>
        <v/>
      </c>
      <c r="I1740" s="90">
        <f>IF(G1740="",0,VLOOKUP(G1740,PHR!$B$4:$H$10000,7,FALSE))</f>
        <v>0</v>
      </c>
      <c r="J1740" s="51" t="str">
        <f t="shared" si="113"/>
        <v/>
      </c>
      <c r="K1740" s="52" t="str">
        <f t="shared" si="112"/>
        <v/>
      </c>
      <c r="L1740" s="55" t="str">
        <f t="shared" si="110"/>
        <v/>
      </c>
      <c r="M1740" s="56" t="str">
        <f t="shared" si="111"/>
        <v/>
      </c>
    </row>
    <row r="1741" spans="1:13" ht="13" x14ac:dyDescent="0.25">
      <c r="A1741" s="163">
        <v>1737</v>
      </c>
      <c r="B1741" s="66"/>
      <c r="C1741" s="67"/>
      <c r="D1741" s="48"/>
      <c r="E1741" s="68"/>
      <c r="F1741" s="49"/>
      <c r="G1741" s="69"/>
      <c r="H1741" s="50" t="str">
        <f>IF(E1741="","",VLOOKUP(WEEKDAY(E1741),List!A$15:B$21,2,FALSE))</f>
        <v/>
      </c>
      <c r="I1741" s="90">
        <f>IF(G1741="",0,VLOOKUP(G1741,PHR!$B$4:$H$10000,7,FALSE))</f>
        <v>0</v>
      </c>
      <c r="J1741" s="51" t="str">
        <f t="shared" si="113"/>
        <v/>
      </c>
      <c r="K1741" s="52" t="str">
        <f t="shared" si="112"/>
        <v/>
      </c>
      <c r="L1741" s="55" t="str">
        <f t="shared" si="110"/>
        <v/>
      </c>
      <c r="M1741" s="56" t="str">
        <f t="shared" si="111"/>
        <v/>
      </c>
    </row>
    <row r="1742" spans="1:13" ht="13" x14ac:dyDescent="0.25">
      <c r="A1742" s="163">
        <v>1738</v>
      </c>
      <c r="B1742" s="66"/>
      <c r="C1742" s="67"/>
      <c r="D1742" s="48"/>
      <c r="E1742" s="68"/>
      <c r="F1742" s="49"/>
      <c r="G1742" s="69"/>
      <c r="H1742" s="50" t="str">
        <f>IF(E1742="","",VLOOKUP(WEEKDAY(E1742),List!A$15:B$21,2,FALSE))</f>
        <v/>
      </c>
      <c r="I1742" s="90">
        <f>IF(G1742="",0,VLOOKUP(G1742,PHR!$B$4:$H$10000,7,FALSE))</f>
        <v>0</v>
      </c>
      <c r="J1742" s="51" t="str">
        <f t="shared" si="113"/>
        <v/>
      </c>
      <c r="K1742" s="52" t="str">
        <f t="shared" si="112"/>
        <v/>
      </c>
      <c r="L1742" s="55" t="str">
        <f t="shared" si="110"/>
        <v/>
      </c>
      <c r="M1742" s="56" t="str">
        <f t="shared" si="111"/>
        <v/>
      </c>
    </row>
    <row r="1743" spans="1:13" ht="13" x14ac:dyDescent="0.25">
      <c r="A1743" s="163">
        <v>1739</v>
      </c>
      <c r="B1743" s="66"/>
      <c r="C1743" s="67"/>
      <c r="D1743" s="48"/>
      <c r="E1743" s="68"/>
      <c r="F1743" s="49"/>
      <c r="G1743" s="69"/>
      <c r="H1743" s="50" t="str">
        <f>IF(E1743="","",VLOOKUP(WEEKDAY(E1743),List!A$15:B$21,2,FALSE))</f>
        <v/>
      </c>
      <c r="I1743" s="90">
        <f>IF(G1743="",0,VLOOKUP(G1743,PHR!$B$4:$H$10000,7,FALSE))</f>
        <v>0</v>
      </c>
      <c r="J1743" s="51" t="str">
        <f t="shared" si="113"/>
        <v/>
      </c>
      <c r="K1743" s="52" t="str">
        <f t="shared" si="112"/>
        <v/>
      </c>
      <c r="L1743" s="55" t="str">
        <f t="shared" si="110"/>
        <v/>
      </c>
      <c r="M1743" s="56" t="str">
        <f t="shared" si="111"/>
        <v/>
      </c>
    </row>
    <row r="1744" spans="1:13" ht="13" x14ac:dyDescent="0.25">
      <c r="A1744" s="163">
        <v>1740</v>
      </c>
      <c r="B1744" s="66"/>
      <c r="C1744" s="67"/>
      <c r="D1744" s="48"/>
      <c r="E1744" s="68"/>
      <c r="F1744" s="49"/>
      <c r="G1744" s="69"/>
      <c r="H1744" s="50" t="str">
        <f>IF(E1744="","",VLOOKUP(WEEKDAY(E1744),List!A$15:B$21,2,FALSE))</f>
        <v/>
      </c>
      <c r="I1744" s="90">
        <f>IF(G1744="",0,VLOOKUP(G1744,PHR!$B$4:$H$10000,7,FALSE))</f>
        <v>0</v>
      </c>
      <c r="J1744" s="51" t="str">
        <f t="shared" si="113"/>
        <v/>
      </c>
      <c r="K1744" s="52" t="str">
        <f t="shared" si="112"/>
        <v/>
      </c>
      <c r="L1744" s="55" t="str">
        <f t="shared" si="110"/>
        <v/>
      </c>
      <c r="M1744" s="56" t="str">
        <f t="shared" si="111"/>
        <v/>
      </c>
    </row>
    <row r="1745" spans="1:13" ht="13" x14ac:dyDescent="0.25">
      <c r="A1745" s="163">
        <v>1741</v>
      </c>
      <c r="B1745" s="66"/>
      <c r="C1745" s="67"/>
      <c r="D1745" s="48"/>
      <c r="E1745" s="68"/>
      <c r="F1745" s="49"/>
      <c r="G1745" s="69"/>
      <c r="H1745" s="50" t="str">
        <f>IF(E1745="","",VLOOKUP(WEEKDAY(E1745),List!A$15:B$21,2,FALSE))</f>
        <v/>
      </c>
      <c r="I1745" s="90">
        <f>IF(G1745="",0,VLOOKUP(G1745,PHR!$B$4:$H$10000,7,FALSE))</f>
        <v>0</v>
      </c>
      <c r="J1745" s="51" t="str">
        <f t="shared" si="113"/>
        <v/>
      </c>
      <c r="K1745" s="52" t="str">
        <f t="shared" si="112"/>
        <v/>
      </c>
      <c r="L1745" s="55" t="str">
        <f t="shared" si="110"/>
        <v/>
      </c>
      <c r="M1745" s="56" t="str">
        <f t="shared" si="111"/>
        <v/>
      </c>
    </row>
    <row r="1746" spans="1:13" ht="13" x14ac:dyDescent="0.25">
      <c r="A1746" s="163">
        <v>1742</v>
      </c>
      <c r="B1746" s="66"/>
      <c r="C1746" s="67"/>
      <c r="D1746" s="48"/>
      <c r="E1746" s="68"/>
      <c r="F1746" s="49"/>
      <c r="G1746" s="69"/>
      <c r="H1746" s="50" t="str">
        <f>IF(E1746="","",VLOOKUP(WEEKDAY(E1746),List!A$15:B$21,2,FALSE))</f>
        <v/>
      </c>
      <c r="I1746" s="90">
        <f>IF(G1746="",0,VLOOKUP(G1746,PHR!$B$4:$H$10000,7,FALSE))</f>
        <v>0</v>
      </c>
      <c r="J1746" s="51" t="str">
        <f t="shared" si="113"/>
        <v/>
      </c>
      <c r="K1746" s="52" t="str">
        <f t="shared" si="112"/>
        <v/>
      </c>
      <c r="L1746" s="55" t="str">
        <f t="shared" si="110"/>
        <v/>
      </c>
      <c r="M1746" s="56" t="str">
        <f t="shared" si="111"/>
        <v/>
      </c>
    </row>
    <row r="1747" spans="1:13" ht="13" x14ac:dyDescent="0.25">
      <c r="A1747" s="163">
        <v>1743</v>
      </c>
      <c r="B1747" s="66"/>
      <c r="C1747" s="67"/>
      <c r="D1747" s="48"/>
      <c r="E1747" s="68"/>
      <c r="F1747" s="49"/>
      <c r="G1747" s="69"/>
      <c r="H1747" s="50" t="str">
        <f>IF(E1747="","",VLOOKUP(WEEKDAY(E1747),List!A$15:B$21,2,FALSE))</f>
        <v/>
      </c>
      <c r="I1747" s="90">
        <f>IF(G1747="",0,VLOOKUP(G1747,PHR!$B$4:$H$10000,7,FALSE))</f>
        <v>0</v>
      </c>
      <c r="J1747" s="51" t="str">
        <f t="shared" si="113"/>
        <v/>
      </c>
      <c r="K1747" s="52" t="str">
        <f t="shared" si="112"/>
        <v/>
      </c>
      <c r="L1747" s="55" t="str">
        <f t="shared" si="110"/>
        <v/>
      </c>
      <c r="M1747" s="56" t="str">
        <f t="shared" si="111"/>
        <v/>
      </c>
    </row>
    <row r="1748" spans="1:13" ht="13" x14ac:dyDescent="0.25">
      <c r="A1748" s="163">
        <v>1744</v>
      </c>
      <c r="B1748" s="66"/>
      <c r="C1748" s="67"/>
      <c r="D1748" s="48"/>
      <c r="E1748" s="68"/>
      <c r="F1748" s="49"/>
      <c r="G1748" s="69"/>
      <c r="H1748" s="50" t="str">
        <f>IF(E1748="","",VLOOKUP(WEEKDAY(E1748),List!A$15:B$21,2,FALSE))</f>
        <v/>
      </c>
      <c r="I1748" s="90">
        <f>IF(G1748="",0,VLOOKUP(G1748,PHR!$B$4:$H$10000,7,FALSE))</f>
        <v>0</v>
      </c>
      <c r="J1748" s="51" t="str">
        <f t="shared" si="113"/>
        <v/>
      </c>
      <c r="K1748" s="52" t="str">
        <f t="shared" si="112"/>
        <v/>
      </c>
      <c r="L1748" s="55" t="str">
        <f t="shared" si="110"/>
        <v/>
      </c>
      <c r="M1748" s="56" t="str">
        <f t="shared" si="111"/>
        <v/>
      </c>
    </row>
    <row r="1749" spans="1:13" ht="13" x14ac:dyDescent="0.25">
      <c r="A1749" s="163">
        <v>1745</v>
      </c>
      <c r="B1749" s="66"/>
      <c r="C1749" s="67"/>
      <c r="D1749" s="48"/>
      <c r="E1749" s="68"/>
      <c r="F1749" s="49"/>
      <c r="G1749" s="69"/>
      <c r="H1749" s="50" t="str">
        <f>IF(E1749="","",VLOOKUP(WEEKDAY(E1749),List!A$15:B$21,2,FALSE))</f>
        <v/>
      </c>
      <c r="I1749" s="90">
        <f>IF(G1749="",0,VLOOKUP(G1749,PHR!$B$4:$H$10000,7,FALSE))</f>
        <v>0</v>
      </c>
      <c r="J1749" s="51" t="str">
        <f t="shared" si="113"/>
        <v/>
      </c>
      <c r="K1749" s="52" t="str">
        <f t="shared" si="112"/>
        <v/>
      </c>
      <c r="L1749" s="55" t="str">
        <f t="shared" si="110"/>
        <v/>
      </c>
      <c r="M1749" s="56" t="str">
        <f t="shared" si="111"/>
        <v/>
      </c>
    </row>
    <row r="1750" spans="1:13" ht="13" x14ac:dyDescent="0.25">
      <c r="A1750" s="163">
        <v>1746</v>
      </c>
      <c r="B1750" s="66"/>
      <c r="C1750" s="67"/>
      <c r="D1750" s="48"/>
      <c r="E1750" s="68"/>
      <c r="F1750" s="49"/>
      <c r="G1750" s="69"/>
      <c r="H1750" s="50" t="str">
        <f>IF(E1750="","",VLOOKUP(WEEKDAY(E1750),List!A$15:B$21,2,FALSE))</f>
        <v/>
      </c>
      <c r="I1750" s="90">
        <f>IF(G1750="",0,VLOOKUP(G1750,PHR!$B$4:$H$10000,7,FALSE))</f>
        <v>0</v>
      </c>
      <c r="J1750" s="51" t="str">
        <f t="shared" si="113"/>
        <v/>
      </c>
      <c r="K1750" s="52" t="str">
        <f t="shared" si="112"/>
        <v/>
      </c>
      <c r="L1750" s="55" t="str">
        <f t="shared" si="110"/>
        <v/>
      </c>
      <c r="M1750" s="56" t="str">
        <f t="shared" si="111"/>
        <v/>
      </c>
    </row>
    <row r="1751" spans="1:13" ht="13" x14ac:dyDescent="0.25">
      <c r="A1751" s="163">
        <v>1747</v>
      </c>
      <c r="B1751" s="66"/>
      <c r="C1751" s="67"/>
      <c r="D1751" s="48"/>
      <c r="E1751" s="68"/>
      <c r="F1751" s="49"/>
      <c r="G1751" s="69"/>
      <c r="H1751" s="50" t="str">
        <f>IF(E1751="","",VLOOKUP(WEEKDAY(E1751),List!A$15:B$21,2,FALSE))</f>
        <v/>
      </c>
      <c r="I1751" s="90">
        <f>IF(G1751="",0,VLOOKUP(G1751,PHR!$B$4:$H$10000,7,FALSE))</f>
        <v>0</v>
      </c>
      <c r="J1751" s="51" t="str">
        <f t="shared" si="113"/>
        <v/>
      </c>
      <c r="K1751" s="52" t="str">
        <f t="shared" si="112"/>
        <v/>
      </c>
      <c r="L1751" s="55" t="str">
        <f t="shared" si="110"/>
        <v/>
      </c>
      <c r="M1751" s="56" t="str">
        <f t="shared" si="111"/>
        <v/>
      </c>
    </row>
    <row r="1752" spans="1:13" ht="13" x14ac:dyDescent="0.25">
      <c r="A1752" s="163">
        <v>1748</v>
      </c>
      <c r="B1752" s="66"/>
      <c r="C1752" s="67"/>
      <c r="D1752" s="48"/>
      <c r="E1752" s="68"/>
      <c r="F1752" s="49"/>
      <c r="G1752" s="69"/>
      <c r="H1752" s="50" t="str">
        <f>IF(E1752="","",VLOOKUP(WEEKDAY(E1752),List!A$15:B$21,2,FALSE))</f>
        <v/>
      </c>
      <c r="I1752" s="90">
        <f>IF(G1752="",0,VLOOKUP(G1752,PHR!$B$4:$H$10000,7,FALSE))</f>
        <v>0</v>
      </c>
      <c r="J1752" s="51" t="str">
        <f t="shared" si="113"/>
        <v/>
      </c>
      <c r="K1752" s="52" t="str">
        <f t="shared" si="112"/>
        <v/>
      </c>
      <c r="L1752" s="55" t="str">
        <f t="shared" si="110"/>
        <v/>
      </c>
      <c r="M1752" s="56" t="str">
        <f t="shared" si="111"/>
        <v/>
      </c>
    </row>
    <row r="1753" spans="1:13" ht="13" x14ac:dyDescent="0.25">
      <c r="A1753" s="163">
        <v>1749</v>
      </c>
      <c r="B1753" s="66"/>
      <c r="C1753" s="67"/>
      <c r="D1753" s="48"/>
      <c r="E1753" s="68"/>
      <c r="F1753" s="49"/>
      <c r="G1753" s="69"/>
      <c r="H1753" s="50" t="str">
        <f>IF(E1753="","",VLOOKUP(WEEKDAY(E1753),List!A$15:B$21,2,FALSE))</f>
        <v/>
      </c>
      <c r="I1753" s="90">
        <f>IF(G1753="",0,VLOOKUP(G1753,PHR!$B$4:$H$10000,7,FALSE))</f>
        <v>0</v>
      </c>
      <c r="J1753" s="51" t="str">
        <f t="shared" si="113"/>
        <v/>
      </c>
      <c r="K1753" s="52" t="str">
        <f t="shared" si="112"/>
        <v/>
      </c>
      <c r="L1753" s="55" t="str">
        <f t="shared" si="110"/>
        <v/>
      </c>
      <c r="M1753" s="56" t="str">
        <f t="shared" si="111"/>
        <v/>
      </c>
    </row>
    <row r="1754" spans="1:13" ht="13" x14ac:dyDescent="0.25">
      <c r="A1754" s="163">
        <v>1750</v>
      </c>
      <c r="B1754" s="66"/>
      <c r="C1754" s="67"/>
      <c r="D1754" s="48"/>
      <c r="E1754" s="68"/>
      <c r="F1754" s="49"/>
      <c r="G1754" s="69"/>
      <c r="H1754" s="50" t="str">
        <f>IF(E1754="","",VLOOKUP(WEEKDAY(E1754),List!A$15:B$21,2,FALSE))</f>
        <v/>
      </c>
      <c r="I1754" s="90">
        <f>IF(G1754="",0,VLOOKUP(G1754,PHR!$B$4:$H$10000,7,FALSE))</f>
        <v>0</v>
      </c>
      <c r="J1754" s="51" t="str">
        <f t="shared" si="113"/>
        <v/>
      </c>
      <c r="K1754" s="52" t="str">
        <f t="shared" si="112"/>
        <v/>
      </c>
      <c r="L1754" s="55" t="str">
        <f t="shared" si="110"/>
        <v/>
      </c>
      <c r="M1754" s="56" t="str">
        <f t="shared" si="111"/>
        <v/>
      </c>
    </row>
    <row r="1755" spans="1:13" ht="13" x14ac:dyDescent="0.25">
      <c r="A1755" s="163">
        <v>1751</v>
      </c>
      <c r="B1755" s="66"/>
      <c r="C1755" s="67"/>
      <c r="D1755" s="48"/>
      <c r="E1755" s="68"/>
      <c r="F1755" s="49"/>
      <c r="G1755" s="69"/>
      <c r="H1755" s="50" t="str">
        <f>IF(E1755="","",VLOOKUP(WEEKDAY(E1755),List!A$15:B$21,2,FALSE))</f>
        <v/>
      </c>
      <c r="I1755" s="90">
        <f>IF(G1755="",0,VLOOKUP(G1755,PHR!$B$4:$H$10000,7,FALSE))</f>
        <v>0</v>
      </c>
      <c r="J1755" s="51" t="str">
        <f t="shared" si="113"/>
        <v/>
      </c>
      <c r="K1755" s="52" t="str">
        <f t="shared" si="112"/>
        <v/>
      </c>
      <c r="L1755" s="55" t="str">
        <f t="shared" si="110"/>
        <v/>
      </c>
      <c r="M1755" s="56" t="str">
        <f t="shared" si="111"/>
        <v/>
      </c>
    </row>
    <row r="1756" spans="1:13" ht="13" x14ac:dyDescent="0.25">
      <c r="A1756" s="163">
        <v>1752</v>
      </c>
      <c r="B1756" s="66"/>
      <c r="C1756" s="67"/>
      <c r="D1756" s="48"/>
      <c r="E1756" s="68"/>
      <c r="F1756" s="49"/>
      <c r="G1756" s="69"/>
      <c r="H1756" s="50" t="str">
        <f>IF(E1756="","",VLOOKUP(WEEKDAY(E1756),List!A$15:B$21,2,FALSE))</f>
        <v/>
      </c>
      <c r="I1756" s="90">
        <f>IF(G1756="",0,VLOOKUP(G1756,PHR!$B$4:$H$10000,7,FALSE))</f>
        <v>0</v>
      </c>
      <c r="J1756" s="51" t="str">
        <f t="shared" si="113"/>
        <v/>
      </c>
      <c r="K1756" s="52" t="str">
        <f t="shared" si="112"/>
        <v/>
      </c>
      <c r="L1756" s="55" t="str">
        <f t="shared" si="110"/>
        <v/>
      </c>
      <c r="M1756" s="56" t="str">
        <f t="shared" si="111"/>
        <v/>
      </c>
    </row>
    <row r="1757" spans="1:13" ht="13" x14ac:dyDescent="0.25">
      <c r="A1757" s="163">
        <v>1753</v>
      </c>
      <c r="B1757" s="66"/>
      <c r="C1757" s="67"/>
      <c r="D1757" s="48"/>
      <c r="E1757" s="68"/>
      <c r="F1757" s="49"/>
      <c r="G1757" s="69"/>
      <c r="H1757" s="50" t="str">
        <f>IF(E1757="","",VLOOKUP(WEEKDAY(E1757),List!A$15:B$21,2,FALSE))</f>
        <v/>
      </c>
      <c r="I1757" s="90">
        <f>IF(G1757="",0,VLOOKUP(G1757,PHR!$B$4:$H$10000,7,FALSE))</f>
        <v>0</v>
      </c>
      <c r="J1757" s="51" t="str">
        <f t="shared" si="113"/>
        <v/>
      </c>
      <c r="K1757" s="52" t="str">
        <f t="shared" si="112"/>
        <v/>
      </c>
      <c r="L1757" s="55" t="str">
        <f t="shared" si="110"/>
        <v/>
      </c>
      <c r="M1757" s="56" t="str">
        <f t="shared" si="111"/>
        <v/>
      </c>
    </row>
    <row r="1758" spans="1:13" ht="13" x14ac:dyDescent="0.25">
      <c r="A1758" s="163">
        <v>1754</v>
      </c>
      <c r="B1758" s="66"/>
      <c r="C1758" s="67"/>
      <c r="D1758" s="48"/>
      <c r="E1758" s="68"/>
      <c r="F1758" s="49"/>
      <c r="G1758" s="69"/>
      <c r="H1758" s="50" t="str">
        <f>IF(E1758="","",VLOOKUP(WEEKDAY(E1758),List!A$15:B$21,2,FALSE))</f>
        <v/>
      </c>
      <c r="I1758" s="90">
        <f>IF(G1758="",0,VLOOKUP(G1758,PHR!$B$4:$H$10000,7,FALSE))</f>
        <v>0</v>
      </c>
      <c r="J1758" s="51" t="str">
        <f t="shared" si="113"/>
        <v/>
      </c>
      <c r="K1758" s="52" t="str">
        <f t="shared" si="112"/>
        <v/>
      </c>
      <c r="L1758" s="55" t="str">
        <f t="shared" si="110"/>
        <v/>
      </c>
      <c r="M1758" s="56" t="str">
        <f t="shared" si="111"/>
        <v/>
      </c>
    </row>
    <row r="1759" spans="1:13" ht="13" x14ac:dyDescent="0.25">
      <c r="A1759" s="163">
        <v>1755</v>
      </c>
      <c r="B1759" s="66"/>
      <c r="C1759" s="67"/>
      <c r="D1759" s="48"/>
      <c r="E1759" s="68"/>
      <c r="F1759" s="49"/>
      <c r="G1759" s="69"/>
      <c r="H1759" s="50" t="str">
        <f>IF(E1759="","",VLOOKUP(WEEKDAY(E1759),List!A$15:B$21,2,FALSE))</f>
        <v/>
      </c>
      <c r="I1759" s="90">
        <f>IF(G1759="",0,VLOOKUP(G1759,PHR!$B$4:$H$10000,7,FALSE))</f>
        <v>0</v>
      </c>
      <c r="J1759" s="51" t="str">
        <f t="shared" si="113"/>
        <v/>
      </c>
      <c r="K1759" s="52" t="str">
        <f t="shared" si="112"/>
        <v/>
      </c>
      <c r="L1759" s="55" t="str">
        <f t="shared" si="110"/>
        <v/>
      </c>
      <c r="M1759" s="56" t="str">
        <f t="shared" si="111"/>
        <v/>
      </c>
    </row>
    <row r="1760" spans="1:13" ht="13" x14ac:dyDescent="0.25">
      <c r="A1760" s="163">
        <v>1756</v>
      </c>
      <c r="B1760" s="66"/>
      <c r="C1760" s="67"/>
      <c r="D1760" s="48"/>
      <c r="E1760" s="68"/>
      <c r="F1760" s="49"/>
      <c r="G1760" s="69"/>
      <c r="H1760" s="50" t="str">
        <f>IF(E1760="","",VLOOKUP(WEEKDAY(E1760),List!A$15:B$21,2,FALSE))</f>
        <v/>
      </c>
      <c r="I1760" s="90">
        <f>IF(G1760="",0,VLOOKUP(G1760,PHR!$B$4:$H$10000,7,FALSE))</f>
        <v>0</v>
      </c>
      <c r="J1760" s="51" t="str">
        <f t="shared" si="113"/>
        <v/>
      </c>
      <c r="K1760" s="52" t="str">
        <f t="shared" si="112"/>
        <v/>
      </c>
      <c r="L1760" s="55" t="str">
        <f t="shared" si="110"/>
        <v/>
      </c>
      <c r="M1760" s="56" t="str">
        <f t="shared" si="111"/>
        <v/>
      </c>
    </row>
    <row r="1761" spans="1:13" ht="13" x14ac:dyDescent="0.25">
      <c r="A1761" s="163">
        <v>1757</v>
      </c>
      <c r="B1761" s="66"/>
      <c r="C1761" s="67"/>
      <c r="D1761" s="48"/>
      <c r="E1761" s="68"/>
      <c r="F1761" s="49"/>
      <c r="G1761" s="69"/>
      <c r="H1761" s="50" t="str">
        <f>IF(E1761="","",VLOOKUP(WEEKDAY(E1761),List!A$15:B$21,2,FALSE))</f>
        <v/>
      </c>
      <c r="I1761" s="90">
        <f>IF(G1761="",0,VLOOKUP(G1761,PHR!$B$4:$H$10000,7,FALSE))</f>
        <v>0</v>
      </c>
      <c r="J1761" s="51" t="str">
        <f t="shared" si="113"/>
        <v/>
      </c>
      <c r="K1761" s="52" t="str">
        <f t="shared" si="112"/>
        <v/>
      </c>
      <c r="L1761" s="55" t="str">
        <f t="shared" si="110"/>
        <v/>
      </c>
      <c r="M1761" s="56" t="str">
        <f t="shared" si="111"/>
        <v/>
      </c>
    </row>
    <row r="1762" spans="1:13" ht="13" x14ac:dyDescent="0.25">
      <c r="A1762" s="163">
        <v>1758</v>
      </c>
      <c r="B1762" s="66"/>
      <c r="C1762" s="67"/>
      <c r="D1762" s="48"/>
      <c r="E1762" s="68"/>
      <c r="F1762" s="49"/>
      <c r="G1762" s="69"/>
      <c r="H1762" s="50" t="str">
        <f>IF(E1762="","",VLOOKUP(WEEKDAY(E1762),List!A$15:B$21,2,FALSE))</f>
        <v/>
      </c>
      <c r="I1762" s="90">
        <f>IF(G1762="",0,VLOOKUP(G1762,PHR!$B$4:$H$10000,7,FALSE))</f>
        <v>0</v>
      </c>
      <c r="J1762" s="51" t="str">
        <f t="shared" si="113"/>
        <v/>
      </c>
      <c r="K1762" s="52" t="str">
        <f t="shared" si="112"/>
        <v/>
      </c>
      <c r="L1762" s="55" t="str">
        <f t="shared" si="110"/>
        <v/>
      </c>
      <c r="M1762" s="56" t="str">
        <f t="shared" si="111"/>
        <v/>
      </c>
    </row>
    <row r="1763" spans="1:13" ht="13" x14ac:dyDescent="0.25">
      <c r="A1763" s="163">
        <v>1759</v>
      </c>
      <c r="B1763" s="66"/>
      <c r="C1763" s="67"/>
      <c r="D1763" s="48"/>
      <c r="E1763" s="68"/>
      <c r="F1763" s="49"/>
      <c r="G1763" s="69"/>
      <c r="H1763" s="50" t="str">
        <f>IF(E1763="","",VLOOKUP(WEEKDAY(E1763),List!A$15:B$21,2,FALSE))</f>
        <v/>
      </c>
      <c r="I1763" s="90">
        <f>IF(G1763="",0,VLOOKUP(G1763,PHR!$B$4:$H$10000,7,FALSE))</f>
        <v>0</v>
      </c>
      <c r="J1763" s="51" t="str">
        <f t="shared" si="113"/>
        <v/>
      </c>
      <c r="K1763" s="52" t="str">
        <f t="shared" si="112"/>
        <v/>
      </c>
      <c r="L1763" s="55" t="str">
        <f t="shared" si="110"/>
        <v/>
      </c>
      <c r="M1763" s="56" t="str">
        <f t="shared" si="111"/>
        <v/>
      </c>
    </row>
    <row r="1764" spans="1:13" ht="13" x14ac:dyDescent="0.25">
      <c r="A1764" s="163">
        <v>1760</v>
      </c>
      <c r="B1764" s="66"/>
      <c r="C1764" s="67"/>
      <c r="D1764" s="48"/>
      <c r="E1764" s="68"/>
      <c r="F1764" s="49"/>
      <c r="G1764" s="69"/>
      <c r="H1764" s="50" t="str">
        <f>IF(E1764="","",VLOOKUP(WEEKDAY(E1764),List!A$15:B$21,2,FALSE))</f>
        <v/>
      </c>
      <c r="I1764" s="90">
        <f>IF(G1764="",0,VLOOKUP(G1764,PHR!$B$4:$H$10000,7,FALSE))</f>
        <v>0</v>
      </c>
      <c r="J1764" s="51" t="str">
        <f t="shared" si="113"/>
        <v/>
      </c>
      <c r="K1764" s="52" t="str">
        <f t="shared" si="112"/>
        <v/>
      </c>
      <c r="L1764" s="55" t="str">
        <f t="shared" si="110"/>
        <v/>
      </c>
      <c r="M1764" s="56" t="str">
        <f t="shared" si="111"/>
        <v/>
      </c>
    </row>
    <row r="1765" spans="1:13" ht="13" x14ac:dyDescent="0.25">
      <c r="A1765" s="163">
        <v>1761</v>
      </c>
      <c r="B1765" s="66"/>
      <c r="C1765" s="67"/>
      <c r="D1765" s="48"/>
      <c r="E1765" s="68"/>
      <c r="F1765" s="49"/>
      <c r="G1765" s="69"/>
      <c r="H1765" s="50" t="str">
        <f>IF(E1765="","",VLOOKUP(WEEKDAY(E1765),List!A$15:B$21,2,FALSE))</f>
        <v/>
      </c>
      <c r="I1765" s="90">
        <f>IF(G1765="",0,VLOOKUP(G1765,PHR!$B$4:$H$10000,7,FALSE))</f>
        <v>0</v>
      </c>
      <c r="J1765" s="51" t="str">
        <f t="shared" si="113"/>
        <v/>
      </c>
      <c r="K1765" s="52" t="str">
        <f t="shared" si="112"/>
        <v/>
      </c>
      <c r="L1765" s="55" t="str">
        <f t="shared" si="110"/>
        <v/>
      </c>
      <c r="M1765" s="56" t="str">
        <f t="shared" si="111"/>
        <v/>
      </c>
    </row>
    <row r="1766" spans="1:13" ht="13" x14ac:dyDescent="0.25">
      <c r="A1766" s="163">
        <v>1762</v>
      </c>
      <c r="B1766" s="66"/>
      <c r="C1766" s="67"/>
      <c r="D1766" s="48"/>
      <c r="E1766" s="68"/>
      <c r="F1766" s="49"/>
      <c r="G1766" s="69"/>
      <c r="H1766" s="50" t="str">
        <f>IF(E1766="","",VLOOKUP(WEEKDAY(E1766),List!A$15:B$21,2,FALSE))</f>
        <v/>
      </c>
      <c r="I1766" s="90">
        <f>IF(G1766="",0,VLOOKUP(G1766,PHR!$B$4:$H$10000,7,FALSE))</f>
        <v>0</v>
      </c>
      <c r="J1766" s="51" t="str">
        <f t="shared" si="113"/>
        <v/>
      </c>
      <c r="K1766" s="52" t="str">
        <f t="shared" si="112"/>
        <v/>
      </c>
      <c r="L1766" s="55" t="str">
        <f t="shared" si="110"/>
        <v/>
      </c>
      <c r="M1766" s="56" t="str">
        <f t="shared" si="111"/>
        <v/>
      </c>
    </row>
    <row r="1767" spans="1:13" ht="13" x14ac:dyDescent="0.25">
      <c r="A1767" s="163">
        <v>1763</v>
      </c>
      <c r="B1767" s="66"/>
      <c r="C1767" s="67"/>
      <c r="D1767" s="48"/>
      <c r="E1767" s="68"/>
      <c r="F1767" s="49"/>
      <c r="G1767" s="69"/>
      <c r="H1767" s="50" t="str">
        <f>IF(E1767="","",VLOOKUP(WEEKDAY(E1767),List!A$15:B$21,2,FALSE))</f>
        <v/>
      </c>
      <c r="I1767" s="90">
        <f>IF(G1767="",0,VLOOKUP(G1767,PHR!$B$4:$H$10000,7,FALSE))</f>
        <v>0</v>
      </c>
      <c r="J1767" s="51" t="str">
        <f t="shared" si="113"/>
        <v/>
      </c>
      <c r="K1767" s="52" t="str">
        <f t="shared" si="112"/>
        <v/>
      </c>
      <c r="L1767" s="55" t="str">
        <f t="shared" si="110"/>
        <v/>
      </c>
      <c r="M1767" s="56" t="str">
        <f t="shared" si="111"/>
        <v/>
      </c>
    </row>
    <row r="1768" spans="1:13" ht="13" x14ac:dyDescent="0.25">
      <c r="A1768" s="163">
        <v>1764</v>
      </c>
      <c r="B1768" s="66"/>
      <c r="C1768" s="67"/>
      <c r="D1768" s="48"/>
      <c r="E1768" s="68"/>
      <c r="F1768" s="49"/>
      <c r="G1768" s="69"/>
      <c r="H1768" s="50" t="str">
        <f>IF(E1768="","",VLOOKUP(WEEKDAY(E1768),List!A$15:B$21,2,FALSE))</f>
        <v/>
      </c>
      <c r="I1768" s="90">
        <f>IF(G1768="",0,VLOOKUP(G1768,PHR!$B$4:$H$10000,7,FALSE))</f>
        <v>0</v>
      </c>
      <c r="J1768" s="51" t="str">
        <f t="shared" si="113"/>
        <v/>
      </c>
      <c r="K1768" s="52" t="str">
        <f t="shared" si="112"/>
        <v/>
      </c>
      <c r="L1768" s="55" t="str">
        <f t="shared" si="110"/>
        <v/>
      </c>
      <c r="M1768" s="56" t="str">
        <f t="shared" si="111"/>
        <v/>
      </c>
    </row>
    <row r="1769" spans="1:13" ht="13" x14ac:dyDescent="0.25">
      <c r="A1769" s="163">
        <v>1765</v>
      </c>
      <c r="B1769" s="66"/>
      <c r="C1769" s="67"/>
      <c r="D1769" s="48"/>
      <c r="E1769" s="68"/>
      <c r="F1769" s="49"/>
      <c r="G1769" s="69"/>
      <c r="H1769" s="50" t="str">
        <f>IF(E1769="","",VLOOKUP(WEEKDAY(E1769),List!A$15:B$21,2,FALSE))</f>
        <v/>
      </c>
      <c r="I1769" s="90">
        <f>IF(G1769="",0,VLOOKUP(G1769,PHR!$B$4:$H$10000,7,FALSE))</f>
        <v>0</v>
      </c>
      <c r="J1769" s="51" t="str">
        <f t="shared" si="113"/>
        <v/>
      </c>
      <c r="K1769" s="52" t="str">
        <f t="shared" si="112"/>
        <v/>
      </c>
      <c r="L1769" s="55" t="str">
        <f t="shared" si="110"/>
        <v/>
      </c>
      <c r="M1769" s="56" t="str">
        <f t="shared" si="111"/>
        <v/>
      </c>
    </row>
    <row r="1770" spans="1:13" ht="13" x14ac:dyDescent="0.25">
      <c r="A1770" s="163">
        <v>1766</v>
      </c>
      <c r="B1770" s="66"/>
      <c r="C1770" s="67"/>
      <c r="D1770" s="48"/>
      <c r="E1770" s="68"/>
      <c r="F1770" s="49"/>
      <c r="G1770" s="69"/>
      <c r="H1770" s="50" t="str">
        <f>IF(E1770="","",VLOOKUP(WEEKDAY(E1770),List!A$15:B$21,2,FALSE))</f>
        <v/>
      </c>
      <c r="I1770" s="90">
        <f>IF(G1770="",0,VLOOKUP(G1770,PHR!$B$4:$H$10000,7,FALSE))</f>
        <v>0</v>
      </c>
      <c r="J1770" s="51" t="str">
        <f t="shared" si="113"/>
        <v/>
      </c>
      <c r="K1770" s="52" t="str">
        <f t="shared" si="112"/>
        <v/>
      </c>
      <c r="L1770" s="55" t="str">
        <f t="shared" si="110"/>
        <v/>
      </c>
      <c r="M1770" s="56" t="str">
        <f t="shared" si="111"/>
        <v/>
      </c>
    </row>
    <row r="1771" spans="1:13" ht="13" x14ac:dyDescent="0.25">
      <c r="A1771" s="163">
        <v>1767</v>
      </c>
      <c r="B1771" s="66"/>
      <c r="C1771" s="67"/>
      <c r="D1771" s="48"/>
      <c r="E1771" s="68"/>
      <c r="F1771" s="49"/>
      <c r="G1771" s="69"/>
      <c r="H1771" s="50" t="str">
        <f>IF(E1771="","",VLOOKUP(WEEKDAY(E1771),List!A$15:B$21,2,FALSE))</f>
        <v/>
      </c>
      <c r="I1771" s="90">
        <f>IF(G1771="",0,VLOOKUP(G1771,PHR!$B$4:$H$10000,7,FALSE))</f>
        <v>0</v>
      </c>
      <c r="J1771" s="51" t="str">
        <f t="shared" si="113"/>
        <v/>
      </c>
      <c r="K1771" s="52" t="str">
        <f t="shared" si="112"/>
        <v/>
      </c>
      <c r="L1771" s="55" t="str">
        <f t="shared" si="110"/>
        <v/>
      </c>
      <c r="M1771" s="56" t="str">
        <f t="shared" si="111"/>
        <v/>
      </c>
    </row>
    <row r="1772" spans="1:13" ht="13" x14ac:dyDescent="0.25">
      <c r="A1772" s="163">
        <v>1768</v>
      </c>
      <c r="B1772" s="66"/>
      <c r="C1772" s="67"/>
      <c r="D1772" s="48"/>
      <c r="E1772" s="68"/>
      <c r="F1772" s="49"/>
      <c r="G1772" s="69"/>
      <c r="H1772" s="50" t="str">
        <f>IF(E1772="","",VLOOKUP(WEEKDAY(E1772),List!A$15:B$21,2,FALSE))</f>
        <v/>
      </c>
      <c r="I1772" s="90">
        <f>IF(G1772="",0,VLOOKUP(G1772,PHR!$B$4:$H$10000,7,FALSE))</f>
        <v>0</v>
      </c>
      <c r="J1772" s="51" t="str">
        <f t="shared" si="113"/>
        <v/>
      </c>
      <c r="K1772" s="52" t="str">
        <f t="shared" si="112"/>
        <v/>
      </c>
      <c r="L1772" s="55" t="str">
        <f t="shared" si="110"/>
        <v/>
      </c>
      <c r="M1772" s="56" t="str">
        <f t="shared" si="111"/>
        <v/>
      </c>
    </row>
    <row r="1773" spans="1:13" ht="13" x14ac:dyDescent="0.25">
      <c r="A1773" s="163">
        <v>1769</v>
      </c>
      <c r="B1773" s="66"/>
      <c r="C1773" s="67"/>
      <c r="D1773" s="48"/>
      <c r="E1773" s="68"/>
      <c r="F1773" s="49"/>
      <c r="G1773" s="69"/>
      <c r="H1773" s="50" t="str">
        <f>IF(E1773="","",VLOOKUP(WEEKDAY(E1773),List!A$15:B$21,2,FALSE))</f>
        <v/>
      </c>
      <c r="I1773" s="90">
        <f>IF(G1773="",0,VLOOKUP(G1773,PHR!$B$4:$H$10000,7,FALSE))</f>
        <v>0</v>
      </c>
      <c r="J1773" s="51" t="str">
        <f t="shared" si="113"/>
        <v/>
      </c>
      <c r="K1773" s="52" t="str">
        <f t="shared" si="112"/>
        <v/>
      </c>
      <c r="L1773" s="55" t="str">
        <f t="shared" si="110"/>
        <v/>
      </c>
      <c r="M1773" s="56" t="str">
        <f t="shared" si="111"/>
        <v/>
      </c>
    </row>
    <row r="1774" spans="1:13" ht="13" x14ac:dyDescent="0.25">
      <c r="A1774" s="163">
        <v>1770</v>
      </c>
      <c r="B1774" s="66"/>
      <c r="C1774" s="67"/>
      <c r="D1774" s="48"/>
      <c r="E1774" s="68"/>
      <c r="F1774" s="49"/>
      <c r="G1774" s="69"/>
      <c r="H1774" s="50" t="str">
        <f>IF(E1774="","",VLOOKUP(WEEKDAY(E1774),List!A$15:B$21,2,FALSE))</f>
        <v/>
      </c>
      <c r="I1774" s="90">
        <f>IF(G1774="",0,VLOOKUP(G1774,PHR!$B$4:$H$10000,7,FALSE))</f>
        <v>0</v>
      </c>
      <c r="J1774" s="51" t="str">
        <f t="shared" si="113"/>
        <v/>
      </c>
      <c r="K1774" s="52" t="str">
        <f t="shared" si="112"/>
        <v/>
      </c>
      <c r="L1774" s="55" t="str">
        <f t="shared" si="110"/>
        <v/>
      </c>
      <c r="M1774" s="56" t="str">
        <f t="shared" si="111"/>
        <v/>
      </c>
    </row>
    <row r="1775" spans="1:13" ht="13" x14ac:dyDescent="0.25">
      <c r="A1775" s="163">
        <v>1771</v>
      </c>
      <c r="B1775" s="66"/>
      <c r="C1775" s="67"/>
      <c r="D1775" s="48"/>
      <c r="E1775" s="68"/>
      <c r="F1775" s="49"/>
      <c r="G1775" s="69"/>
      <c r="H1775" s="50" t="str">
        <f>IF(E1775="","",VLOOKUP(WEEKDAY(E1775),List!A$15:B$21,2,FALSE))</f>
        <v/>
      </c>
      <c r="I1775" s="90">
        <f>IF(G1775="",0,VLOOKUP(G1775,PHR!$B$4:$H$10000,7,FALSE))</f>
        <v>0</v>
      </c>
      <c r="J1775" s="51" t="str">
        <f t="shared" si="113"/>
        <v/>
      </c>
      <c r="K1775" s="52" t="str">
        <f t="shared" si="112"/>
        <v/>
      </c>
      <c r="L1775" s="55" t="str">
        <f t="shared" si="110"/>
        <v/>
      </c>
      <c r="M1775" s="56" t="str">
        <f t="shared" si="111"/>
        <v/>
      </c>
    </row>
    <row r="1776" spans="1:13" ht="13" x14ac:dyDescent="0.25">
      <c r="A1776" s="163">
        <v>1772</v>
      </c>
      <c r="B1776" s="66"/>
      <c r="C1776" s="67"/>
      <c r="D1776" s="48"/>
      <c r="E1776" s="68"/>
      <c r="F1776" s="49"/>
      <c r="G1776" s="69"/>
      <c r="H1776" s="50" t="str">
        <f>IF(E1776="","",VLOOKUP(WEEKDAY(E1776),List!A$15:B$21,2,FALSE))</f>
        <v/>
      </c>
      <c r="I1776" s="90">
        <f>IF(G1776="",0,VLOOKUP(G1776,PHR!$B$4:$H$10000,7,FALSE))</f>
        <v>0</v>
      </c>
      <c r="J1776" s="51" t="str">
        <f t="shared" si="113"/>
        <v/>
      </c>
      <c r="K1776" s="52" t="str">
        <f t="shared" si="112"/>
        <v/>
      </c>
      <c r="L1776" s="55" t="str">
        <f t="shared" si="110"/>
        <v/>
      </c>
      <c r="M1776" s="56" t="str">
        <f t="shared" si="111"/>
        <v/>
      </c>
    </row>
    <row r="1777" spans="1:13" ht="13" x14ac:dyDescent="0.25">
      <c r="A1777" s="163">
        <v>1773</v>
      </c>
      <c r="B1777" s="66"/>
      <c r="C1777" s="67"/>
      <c r="D1777" s="48"/>
      <c r="E1777" s="68"/>
      <c r="F1777" s="49"/>
      <c r="G1777" s="69"/>
      <c r="H1777" s="50" t="str">
        <f>IF(E1777="","",VLOOKUP(WEEKDAY(E1777),List!A$15:B$21,2,FALSE))</f>
        <v/>
      </c>
      <c r="I1777" s="90">
        <f>IF(G1777="",0,VLOOKUP(G1777,PHR!$B$4:$H$10000,7,FALSE))</f>
        <v>0</v>
      </c>
      <c r="J1777" s="51" t="str">
        <f t="shared" si="113"/>
        <v/>
      </c>
      <c r="K1777" s="52" t="str">
        <f t="shared" si="112"/>
        <v/>
      </c>
      <c r="L1777" s="55" t="str">
        <f t="shared" si="110"/>
        <v/>
      </c>
      <c r="M1777" s="56" t="str">
        <f t="shared" si="111"/>
        <v/>
      </c>
    </row>
    <row r="1778" spans="1:13" ht="13" x14ac:dyDescent="0.25">
      <c r="A1778" s="163">
        <v>1774</v>
      </c>
      <c r="B1778" s="66"/>
      <c r="C1778" s="67"/>
      <c r="D1778" s="48"/>
      <c r="E1778" s="68"/>
      <c r="F1778" s="49"/>
      <c r="G1778" s="69"/>
      <c r="H1778" s="50" t="str">
        <f>IF(E1778="","",VLOOKUP(WEEKDAY(E1778),List!A$15:B$21,2,FALSE))</f>
        <v/>
      </c>
      <c r="I1778" s="90">
        <f>IF(G1778="",0,VLOOKUP(G1778,PHR!$B$4:$H$10000,7,FALSE))</f>
        <v>0</v>
      </c>
      <c r="J1778" s="51" t="str">
        <f t="shared" si="113"/>
        <v/>
      </c>
      <c r="K1778" s="52" t="str">
        <f t="shared" si="112"/>
        <v/>
      </c>
      <c r="L1778" s="55" t="str">
        <f t="shared" si="110"/>
        <v/>
      </c>
      <c r="M1778" s="56" t="str">
        <f t="shared" si="111"/>
        <v/>
      </c>
    </row>
    <row r="1779" spans="1:13" ht="13" x14ac:dyDescent="0.25">
      <c r="A1779" s="163">
        <v>1775</v>
      </c>
      <c r="B1779" s="66"/>
      <c r="C1779" s="67"/>
      <c r="D1779" s="48"/>
      <c r="E1779" s="68"/>
      <c r="F1779" s="49"/>
      <c r="G1779" s="69"/>
      <c r="H1779" s="50" t="str">
        <f>IF(E1779="","",VLOOKUP(WEEKDAY(E1779),List!A$15:B$21,2,FALSE))</f>
        <v/>
      </c>
      <c r="I1779" s="90">
        <f>IF(G1779="",0,VLOOKUP(G1779,PHR!$B$4:$H$10000,7,FALSE))</f>
        <v>0</v>
      </c>
      <c r="J1779" s="51" t="str">
        <f t="shared" si="113"/>
        <v/>
      </c>
      <c r="K1779" s="52" t="str">
        <f t="shared" si="112"/>
        <v/>
      </c>
      <c r="L1779" s="55" t="str">
        <f t="shared" si="110"/>
        <v/>
      </c>
      <c r="M1779" s="56" t="str">
        <f t="shared" si="111"/>
        <v/>
      </c>
    </row>
    <row r="1780" spans="1:13" ht="13" x14ac:dyDescent="0.25">
      <c r="A1780" s="163">
        <v>1776</v>
      </c>
      <c r="B1780" s="66"/>
      <c r="C1780" s="67"/>
      <c r="D1780" s="48"/>
      <c r="E1780" s="68"/>
      <c r="F1780" s="49"/>
      <c r="G1780" s="69"/>
      <c r="H1780" s="50" t="str">
        <f>IF(E1780="","",VLOOKUP(WEEKDAY(E1780),List!A$15:B$21,2,FALSE))</f>
        <v/>
      </c>
      <c r="I1780" s="90">
        <f>IF(G1780="",0,VLOOKUP(G1780,PHR!$B$4:$H$10000,7,FALSE))</f>
        <v>0</v>
      </c>
      <c r="J1780" s="51" t="str">
        <f t="shared" si="113"/>
        <v/>
      </c>
      <c r="K1780" s="52" t="str">
        <f t="shared" si="112"/>
        <v/>
      </c>
      <c r="L1780" s="55" t="str">
        <f t="shared" si="110"/>
        <v/>
      </c>
      <c r="M1780" s="56" t="str">
        <f t="shared" si="111"/>
        <v/>
      </c>
    </row>
    <row r="1781" spans="1:13" ht="13" x14ac:dyDescent="0.25">
      <c r="A1781" s="163">
        <v>1777</v>
      </c>
      <c r="B1781" s="66"/>
      <c r="C1781" s="67"/>
      <c r="D1781" s="48"/>
      <c r="E1781" s="68"/>
      <c r="F1781" s="49"/>
      <c r="G1781" s="69"/>
      <c r="H1781" s="50" t="str">
        <f>IF(E1781="","",VLOOKUP(WEEKDAY(E1781),List!A$15:B$21,2,FALSE))</f>
        <v/>
      </c>
      <c r="I1781" s="90">
        <f>IF(G1781="",0,VLOOKUP(G1781,PHR!$B$4:$H$10000,7,FALSE))</f>
        <v>0</v>
      </c>
      <c r="J1781" s="51" t="str">
        <f t="shared" si="113"/>
        <v/>
      </c>
      <c r="K1781" s="52" t="str">
        <f t="shared" si="112"/>
        <v/>
      </c>
      <c r="L1781" s="55" t="str">
        <f t="shared" si="110"/>
        <v/>
      </c>
      <c r="M1781" s="56" t="str">
        <f t="shared" si="111"/>
        <v/>
      </c>
    </row>
    <row r="1782" spans="1:13" ht="13" x14ac:dyDescent="0.25">
      <c r="A1782" s="163">
        <v>1778</v>
      </c>
      <c r="B1782" s="66"/>
      <c r="C1782" s="67"/>
      <c r="D1782" s="48"/>
      <c r="E1782" s="68"/>
      <c r="F1782" s="49"/>
      <c r="G1782" s="69"/>
      <c r="H1782" s="50" t="str">
        <f>IF(E1782="","",VLOOKUP(WEEKDAY(E1782),List!A$15:B$21,2,FALSE))</f>
        <v/>
      </c>
      <c r="I1782" s="90">
        <f>IF(G1782="",0,VLOOKUP(G1782,PHR!$B$4:$H$10000,7,FALSE))</f>
        <v>0</v>
      </c>
      <c r="J1782" s="51" t="str">
        <f t="shared" si="113"/>
        <v/>
      </c>
      <c r="K1782" s="52" t="str">
        <f t="shared" si="112"/>
        <v/>
      </c>
      <c r="L1782" s="55" t="str">
        <f t="shared" si="110"/>
        <v/>
      </c>
      <c r="M1782" s="56" t="str">
        <f t="shared" si="111"/>
        <v/>
      </c>
    </row>
    <row r="1783" spans="1:13" ht="13" x14ac:dyDescent="0.25">
      <c r="A1783" s="163">
        <v>1779</v>
      </c>
      <c r="B1783" s="66"/>
      <c r="C1783" s="67"/>
      <c r="D1783" s="48"/>
      <c r="E1783" s="68"/>
      <c r="F1783" s="49"/>
      <c r="G1783" s="69"/>
      <c r="H1783" s="50" t="str">
        <f>IF(E1783="","",VLOOKUP(WEEKDAY(E1783),List!A$15:B$21,2,FALSE))</f>
        <v/>
      </c>
      <c r="I1783" s="90">
        <f>IF(G1783="",0,VLOOKUP(G1783,PHR!$B$4:$H$10000,7,FALSE))</f>
        <v>0</v>
      </c>
      <c r="J1783" s="51" t="str">
        <f t="shared" si="113"/>
        <v/>
      </c>
      <c r="K1783" s="52" t="str">
        <f t="shared" si="112"/>
        <v/>
      </c>
      <c r="L1783" s="55" t="str">
        <f t="shared" si="110"/>
        <v/>
      </c>
      <c r="M1783" s="56" t="str">
        <f t="shared" si="111"/>
        <v/>
      </c>
    </row>
    <row r="1784" spans="1:13" ht="13" x14ac:dyDescent="0.25">
      <c r="A1784" s="163">
        <v>1780</v>
      </c>
      <c r="B1784" s="66"/>
      <c r="C1784" s="67"/>
      <c r="D1784" s="48"/>
      <c r="E1784" s="68"/>
      <c r="F1784" s="49"/>
      <c r="G1784" s="69"/>
      <c r="H1784" s="50" t="str">
        <f>IF(E1784="","",VLOOKUP(WEEKDAY(E1784),List!A$15:B$21,2,FALSE))</f>
        <v/>
      </c>
      <c r="I1784" s="90">
        <f>IF(G1784="",0,VLOOKUP(G1784,PHR!$B$4:$H$10000,7,FALSE))</f>
        <v>0</v>
      </c>
      <c r="J1784" s="51" t="str">
        <f t="shared" si="113"/>
        <v/>
      </c>
      <c r="K1784" s="52" t="str">
        <f t="shared" si="112"/>
        <v/>
      </c>
      <c r="L1784" s="55" t="str">
        <f t="shared" si="110"/>
        <v/>
      </c>
      <c r="M1784" s="56" t="str">
        <f t="shared" si="111"/>
        <v/>
      </c>
    </row>
    <row r="1785" spans="1:13" ht="13" x14ac:dyDescent="0.25">
      <c r="A1785" s="163">
        <v>1781</v>
      </c>
      <c r="B1785" s="66"/>
      <c r="C1785" s="67"/>
      <c r="D1785" s="48"/>
      <c r="E1785" s="68"/>
      <c r="F1785" s="49"/>
      <c r="G1785" s="69"/>
      <c r="H1785" s="50" t="str">
        <f>IF(E1785="","",VLOOKUP(WEEKDAY(E1785),List!A$15:B$21,2,FALSE))</f>
        <v/>
      </c>
      <c r="I1785" s="90">
        <f>IF(G1785="",0,VLOOKUP(G1785,PHR!$B$4:$H$10000,7,FALSE))</f>
        <v>0</v>
      </c>
      <c r="J1785" s="51" t="str">
        <f t="shared" si="113"/>
        <v/>
      </c>
      <c r="K1785" s="52" t="str">
        <f t="shared" si="112"/>
        <v/>
      </c>
      <c r="L1785" s="55" t="str">
        <f t="shared" si="110"/>
        <v/>
      </c>
      <c r="M1785" s="56" t="str">
        <f t="shared" si="111"/>
        <v/>
      </c>
    </row>
    <row r="1786" spans="1:13" ht="13" x14ac:dyDescent="0.25">
      <c r="A1786" s="163">
        <v>1782</v>
      </c>
      <c r="B1786" s="66"/>
      <c r="C1786" s="67"/>
      <c r="D1786" s="48"/>
      <c r="E1786" s="68"/>
      <c r="F1786" s="49"/>
      <c r="G1786" s="69"/>
      <c r="H1786" s="50" t="str">
        <f>IF(E1786="","",VLOOKUP(WEEKDAY(E1786),List!A$15:B$21,2,FALSE))</f>
        <v/>
      </c>
      <c r="I1786" s="90">
        <f>IF(G1786="",0,VLOOKUP(G1786,PHR!$B$4:$H$10000,7,FALSE))</f>
        <v>0</v>
      </c>
      <c r="J1786" s="51" t="str">
        <f t="shared" si="113"/>
        <v/>
      </c>
      <c r="K1786" s="52" t="str">
        <f t="shared" si="112"/>
        <v/>
      </c>
      <c r="L1786" s="55" t="str">
        <f t="shared" si="110"/>
        <v/>
      </c>
      <c r="M1786" s="56" t="str">
        <f t="shared" si="111"/>
        <v/>
      </c>
    </row>
    <row r="1787" spans="1:13" ht="13" x14ac:dyDescent="0.25">
      <c r="A1787" s="163">
        <v>1783</v>
      </c>
      <c r="B1787" s="66"/>
      <c r="C1787" s="67"/>
      <c r="D1787" s="48"/>
      <c r="E1787" s="68"/>
      <c r="F1787" s="49"/>
      <c r="G1787" s="69"/>
      <c r="H1787" s="50" t="str">
        <f>IF(E1787="","",VLOOKUP(WEEKDAY(E1787),List!A$15:B$21,2,FALSE))</f>
        <v/>
      </c>
      <c r="I1787" s="90">
        <f>IF(G1787="",0,VLOOKUP(G1787,PHR!$B$4:$H$10000,7,FALSE))</f>
        <v>0</v>
      </c>
      <c r="J1787" s="51" t="str">
        <f t="shared" si="113"/>
        <v/>
      </c>
      <c r="K1787" s="52" t="str">
        <f t="shared" si="112"/>
        <v/>
      </c>
      <c r="L1787" s="55" t="str">
        <f t="shared" si="110"/>
        <v/>
      </c>
      <c r="M1787" s="56" t="str">
        <f t="shared" si="111"/>
        <v/>
      </c>
    </row>
    <row r="1788" spans="1:13" ht="13" x14ac:dyDescent="0.25">
      <c r="A1788" s="163">
        <v>1784</v>
      </c>
      <c r="B1788" s="66"/>
      <c r="C1788" s="67"/>
      <c r="D1788" s="48"/>
      <c r="E1788" s="68"/>
      <c r="F1788" s="49"/>
      <c r="G1788" s="69"/>
      <c r="H1788" s="50" t="str">
        <f>IF(E1788="","",VLOOKUP(WEEKDAY(E1788),List!A$15:B$21,2,FALSE))</f>
        <v/>
      </c>
      <c r="I1788" s="90">
        <f>IF(G1788="",0,VLOOKUP(G1788,PHR!$B$4:$H$10000,7,FALSE))</f>
        <v>0</v>
      </c>
      <c r="J1788" s="51" t="str">
        <f t="shared" si="113"/>
        <v/>
      </c>
      <c r="K1788" s="52" t="str">
        <f t="shared" si="112"/>
        <v/>
      </c>
      <c r="L1788" s="55" t="str">
        <f t="shared" si="110"/>
        <v/>
      </c>
      <c r="M1788" s="56" t="str">
        <f t="shared" si="111"/>
        <v/>
      </c>
    </row>
    <row r="1789" spans="1:13" ht="13" x14ac:dyDescent="0.25">
      <c r="A1789" s="163">
        <v>1785</v>
      </c>
      <c r="B1789" s="66"/>
      <c r="C1789" s="67"/>
      <c r="D1789" s="48"/>
      <c r="E1789" s="68"/>
      <c r="F1789" s="49"/>
      <c r="G1789" s="69"/>
      <c r="H1789" s="50" t="str">
        <f>IF(E1789="","",VLOOKUP(WEEKDAY(E1789),List!A$15:B$21,2,FALSE))</f>
        <v/>
      </c>
      <c r="I1789" s="90">
        <f>IF(G1789="",0,VLOOKUP(G1789,PHR!$B$4:$H$10000,7,FALSE))</f>
        <v>0</v>
      </c>
      <c r="J1789" s="51" t="str">
        <f t="shared" si="113"/>
        <v/>
      </c>
      <c r="K1789" s="52" t="str">
        <f t="shared" si="112"/>
        <v/>
      </c>
      <c r="L1789" s="55" t="str">
        <f t="shared" si="110"/>
        <v/>
      </c>
      <c r="M1789" s="56" t="str">
        <f t="shared" si="111"/>
        <v/>
      </c>
    </row>
    <row r="1790" spans="1:13" ht="13" x14ac:dyDescent="0.25">
      <c r="A1790" s="163">
        <v>1786</v>
      </c>
      <c r="B1790" s="66"/>
      <c r="C1790" s="67"/>
      <c r="D1790" s="48"/>
      <c r="E1790" s="68"/>
      <c r="F1790" s="49"/>
      <c r="G1790" s="69"/>
      <c r="H1790" s="50" t="str">
        <f>IF(E1790="","",VLOOKUP(WEEKDAY(E1790),List!A$15:B$21,2,FALSE))</f>
        <v/>
      </c>
      <c r="I1790" s="90">
        <f>IF(G1790="",0,VLOOKUP(G1790,PHR!$B$4:$H$10000,7,FALSE))</f>
        <v>0</v>
      </c>
      <c r="J1790" s="51" t="str">
        <f t="shared" si="113"/>
        <v/>
      </c>
      <c r="K1790" s="52" t="str">
        <f t="shared" si="112"/>
        <v/>
      </c>
      <c r="L1790" s="55" t="str">
        <f t="shared" si="110"/>
        <v/>
      </c>
      <c r="M1790" s="56" t="str">
        <f t="shared" si="111"/>
        <v/>
      </c>
    </row>
    <row r="1791" spans="1:13" ht="13" x14ac:dyDescent="0.25">
      <c r="A1791" s="163">
        <v>1787</v>
      </c>
      <c r="B1791" s="66"/>
      <c r="C1791" s="67"/>
      <c r="D1791" s="48"/>
      <c r="E1791" s="68"/>
      <c r="F1791" s="49"/>
      <c r="G1791" s="69"/>
      <c r="H1791" s="50" t="str">
        <f>IF(E1791="","",VLOOKUP(WEEKDAY(E1791),List!A$15:B$21,2,FALSE))</f>
        <v/>
      </c>
      <c r="I1791" s="90">
        <f>IF(G1791="",0,VLOOKUP(G1791,PHR!$B$4:$H$10000,7,FALSE))</f>
        <v>0</v>
      </c>
      <c r="J1791" s="51" t="str">
        <f t="shared" si="113"/>
        <v/>
      </c>
      <c r="K1791" s="52" t="str">
        <f t="shared" si="112"/>
        <v/>
      </c>
      <c r="L1791" s="55" t="str">
        <f t="shared" si="110"/>
        <v/>
      </c>
      <c r="M1791" s="56" t="str">
        <f t="shared" si="111"/>
        <v/>
      </c>
    </row>
    <row r="1792" spans="1:13" ht="13" x14ac:dyDescent="0.25">
      <c r="A1792" s="163">
        <v>1788</v>
      </c>
      <c r="B1792" s="66"/>
      <c r="C1792" s="67"/>
      <c r="D1792" s="48"/>
      <c r="E1792" s="68"/>
      <c r="F1792" s="49"/>
      <c r="G1792" s="69"/>
      <c r="H1792" s="50" t="str">
        <f>IF(E1792="","",VLOOKUP(WEEKDAY(E1792),List!A$15:B$21,2,FALSE))</f>
        <v/>
      </c>
      <c r="I1792" s="90">
        <f>IF(G1792="",0,VLOOKUP(G1792,PHR!$B$4:$H$10000,7,FALSE))</f>
        <v>0</v>
      </c>
      <c r="J1792" s="51" t="str">
        <f t="shared" si="113"/>
        <v/>
      </c>
      <c r="K1792" s="52" t="str">
        <f t="shared" si="112"/>
        <v/>
      </c>
      <c r="L1792" s="55" t="str">
        <f t="shared" si="110"/>
        <v/>
      </c>
      <c r="M1792" s="56" t="str">
        <f t="shared" si="111"/>
        <v/>
      </c>
    </row>
    <row r="1793" spans="1:13" ht="13" x14ac:dyDescent="0.25">
      <c r="A1793" s="163">
        <v>1789</v>
      </c>
      <c r="B1793" s="66"/>
      <c r="C1793" s="67"/>
      <c r="D1793" s="48"/>
      <c r="E1793" s="68"/>
      <c r="F1793" s="49"/>
      <c r="G1793" s="69"/>
      <c r="H1793" s="50" t="str">
        <f>IF(E1793="","",VLOOKUP(WEEKDAY(E1793),List!A$15:B$21,2,FALSE))</f>
        <v/>
      </c>
      <c r="I1793" s="90">
        <f>IF(G1793="",0,VLOOKUP(G1793,PHR!$B$4:$H$10000,7,FALSE))</f>
        <v>0</v>
      </c>
      <c r="J1793" s="51" t="str">
        <f t="shared" si="113"/>
        <v/>
      </c>
      <c r="K1793" s="52" t="str">
        <f t="shared" si="112"/>
        <v/>
      </c>
      <c r="L1793" s="55" t="str">
        <f t="shared" si="110"/>
        <v/>
      </c>
      <c r="M1793" s="56" t="str">
        <f t="shared" si="111"/>
        <v/>
      </c>
    </row>
    <row r="1794" spans="1:13" ht="13" x14ac:dyDescent="0.25">
      <c r="A1794" s="163">
        <v>1790</v>
      </c>
      <c r="B1794" s="66"/>
      <c r="C1794" s="67"/>
      <c r="D1794" s="48"/>
      <c r="E1794" s="68"/>
      <c r="F1794" s="49"/>
      <c r="G1794" s="69"/>
      <c r="H1794" s="50" t="str">
        <f>IF(E1794="","",VLOOKUP(WEEKDAY(E1794),List!A$15:B$21,2,FALSE))</f>
        <v/>
      </c>
      <c r="I1794" s="90">
        <f>IF(G1794="",0,VLOOKUP(G1794,PHR!$B$4:$H$10000,7,FALSE))</f>
        <v>0</v>
      </c>
      <c r="J1794" s="51" t="str">
        <f t="shared" si="113"/>
        <v/>
      </c>
      <c r="K1794" s="52" t="str">
        <f t="shared" si="112"/>
        <v/>
      </c>
      <c r="L1794" s="55" t="str">
        <f t="shared" si="110"/>
        <v/>
      </c>
      <c r="M1794" s="56" t="str">
        <f t="shared" si="111"/>
        <v/>
      </c>
    </row>
    <row r="1795" spans="1:13" ht="13" x14ac:dyDescent="0.25">
      <c r="A1795" s="163">
        <v>1791</v>
      </c>
      <c r="B1795" s="66"/>
      <c r="C1795" s="67"/>
      <c r="D1795" s="48"/>
      <c r="E1795" s="68"/>
      <c r="F1795" s="49"/>
      <c r="G1795" s="69"/>
      <c r="H1795" s="50" t="str">
        <f>IF(E1795="","",VLOOKUP(WEEKDAY(E1795),List!A$15:B$21,2,FALSE))</f>
        <v/>
      </c>
      <c r="I1795" s="90">
        <f>IF(G1795="",0,VLOOKUP(G1795,PHR!$B$4:$H$10000,7,FALSE))</f>
        <v>0</v>
      </c>
      <c r="J1795" s="51" t="str">
        <f t="shared" si="113"/>
        <v/>
      </c>
      <c r="K1795" s="52" t="str">
        <f t="shared" si="112"/>
        <v/>
      </c>
      <c r="L1795" s="55" t="str">
        <f t="shared" si="110"/>
        <v/>
      </c>
      <c r="M1795" s="56" t="str">
        <f t="shared" si="111"/>
        <v/>
      </c>
    </row>
    <row r="1796" spans="1:13" ht="13" x14ac:dyDescent="0.25">
      <c r="A1796" s="163">
        <v>1792</v>
      </c>
      <c r="B1796" s="66"/>
      <c r="C1796" s="67"/>
      <c r="D1796" s="48"/>
      <c r="E1796" s="68"/>
      <c r="F1796" s="49"/>
      <c r="G1796" s="69"/>
      <c r="H1796" s="50" t="str">
        <f>IF(E1796="","",VLOOKUP(WEEKDAY(E1796),List!A$15:B$21,2,FALSE))</f>
        <v/>
      </c>
      <c r="I1796" s="90">
        <f>IF(G1796="",0,VLOOKUP(G1796,PHR!$B$4:$H$10000,7,FALSE))</f>
        <v>0</v>
      </c>
      <c r="J1796" s="51" t="str">
        <f t="shared" si="113"/>
        <v/>
      </c>
      <c r="K1796" s="52" t="str">
        <f t="shared" si="112"/>
        <v/>
      </c>
      <c r="L1796" s="55" t="str">
        <f t="shared" si="110"/>
        <v/>
      </c>
      <c r="M1796" s="56" t="str">
        <f t="shared" si="111"/>
        <v/>
      </c>
    </row>
    <row r="1797" spans="1:13" ht="13" x14ac:dyDescent="0.25">
      <c r="A1797" s="163">
        <v>1793</v>
      </c>
      <c r="B1797" s="66"/>
      <c r="C1797" s="67"/>
      <c r="D1797" s="48"/>
      <c r="E1797" s="68"/>
      <c r="F1797" s="49"/>
      <c r="G1797" s="69"/>
      <c r="H1797" s="50" t="str">
        <f>IF(E1797="","",VLOOKUP(WEEKDAY(E1797),List!A$15:B$21,2,FALSE))</f>
        <v/>
      </c>
      <c r="I1797" s="90">
        <f>IF(G1797="",0,VLOOKUP(G1797,PHR!$B$4:$H$10000,7,FALSE))</f>
        <v>0</v>
      </c>
      <c r="J1797" s="51" t="str">
        <f t="shared" si="113"/>
        <v/>
      </c>
      <c r="K1797" s="52" t="str">
        <f t="shared" si="112"/>
        <v/>
      </c>
      <c r="L1797" s="55" t="str">
        <f t="shared" ref="L1797:L1860" si="114">IF(D1797="","",K1797)</f>
        <v/>
      </c>
      <c r="M1797" s="56" t="str">
        <f t="shared" ref="M1797:M1860" si="115">IF(D1797="","",ROUND(L1797*I1797,2))</f>
        <v/>
      </c>
    </row>
    <row r="1798" spans="1:13" ht="13" x14ac:dyDescent="0.25">
      <c r="A1798" s="163">
        <v>1794</v>
      </c>
      <c r="B1798" s="66"/>
      <c r="C1798" s="67"/>
      <c r="D1798" s="48"/>
      <c r="E1798" s="68"/>
      <c r="F1798" s="49"/>
      <c r="G1798" s="69"/>
      <c r="H1798" s="50" t="str">
        <f>IF(E1798="","",VLOOKUP(WEEKDAY(E1798),List!A$15:B$21,2,FALSE))</f>
        <v/>
      </c>
      <c r="I1798" s="90">
        <f>IF(G1798="",0,VLOOKUP(G1798,PHR!$B$4:$H$10000,7,FALSE))</f>
        <v>0</v>
      </c>
      <c r="J1798" s="51" t="str">
        <f t="shared" si="113"/>
        <v/>
      </c>
      <c r="K1798" s="52" t="str">
        <f t="shared" ref="K1798:K1861" si="116">IF(F1798="","",IF(C1798="",MIN(F1798,$K$1),(MIN(F1798,$K$1)*C1798)))</f>
        <v/>
      </c>
      <c r="L1798" s="55" t="str">
        <f t="shared" si="114"/>
        <v/>
      </c>
      <c r="M1798" s="56" t="str">
        <f t="shared" si="115"/>
        <v/>
      </c>
    </row>
    <row r="1799" spans="1:13" ht="13" x14ac:dyDescent="0.25">
      <c r="A1799" s="163">
        <v>1795</v>
      </c>
      <c r="B1799" s="66"/>
      <c r="C1799" s="67"/>
      <c r="D1799" s="48"/>
      <c r="E1799" s="68"/>
      <c r="F1799" s="49"/>
      <c r="G1799" s="69"/>
      <c r="H1799" s="50" t="str">
        <f>IF(E1799="","",VLOOKUP(WEEKDAY(E1799),List!A$15:B$21,2,FALSE))</f>
        <v/>
      </c>
      <c r="I1799" s="90">
        <f>IF(G1799="",0,VLOOKUP(G1799,PHR!$B$4:$H$10000,7,FALSE))</f>
        <v>0</v>
      </c>
      <c r="J1799" s="51" t="str">
        <f t="shared" si="113"/>
        <v/>
      </c>
      <c r="K1799" s="52" t="str">
        <f t="shared" si="116"/>
        <v/>
      </c>
      <c r="L1799" s="55" t="str">
        <f t="shared" si="114"/>
        <v/>
      </c>
      <c r="M1799" s="56" t="str">
        <f t="shared" si="115"/>
        <v/>
      </c>
    </row>
    <row r="1800" spans="1:13" ht="13" x14ac:dyDescent="0.25">
      <c r="A1800" s="163">
        <v>1796</v>
      </c>
      <c r="B1800" s="66"/>
      <c r="C1800" s="67"/>
      <c r="D1800" s="48"/>
      <c r="E1800" s="68"/>
      <c r="F1800" s="49"/>
      <c r="G1800" s="69"/>
      <c r="H1800" s="50" t="str">
        <f>IF(E1800="","",VLOOKUP(WEEKDAY(E1800),List!A$15:B$21,2,FALSE))</f>
        <v/>
      </c>
      <c r="I1800" s="90">
        <f>IF(G1800="",0,VLOOKUP(G1800,PHR!$B$4:$H$10000,7,FALSE))</f>
        <v>0</v>
      </c>
      <c r="J1800" s="51" t="str">
        <f t="shared" si="113"/>
        <v/>
      </c>
      <c r="K1800" s="52" t="str">
        <f t="shared" si="116"/>
        <v/>
      </c>
      <c r="L1800" s="55" t="str">
        <f t="shared" si="114"/>
        <v/>
      </c>
      <c r="M1800" s="56" t="str">
        <f t="shared" si="115"/>
        <v/>
      </c>
    </row>
    <row r="1801" spans="1:13" ht="13" x14ac:dyDescent="0.25">
      <c r="A1801" s="163">
        <v>1797</v>
      </c>
      <c r="B1801" s="66"/>
      <c r="C1801" s="67"/>
      <c r="D1801" s="48"/>
      <c r="E1801" s="68"/>
      <c r="F1801" s="49"/>
      <c r="G1801" s="69"/>
      <c r="H1801" s="50" t="str">
        <f>IF(E1801="","",VLOOKUP(WEEKDAY(E1801),List!A$15:B$21,2,FALSE))</f>
        <v/>
      </c>
      <c r="I1801" s="90">
        <f>IF(G1801="",0,VLOOKUP(G1801,PHR!$B$4:$H$10000,7,FALSE))</f>
        <v>0</v>
      </c>
      <c r="J1801" s="51" t="str">
        <f t="shared" si="113"/>
        <v/>
      </c>
      <c r="K1801" s="52" t="str">
        <f t="shared" si="116"/>
        <v/>
      </c>
      <c r="L1801" s="55" t="str">
        <f t="shared" si="114"/>
        <v/>
      </c>
      <c r="M1801" s="56" t="str">
        <f t="shared" si="115"/>
        <v/>
      </c>
    </row>
    <row r="1802" spans="1:13" ht="13" x14ac:dyDescent="0.25">
      <c r="A1802" s="163">
        <v>1798</v>
      </c>
      <c r="B1802" s="66"/>
      <c r="C1802" s="67"/>
      <c r="D1802" s="48"/>
      <c r="E1802" s="68"/>
      <c r="F1802" s="49"/>
      <c r="G1802" s="69"/>
      <c r="H1802" s="50" t="str">
        <f>IF(E1802="","",VLOOKUP(WEEKDAY(E1802),List!A$15:B$21,2,FALSE))</f>
        <v/>
      </c>
      <c r="I1802" s="90">
        <f>IF(G1802="",0,VLOOKUP(G1802,PHR!$B$4:$H$10000,7,FALSE))</f>
        <v>0</v>
      </c>
      <c r="J1802" s="51" t="str">
        <f t="shared" ref="J1802:J1865" si="117">IF(K1802="","",ROUND(K1802*I1802,2))</f>
        <v/>
      </c>
      <c r="K1802" s="52" t="str">
        <f t="shared" si="116"/>
        <v/>
      </c>
      <c r="L1802" s="55" t="str">
        <f t="shared" si="114"/>
        <v/>
      </c>
      <c r="M1802" s="56" t="str">
        <f t="shared" si="115"/>
        <v/>
      </c>
    </row>
    <row r="1803" spans="1:13" ht="13" x14ac:dyDescent="0.25">
      <c r="A1803" s="163">
        <v>1799</v>
      </c>
      <c r="B1803" s="66"/>
      <c r="C1803" s="67"/>
      <c r="D1803" s="48"/>
      <c r="E1803" s="68"/>
      <c r="F1803" s="49"/>
      <c r="G1803" s="69"/>
      <c r="H1803" s="50" t="str">
        <f>IF(E1803="","",VLOOKUP(WEEKDAY(E1803),List!A$15:B$21,2,FALSE))</f>
        <v/>
      </c>
      <c r="I1803" s="90">
        <f>IF(G1803="",0,VLOOKUP(G1803,PHR!$B$4:$H$10000,7,FALSE))</f>
        <v>0</v>
      </c>
      <c r="J1803" s="51" t="str">
        <f t="shared" si="117"/>
        <v/>
      </c>
      <c r="K1803" s="52" t="str">
        <f t="shared" si="116"/>
        <v/>
      </c>
      <c r="L1803" s="55" t="str">
        <f t="shared" si="114"/>
        <v/>
      </c>
      <c r="M1803" s="56" t="str">
        <f t="shared" si="115"/>
        <v/>
      </c>
    </row>
    <row r="1804" spans="1:13" ht="13" x14ac:dyDescent="0.25">
      <c r="A1804" s="163">
        <v>1800</v>
      </c>
      <c r="B1804" s="66"/>
      <c r="C1804" s="67"/>
      <c r="D1804" s="48"/>
      <c r="E1804" s="68"/>
      <c r="F1804" s="49"/>
      <c r="G1804" s="69"/>
      <c r="H1804" s="50" t="str">
        <f>IF(E1804="","",VLOOKUP(WEEKDAY(E1804),List!A$15:B$21,2,FALSE))</f>
        <v/>
      </c>
      <c r="I1804" s="90">
        <f>IF(G1804="",0,VLOOKUP(G1804,PHR!$B$4:$H$10000,7,FALSE))</f>
        <v>0</v>
      </c>
      <c r="J1804" s="51" t="str">
        <f t="shared" si="117"/>
        <v/>
      </c>
      <c r="K1804" s="52" t="str">
        <f t="shared" si="116"/>
        <v/>
      </c>
      <c r="L1804" s="55" t="str">
        <f t="shared" si="114"/>
        <v/>
      </c>
      <c r="M1804" s="56" t="str">
        <f t="shared" si="115"/>
        <v/>
      </c>
    </row>
    <row r="1805" spans="1:13" ht="13" x14ac:dyDescent="0.25">
      <c r="A1805" s="163">
        <v>1801</v>
      </c>
      <c r="B1805" s="66"/>
      <c r="C1805" s="67"/>
      <c r="D1805" s="48"/>
      <c r="E1805" s="68"/>
      <c r="F1805" s="49"/>
      <c r="G1805" s="69"/>
      <c r="H1805" s="50" t="str">
        <f>IF(E1805="","",VLOOKUP(WEEKDAY(E1805),List!A$15:B$21,2,FALSE))</f>
        <v/>
      </c>
      <c r="I1805" s="90">
        <f>IF(G1805="",0,VLOOKUP(G1805,PHR!$B$4:$H$10000,7,FALSE))</f>
        <v>0</v>
      </c>
      <c r="J1805" s="51" t="str">
        <f t="shared" si="117"/>
        <v/>
      </c>
      <c r="K1805" s="52" t="str">
        <f t="shared" si="116"/>
        <v/>
      </c>
      <c r="L1805" s="55" t="str">
        <f t="shared" si="114"/>
        <v/>
      </c>
      <c r="M1805" s="56" t="str">
        <f t="shared" si="115"/>
        <v/>
      </c>
    </row>
    <row r="1806" spans="1:13" ht="13" x14ac:dyDescent="0.25">
      <c r="A1806" s="163">
        <v>1802</v>
      </c>
      <c r="B1806" s="66"/>
      <c r="C1806" s="67"/>
      <c r="D1806" s="48"/>
      <c r="E1806" s="68"/>
      <c r="F1806" s="49"/>
      <c r="G1806" s="69"/>
      <c r="H1806" s="50" t="str">
        <f>IF(E1806="","",VLOOKUP(WEEKDAY(E1806),List!A$15:B$21,2,FALSE))</f>
        <v/>
      </c>
      <c r="I1806" s="90">
        <f>IF(G1806="",0,VLOOKUP(G1806,PHR!$B$4:$H$10000,7,FALSE))</f>
        <v>0</v>
      </c>
      <c r="J1806" s="51" t="str">
        <f t="shared" si="117"/>
        <v/>
      </c>
      <c r="K1806" s="52" t="str">
        <f t="shared" si="116"/>
        <v/>
      </c>
      <c r="L1806" s="55" t="str">
        <f t="shared" si="114"/>
        <v/>
      </c>
      <c r="M1806" s="56" t="str">
        <f t="shared" si="115"/>
        <v/>
      </c>
    </row>
    <row r="1807" spans="1:13" ht="13" x14ac:dyDescent="0.25">
      <c r="A1807" s="163">
        <v>1803</v>
      </c>
      <c r="B1807" s="66"/>
      <c r="C1807" s="67"/>
      <c r="D1807" s="48"/>
      <c r="E1807" s="68"/>
      <c r="F1807" s="49"/>
      <c r="G1807" s="69"/>
      <c r="H1807" s="50" t="str">
        <f>IF(E1807="","",VLOOKUP(WEEKDAY(E1807),List!A$15:B$21,2,FALSE))</f>
        <v/>
      </c>
      <c r="I1807" s="90">
        <f>IF(G1807="",0,VLOOKUP(G1807,PHR!$B$4:$H$10000,7,FALSE))</f>
        <v>0</v>
      </c>
      <c r="J1807" s="51" t="str">
        <f t="shared" si="117"/>
        <v/>
      </c>
      <c r="K1807" s="52" t="str">
        <f t="shared" si="116"/>
        <v/>
      </c>
      <c r="L1807" s="55" t="str">
        <f t="shared" si="114"/>
        <v/>
      </c>
      <c r="M1807" s="56" t="str">
        <f t="shared" si="115"/>
        <v/>
      </c>
    </row>
    <row r="1808" spans="1:13" ht="13" x14ac:dyDescent="0.25">
      <c r="A1808" s="163">
        <v>1804</v>
      </c>
      <c r="B1808" s="66"/>
      <c r="C1808" s="67"/>
      <c r="D1808" s="48"/>
      <c r="E1808" s="68"/>
      <c r="F1808" s="49"/>
      <c r="G1808" s="69"/>
      <c r="H1808" s="50" t="str">
        <f>IF(E1808="","",VLOOKUP(WEEKDAY(E1808),List!A$15:B$21,2,FALSE))</f>
        <v/>
      </c>
      <c r="I1808" s="90">
        <f>IF(G1808="",0,VLOOKUP(G1808,PHR!$B$4:$H$10000,7,FALSE))</f>
        <v>0</v>
      </c>
      <c r="J1808" s="51" t="str">
        <f t="shared" si="117"/>
        <v/>
      </c>
      <c r="K1808" s="52" t="str">
        <f t="shared" si="116"/>
        <v/>
      </c>
      <c r="L1808" s="55" t="str">
        <f t="shared" si="114"/>
        <v/>
      </c>
      <c r="M1808" s="56" t="str">
        <f t="shared" si="115"/>
        <v/>
      </c>
    </row>
    <row r="1809" spans="1:13" ht="13" x14ac:dyDescent="0.25">
      <c r="A1809" s="163">
        <v>1805</v>
      </c>
      <c r="B1809" s="66"/>
      <c r="C1809" s="67"/>
      <c r="D1809" s="48"/>
      <c r="E1809" s="68"/>
      <c r="F1809" s="49"/>
      <c r="G1809" s="69"/>
      <c r="H1809" s="50" t="str">
        <f>IF(E1809="","",VLOOKUP(WEEKDAY(E1809),List!A$15:B$21,2,FALSE))</f>
        <v/>
      </c>
      <c r="I1809" s="90">
        <f>IF(G1809="",0,VLOOKUP(G1809,PHR!$B$4:$H$10000,7,FALSE))</f>
        <v>0</v>
      </c>
      <c r="J1809" s="51" t="str">
        <f t="shared" si="117"/>
        <v/>
      </c>
      <c r="K1809" s="52" t="str">
        <f t="shared" si="116"/>
        <v/>
      </c>
      <c r="L1809" s="55" t="str">
        <f t="shared" si="114"/>
        <v/>
      </c>
      <c r="M1809" s="56" t="str">
        <f t="shared" si="115"/>
        <v/>
      </c>
    </row>
    <row r="1810" spans="1:13" ht="13" x14ac:dyDescent="0.25">
      <c r="A1810" s="163">
        <v>1806</v>
      </c>
      <c r="B1810" s="66"/>
      <c r="C1810" s="67"/>
      <c r="D1810" s="48"/>
      <c r="E1810" s="68"/>
      <c r="F1810" s="49"/>
      <c r="G1810" s="69"/>
      <c r="H1810" s="50" t="str">
        <f>IF(E1810="","",VLOOKUP(WEEKDAY(E1810),List!A$15:B$21,2,FALSE))</f>
        <v/>
      </c>
      <c r="I1810" s="90">
        <f>IF(G1810="",0,VLOOKUP(G1810,PHR!$B$4:$H$10000,7,FALSE))</f>
        <v>0</v>
      </c>
      <c r="J1810" s="51" t="str">
        <f t="shared" si="117"/>
        <v/>
      </c>
      <c r="K1810" s="52" t="str">
        <f t="shared" si="116"/>
        <v/>
      </c>
      <c r="L1810" s="55" t="str">
        <f t="shared" si="114"/>
        <v/>
      </c>
      <c r="M1810" s="56" t="str">
        <f t="shared" si="115"/>
        <v/>
      </c>
    </row>
    <row r="1811" spans="1:13" ht="13" x14ac:dyDescent="0.25">
      <c r="A1811" s="163">
        <v>1807</v>
      </c>
      <c r="B1811" s="66"/>
      <c r="C1811" s="67"/>
      <c r="D1811" s="48"/>
      <c r="E1811" s="68"/>
      <c r="F1811" s="49"/>
      <c r="G1811" s="69"/>
      <c r="H1811" s="50" t="str">
        <f>IF(E1811="","",VLOOKUP(WEEKDAY(E1811),List!A$15:B$21,2,FALSE))</f>
        <v/>
      </c>
      <c r="I1811" s="90">
        <f>IF(G1811="",0,VLOOKUP(G1811,PHR!$B$4:$H$10000,7,FALSE))</f>
        <v>0</v>
      </c>
      <c r="J1811" s="51" t="str">
        <f t="shared" si="117"/>
        <v/>
      </c>
      <c r="K1811" s="52" t="str">
        <f t="shared" si="116"/>
        <v/>
      </c>
      <c r="L1811" s="55" t="str">
        <f t="shared" si="114"/>
        <v/>
      </c>
      <c r="M1811" s="56" t="str">
        <f t="shared" si="115"/>
        <v/>
      </c>
    </row>
    <row r="1812" spans="1:13" ht="13" x14ac:dyDescent="0.25">
      <c r="A1812" s="163">
        <v>1808</v>
      </c>
      <c r="B1812" s="66"/>
      <c r="C1812" s="67"/>
      <c r="D1812" s="48"/>
      <c r="E1812" s="68"/>
      <c r="F1812" s="49"/>
      <c r="G1812" s="69"/>
      <c r="H1812" s="50" t="str">
        <f>IF(E1812="","",VLOOKUP(WEEKDAY(E1812),List!A$15:B$21,2,FALSE))</f>
        <v/>
      </c>
      <c r="I1812" s="90">
        <f>IF(G1812="",0,VLOOKUP(G1812,PHR!$B$4:$H$10000,7,FALSE))</f>
        <v>0</v>
      </c>
      <c r="J1812" s="51" t="str">
        <f t="shared" si="117"/>
        <v/>
      </c>
      <c r="K1812" s="52" t="str">
        <f t="shared" si="116"/>
        <v/>
      </c>
      <c r="L1812" s="55" t="str">
        <f t="shared" si="114"/>
        <v/>
      </c>
      <c r="M1812" s="56" t="str">
        <f t="shared" si="115"/>
        <v/>
      </c>
    </row>
    <row r="1813" spans="1:13" ht="13" x14ac:dyDescent="0.25">
      <c r="A1813" s="163">
        <v>1809</v>
      </c>
      <c r="B1813" s="66"/>
      <c r="C1813" s="67"/>
      <c r="D1813" s="48"/>
      <c r="E1813" s="68"/>
      <c r="F1813" s="49"/>
      <c r="G1813" s="69"/>
      <c r="H1813" s="50" t="str">
        <f>IF(E1813="","",VLOOKUP(WEEKDAY(E1813),List!A$15:B$21,2,FALSE))</f>
        <v/>
      </c>
      <c r="I1813" s="90">
        <f>IF(G1813="",0,VLOOKUP(G1813,PHR!$B$4:$H$10000,7,FALSE))</f>
        <v>0</v>
      </c>
      <c r="J1813" s="51" t="str">
        <f t="shared" si="117"/>
        <v/>
      </c>
      <c r="K1813" s="52" t="str">
        <f t="shared" si="116"/>
        <v/>
      </c>
      <c r="L1813" s="55" t="str">
        <f t="shared" si="114"/>
        <v/>
      </c>
      <c r="M1813" s="56" t="str">
        <f t="shared" si="115"/>
        <v/>
      </c>
    </row>
    <row r="1814" spans="1:13" ht="13" x14ac:dyDescent="0.25">
      <c r="A1814" s="163">
        <v>1810</v>
      </c>
      <c r="B1814" s="66"/>
      <c r="C1814" s="67"/>
      <c r="D1814" s="48"/>
      <c r="E1814" s="68"/>
      <c r="F1814" s="49"/>
      <c r="G1814" s="69"/>
      <c r="H1814" s="50" t="str">
        <f>IF(E1814="","",VLOOKUP(WEEKDAY(E1814),List!A$15:B$21,2,FALSE))</f>
        <v/>
      </c>
      <c r="I1814" s="90">
        <f>IF(G1814="",0,VLOOKUP(G1814,PHR!$B$4:$H$10000,7,FALSE))</f>
        <v>0</v>
      </c>
      <c r="J1814" s="51" t="str">
        <f t="shared" si="117"/>
        <v/>
      </c>
      <c r="K1814" s="52" t="str">
        <f t="shared" si="116"/>
        <v/>
      </c>
      <c r="L1814" s="55" t="str">
        <f t="shared" si="114"/>
        <v/>
      </c>
      <c r="M1814" s="56" t="str">
        <f t="shared" si="115"/>
        <v/>
      </c>
    </row>
    <row r="1815" spans="1:13" ht="13" x14ac:dyDescent="0.25">
      <c r="A1815" s="163">
        <v>1811</v>
      </c>
      <c r="B1815" s="66"/>
      <c r="C1815" s="67"/>
      <c r="D1815" s="48"/>
      <c r="E1815" s="68"/>
      <c r="F1815" s="49"/>
      <c r="G1815" s="69"/>
      <c r="H1815" s="50" t="str">
        <f>IF(E1815="","",VLOOKUP(WEEKDAY(E1815),List!A$15:B$21,2,FALSE))</f>
        <v/>
      </c>
      <c r="I1815" s="90">
        <f>IF(G1815="",0,VLOOKUP(G1815,PHR!$B$4:$H$10000,7,FALSE))</f>
        <v>0</v>
      </c>
      <c r="J1815" s="51" t="str">
        <f t="shared" si="117"/>
        <v/>
      </c>
      <c r="K1815" s="52" t="str">
        <f t="shared" si="116"/>
        <v/>
      </c>
      <c r="L1815" s="55" t="str">
        <f t="shared" si="114"/>
        <v/>
      </c>
      <c r="M1815" s="56" t="str">
        <f t="shared" si="115"/>
        <v/>
      </c>
    </row>
    <row r="1816" spans="1:13" ht="13" x14ac:dyDescent="0.25">
      <c r="A1816" s="163">
        <v>1812</v>
      </c>
      <c r="B1816" s="66"/>
      <c r="C1816" s="67"/>
      <c r="D1816" s="48"/>
      <c r="E1816" s="68"/>
      <c r="F1816" s="49"/>
      <c r="G1816" s="69"/>
      <c r="H1816" s="50" t="str">
        <f>IF(E1816="","",VLOOKUP(WEEKDAY(E1816),List!A$15:B$21,2,FALSE))</f>
        <v/>
      </c>
      <c r="I1816" s="90">
        <f>IF(G1816="",0,VLOOKUP(G1816,PHR!$B$4:$H$10000,7,FALSE))</f>
        <v>0</v>
      </c>
      <c r="J1816" s="51" t="str">
        <f t="shared" si="117"/>
        <v/>
      </c>
      <c r="K1816" s="52" t="str">
        <f t="shared" si="116"/>
        <v/>
      </c>
      <c r="L1816" s="55" t="str">
        <f t="shared" si="114"/>
        <v/>
      </c>
      <c r="M1816" s="56" t="str">
        <f t="shared" si="115"/>
        <v/>
      </c>
    </row>
    <row r="1817" spans="1:13" ht="13" x14ac:dyDescent="0.25">
      <c r="A1817" s="163">
        <v>1813</v>
      </c>
      <c r="B1817" s="66"/>
      <c r="C1817" s="67"/>
      <c r="D1817" s="48"/>
      <c r="E1817" s="68"/>
      <c r="F1817" s="49"/>
      <c r="G1817" s="69"/>
      <c r="H1817" s="50" t="str">
        <f>IF(E1817="","",VLOOKUP(WEEKDAY(E1817),List!A$15:B$21,2,FALSE))</f>
        <v/>
      </c>
      <c r="I1817" s="90">
        <f>IF(G1817="",0,VLOOKUP(G1817,PHR!$B$4:$H$10000,7,FALSE))</f>
        <v>0</v>
      </c>
      <c r="J1817" s="51" t="str">
        <f t="shared" si="117"/>
        <v/>
      </c>
      <c r="K1817" s="52" t="str">
        <f t="shared" si="116"/>
        <v/>
      </c>
      <c r="L1817" s="55" t="str">
        <f t="shared" si="114"/>
        <v/>
      </c>
      <c r="M1817" s="56" t="str">
        <f t="shared" si="115"/>
        <v/>
      </c>
    </row>
    <row r="1818" spans="1:13" ht="13" x14ac:dyDescent="0.25">
      <c r="A1818" s="163">
        <v>1814</v>
      </c>
      <c r="B1818" s="66"/>
      <c r="C1818" s="67"/>
      <c r="D1818" s="48"/>
      <c r="E1818" s="68"/>
      <c r="F1818" s="49"/>
      <c r="G1818" s="69"/>
      <c r="H1818" s="50" t="str">
        <f>IF(E1818="","",VLOOKUP(WEEKDAY(E1818),List!A$15:B$21,2,FALSE))</f>
        <v/>
      </c>
      <c r="I1818" s="90">
        <f>IF(G1818="",0,VLOOKUP(G1818,PHR!$B$4:$H$10000,7,FALSE))</f>
        <v>0</v>
      </c>
      <c r="J1818" s="51" t="str">
        <f t="shared" si="117"/>
        <v/>
      </c>
      <c r="K1818" s="52" t="str">
        <f t="shared" si="116"/>
        <v/>
      </c>
      <c r="L1818" s="55" t="str">
        <f t="shared" si="114"/>
        <v/>
      </c>
      <c r="M1818" s="56" t="str">
        <f t="shared" si="115"/>
        <v/>
      </c>
    </row>
    <row r="1819" spans="1:13" ht="13" x14ac:dyDescent="0.25">
      <c r="A1819" s="163">
        <v>1815</v>
      </c>
      <c r="B1819" s="66"/>
      <c r="C1819" s="67"/>
      <c r="D1819" s="48"/>
      <c r="E1819" s="68"/>
      <c r="F1819" s="49"/>
      <c r="G1819" s="69"/>
      <c r="H1819" s="50" t="str">
        <f>IF(E1819="","",VLOOKUP(WEEKDAY(E1819),List!A$15:B$21,2,FALSE))</f>
        <v/>
      </c>
      <c r="I1819" s="90">
        <f>IF(G1819="",0,VLOOKUP(G1819,PHR!$B$4:$H$10000,7,FALSE))</f>
        <v>0</v>
      </c>
      <c r="J1819" s="51" t="str">
        <f t="shared" si="117"/>
        <v/>
      </c>
      <c r="K1819" s="52" t="str">
        <f t="shared" si="116"/>
        <v/>
      </c>
      <c r="L1819" s="55" t="str">
        <f t="shared" si="114"/>
        <v/>
      </c>
      <c r="M1819" s="56" t="str">
        <f t="shared" si="115"/>
        <v/>
      </c>
    </row>
    <row r="1820" spans="1:13" ht="13" x14ac:dyDescent="0.25">
      <c r="A1820" s="163">
        <v>1816</v>
      </c>
      <c r="B1820" s="66"/>
      <c r="C1820" s="67"/>
      <c r="D1820" s="48"/>
      <c r="E1820" s="68"/>
      <c r="F1820" s="49"/>
      <c r="G1820" s="69"/>
      <c r="H1820" s="50" t="str">
        <f>IF(E1820="","",VLOOKUP(WEEKDAY(E1820),List!A$15:B$21,2,FALSE))</f>
        <v/>
      </c>
      <c r="I1820" s="90">
        <f>IF(G1820="",0,VLOOKUP(G1820,PHR!$B$4:$H$10000,7,FALSE))</f>
        <v>0</v>
      </c>
      <c r="J1820" s="51" t="str">
        <f t="shared" si="117"/>
        <v/>
      </c>
      <c r="K1820" s="52" t="str">
        <f t="shared" si="116"/>
        <v/>
      </c>
      <c r="L1820" s="55" t="str">
        <f t="shared" si="114"/>
        <v/>
      </c>
      <c r="M1820" s="56" t="str">
        <f t="shared" si="115"/>
        <v/>
      </c>
    </row>
    <row r="1821" spans="1:13" ht="13" x14ac:dyDescent="0.25">
      <c r="A1821" s="163">
        <v>1817</v>
      </c>
      <c r="B1821" s="66"/>
      <c r="C1821" s="67"/>
      <c r="D1821" s="48"/>
      <c r="E1821" s="68"/>
      <c r="F1821" s="49"/>
      <c r="G1821" s="69"/>
      <c r="H1821" s="50" t="str">
        <f>IF(E1821="","",VLOOKUP(WEEKDAY(E1821),List!A$15:B$21,2,FALSE))</f>
        <v/>
      </c>
      <c r="I1821" s="90">
        <f>IF(G1821="",0,VLOOKUP(G1821,PHR!$B$4:$H$10000,7,FALSE))</f>
        <v>0</v>
      </c>
      <c r="J1821" s="51" t="str">
        <f t="shared" si="117"/>
        <v/>
      </c>
      <c r="K1821" s="52" t="str">
        <f t="shared" si="116"/>
        <v/>
      </c>
      <c r="L1821" s="55" t="str">
        <f t="shared" si="114"/>
        <v/>
      </c>
      <c r="M1821" s="56" t="str">
        <f t="shared" si="115"/>
        <v/>
      </c>
    </row>
    <row r="1822" spans="1:13" ht="13" x14ac:dyDescent="0.25">
      <c r="A1822" s="163">
        <v>1818</v>
      </c>
      <c r="B1822" s="66"/>
      <c r="C1822" s="67"/>
      <c r="D1822" s="48"/>
      <c r="E1822" s="68"/>
      <c r="F1822" s="49"/>
      <c r="G1822" s="69"/>
      <c r="H1822" s="50" t="str">
        <f>IF(E1822="","",VLOOKUP(WEEKDAY(E1822),List!A$15:B$21,2,FALSE))</f>
        <v/>
      </c>
      <c r="I1822" s="90">
        <f>IF(G1822="",0,VLOOKUP(G1822,PHR!$B$4:$H$10000,7,FALSE))</f>
        <v>0</v>
      </c>
      <c r="J1822" s="51" t="str">
        <f t="shared" si="117"/>
        <v/>
      </c>
      <c r="K1822" s="52" t="str">
        <f t="shared" si="116"/>
        <v/>
      </c>
      <c r="L1822" s="55" t="str">
        <f t="shared" si="114"/>
        <v/>
      </c>
      <c r="M1822" s="56" t="str">
        <f t="shared" si="115"/>
        <v/>
      </c>
    </row>
    <row r="1823" spans="1:13" ht="13" x14ac:dyDescent="0.25">
      <c r="A1823" s="163">
        <v>1819</v>
      </c>
      <c r="B1823" s="66"/>
      <c r="C1823" s="67"/>
      <c r="D1823" s="48"/>
      <c r="E1823" s="68"/>
      <c r="F1823" s="49"/>
      <c r="G1823" s="69"/>
      <c r="H1823" s="50" t="str">
        <f>IF(E1823="","",VLOOKUP(WEEKDAY(E1823),List!A$15:B$21,2,FALSE))</f>
        <v/>
      </c>
      <c r="I1823" s="90">
        <f>IF(G1823="",0,VLOOKUP(G1823,PHR!$B$4:$H$10000,7,FALSE))</f>
        <v>0</v>
      </c>
      <c r="J1823" s="51" t="str">
        <f t="shared" si="117"/>
        <v/>
      </c>
      <c r="K1823" s="52" t="str">
        <f t="shared" si="116"/>
        <v/>
      </c>
      <c r="L1823" s="55" t="str">
        <f t="shared" si="114"/>
        <v/>
      </c>
      <c r="M1823" s="56" t="str">
        <f t="shared" si="115"/>
        <v/>
      </c>
    </row>
    <row r="1824" spans="1:13" ht="13" x14ac:dyDescent="0.25">
      <c r="A1824" s="163">
        <v>1820</v>
      </c>
      <c r="B1824" s="66"/>
      <c r="C1824" s="67"/>
      <c r="D1824" s="48"/>
      <c r="E1824" s="68"/>
      <c r="F1824" s="49"/>
      <c r="G1824" s="69"/>
      <c r="H1824" s="50" t="str">
        <f>IF(E1824="","",VLOOKUP(WEEKDAY(E1824),List!A$15:B$21,2,FALSE))</f>
        <v/>
      </c>
      <c r="I1824" s="90">
        <f>IF(G1824="",0,VLOOKUP(G1824,PHR!$B$4:$H$10000,7,FALSE))</f>
        <v>0</v>
      </c>
      <c r="J1824" s="51" t="str">
        <f t="shared" si="117"/>
        <v/>
      </c>
      <c r="K1824" s="52" t="str">
        <f t="shared" si="116"/>
        <v/>
      </c>
      <c r="L1824" s="55" t="str">
        <f t="shared" si="114"/>
        <v/>
      </c>
      <c r="M1824" s="56" t="str">
        <f t="shared" si="115"/>
        <v/>
      </c>
    </row>
    <row r="1825" spans="1:13" ht="13" x14ac:dyDescent="0.25">
      <c r="A1825" s="163">
        <v>1821</v>
      </c>
      <c r="B1825" s="66"/>
      <c r="C1825" s="67"/>
      <c r="D1825" s="48"/>
      <c r="E1825" s="68"/>
      <c r="F1825" s="49"/>
      <c r="G1825" s="69"/>
      <c r="H1825" s="50" t="str">
        <f>IF(E1825="","",VLOOKUP(WEEKDAY(E1825),List!A$15:B$21,2,FALSE))</f>
        <v/>
      </c>
      <c r="I1825" s="90">
        <f>IF(G1825="",0,VLOOKUP(G1825,PHR!$B$4:$H$10000,7,FALSE))</f>
        <v>0</v>
      </c>
      <c r="J1825" s="51" t="str">
        <f t="shared" si="117"/>
        <v/>
      </c>
      <c r="K1825" s="52" t="str">
        <f t="shared" si="116"/>
        <v/>
      </c>
      <c r="L1825" s="55" t="str">
        <f t="shared" si="114"/>
        <v/>
      </c>
      <c r="M1825" s="56" t="str">
        <f t="shared" si="115"/>
        <v/>
      </c>
    </row>
    <row r="1826" spans="1:13" ht="13" x14ac:dyDescent="0.25">
      <c r="A1826" s="163">
        <v>1822</v>
      </c>
      <c r="B1826" s="66"/>
      <c r="C1826" s="67"/>
      <c r="D1826" s="48"/>
      <c r="E1826" s="68"/>
      <c r="F1826" s="49"/>
      <c r="G1826" s="69"/>
      <c r="H1826" s="50" t="str">
        <f>IF(E1826="","",VLOOKUP(WEEKDAY(E1826),List!A$15:B$21,2,FALSE))</f>
        <v/>
      </c>
      <c r="I1826" s="90">
        <f>IF(G1826="",0,VLOOKUP(G1826,PHR!$B$4:$H$10000,7,FALSE))</f>
        <v>0</v>
      </c>
      <c r="J1826" s="51" t="str">
        <f t="shared" si="117"/>
        <v/>
      </c>
      <c r="K1826" s="52" t="str">
        <f t="shared" si="116"/>
        <v/>
      </c>
      <c r="L1826" s="55" t="str">
        <f t="shared" si="114"/>
        <v/>
      </c>
      <c r="M1826" s="56" t="str">
        <f t="shared" si="115"/>
        <v/>
      </c>
    </row>
    <row r="1827" spans="1:13" ht="13" x14ac:dyDescent="0.25">
      <c r="A1827" s="163">
        <v>1823</v>
      </c>
      <c r="B1827" s="66"/>
      <c r="C1827" s="67"/>
      <c r="D1827" s="48"/>
      <c r="E1827" s="68"/>
      <c r="F1827" s="49"/>
      <c r="G1827" s="69"/>
      <c r="H1827" s="50" t="str">
        <f>IF(E1827="","",VLOOKUP(WEEKDAY(E1827),List!A$15:B$21,2,FALSE))</f>
        <v/>
      </c>
      <c r="I1827" s="90">
        <f>IF(G1827="",0,VLOOKUP(G1827,PHR!$B$4:$H$10000,7,FALSE))</f>
        <v>0</v>
      </c>
      <c r="J1827" s="51" t="str">
        <f t="shared" si="117"/>
        <v/>
      </c>
      <c r="K1827" s="52" t="str">
        <f t="shared" si="116"/>
        <v/>
      </c>
      <c r="L1827" s="55" t="str">
        <f t="shared" si="114"/>
        <v/>
      </c>
      <c r="M1827" s="56" t="str">
        <f t="shared" si="115"/>
        <v/>
      </c>
    </row>
    <row r="1828" spans="1:13" ht="13" x14ac:dyDescent="0.25">
      <c r="A1828" s="163">
        <v>1824</v>
      </c>
      <c r="B1828" s="66"/>
      <c r="C1828" s="67"/>
      <c r="D1828" s="48"/>
      <c r="E1828" s="68"/>
      <c r="F1828" s="49"/>
      <c r="G1828" s="69"/>
      <c r="H1828" s="50" t="str">
        <f>IF(E1828="","",VLOOKUP(WEEKDAY(E1828),List!A$15:B$21,2,FALSE))</f>
        <v/>
      </c>
      <c r="I1828" s="90">
        <f>IF(G1828="",0,VLOOKUP(G1828,PHR!$B$4:$H$10000,7,FALSE))</f>
        <v>0</v>
      </c>
      <c r="J1828" s="51" t="str">
        <f t="shared" si="117"/>
        <v/>
      </c>
      <c r="K1828" s="52" t="str">
        <f t="shared" si="116"/>
        <v/>
      </c>
      <c r="L1828" s="55" t="str">
        <f t="shared" si="114"/>
        <v/>
      </c>
      <c r="M1828" s="56" t="str">
        <f t="shared" si="115"/>
        <v/>
      </c>
    </row>
    <row r="1829" spans="1:13" ht="13" x14ac:dyDescent="0.25">
      <c r="A1829" s="163">
        <v>1825</v>
      </c>
      <c r="B1829" s="66"/>
      <c r="C1829" s="67"/>
      <c r="D1829" s="48"/>
      <c r="E1829" s="68"/>
      <c r="F1829" s="49"/>
      <c r="G1829" s="69"/>
      <c r="H1829" s="50" t="str">
        <f>IF(E1829="","",VLOOKUP(WEEKDAY(E1829),List!A$15:B$21,2,FALSE))</f>
        <v/>
      </c>
      <c r="I1829" s="90">
        <f>IF(G1829="",0,VLOOKUP(G1829,PHR!$B$4:$H$10000,7,FALSE))</f>
        <v>0</v>
      </c>
      <c r="J1829" s="51" t="str">
        <f t="shared" si="117"/>
        <v/>
      </c>
      <c r="K1829" s="52" t="str">
        <f t="shared" si="116"/>
        <v/>
      </c>
      <c r="L1829" s="55" t="str">
        <f t="shared" si="114"/>
        <v/>
      </c>
      <c r="M1829" s="56" t="str">
        <f t="shared" si="115"/>
        <v/>
      </c>
    </row>
    <row r="1830" spans="1:13" ht="13" x14ac:dyDescent="0.25">
      <c r="A1830" s="163">
        <v>1826</v>
      </c>
      <c r="B1830" s="66"/>
      <c r="C1830" s="67"/>
      <c r="D1830" s="48"/>
      <c r="E1830" s="68"/>
      <c r="F1830" s="49"/>
      <c r="G1830" s="69"/>
      <c r="H1830" s="50" t="str">
        <f>IF(E1830="","",VLOOKUP(WEEKDAY(E1830),List!A$15:B$21,2,FALSE))</f>
        <v/>
      </c>
      <c r="I1830" s="90">
        <f>IF(G1830="",0,VLOOKUP(G1830,PHR!$B$4:$H$10000,7,FALSE))</f>
        <v>0</v>
      </c>
      <c r="J1830" s="51" t="str">
        <f t="shared" si="117"/>
        <v/>
      </c>
      <c r="K1830" s="52" t="str">
        <f t="shared" si="116"/>
        <v/>
      </c>
      <c r="L1830" s="55" t="str">
        <f t="shared" si="114"/>
        <v/>
      </c>
      <c r="M1830" s="56" t="str">
        <f t="shared" si="115"/>
        <v/>
      </c>
    </row>
    <row r="1831" spans="1:13" ht="13" x14ac:dyDescent="0.25">
      <c r="A1831" s="163">
        <v>1827</v>
      </c>
      <c r="B1831" s="66"/>
      <c r="C1831" s="67"/>
      <c r="D1831" s="48"/>
      <c r="E1831" s="68"/>
      <c r="F1831" s="49"/>
      <c r="G1831" s="69"/>
      <c r="H1831" s="50" t="str">
        <f>IF(E1831="","",VLOOKUP(WEEKDAY(E1831),List!A$15:B$21,2,FALSE))</f>
        <v/>
      </c>
      <c r="I1831" s="90">
        <f>IF(G1831="",0,VLOOKUP(G1831,PHR!$B$4:$H$10000,7,FALSE))</f>
        <v>0</v>
      </c>
      <c r="J1831" s="51" t="str">
        <f t="shared" si="117"/>
        <v/>
      </c>
      <c r="K1831" s="52" t="str">
        <f t="shared" si="116"/>
        <v/>
      </c>
      <c r="L1831" s="55" t="str">
        <f t="shared" si="114"/>
        <v/>
      </c>
      <c r="M1831" s="56" t="str">
        <f t="shared" si="115"/>
        <v/>
      </c>
    </row>
    <row r="1832" spans="1:13" ht="13" x14ac:dyDescent="0.25">
      <c r="A1832" s="163">
        <v>1828</v>
      </c>
      <c r="B1832" s="66"/>
      <c r="C1832" s="67"/>
      <c r="D1832" s="48"/>
      <c r="E1832" s="68"/>
      <c r="F1832" s="49"/>
      <c r="G1832" s="69"/>
      <c r="H1832" s="50" t="str">
        <f>IF(E1832="","",VLOOKUP(WEEKDAY(E1832),List!A$15:B$21,2,FALSE))</f>
        <v/>
      </c>
      <c r="I1832" s="90">
        <f>IF(G1832="",0,VLOOKUP(G1832,PHR!$B$4:$H$10000,7,FALSE))</f>
        <v>0</v>
      </c>
      <c r="J1832" s="51" t="str">
        <f t="shared" si="117"/>
        <v/>
      </c>
      <c r="K1832" s="52" t="str">
        <f t="shared" si="116"/>
        <v/>
      </c>
      <c r="L1832" s="55" t="str">
        <f t="shared" si="114"/>
        <v/>
      </c>
      <c r="M1832" s="56" t="str">
        <f t="shared" si="115"/>
        <v/>
      </c>
    </row>
    <row r="1833" spans="1:13" ht="13" x14ac:dyDescent="0.25">
      <c r="A1833" s="163">
        <v>1829</v>
      </c>
      <c r="B1833" s="66"/>
      <c r="C1833" s="67"/>
      <c r="D1833" s="48"/>
      <c r="E1833" s="68"/>
      <c r="F1833" s="49"/>
      <c r="G1833" s="69"/>
      <c r="H1833" s="50" t="str">
        <f>IF(E1833="","",VLOOKUP(WEEKDAY(E1833),List!A$15:B$21,2,FALSE))</f>
        <v/>
      </c>
      <c r="I1833" s="90">
        <f>IF(G1833="",0,VLOOKUP(G1833,PHR!$B$4:$H$10000,7,FALSE))</f>
        <v>0</v>
      </c>
      <c r="J1833" s="51" t="str">
        <f t="shared" si="117"/>
        <v/>
      </c>
      <c r="K1833" s="52" t="str">
        <f t="shared" si="116"/>
        <v/>
      </c>
      <c r="L1833" s="55" t="str">
        <f t="shared" si="114"/>
        <v/>
      </c>
      <c r="M1833" s="56" t="str">
        <f t="shared" si="115"/>
        <v/>
      </c>
    </row>
    <row r="1834" spans="1:13" ht="13" x14ac:dyDescent="0.25">
      <c r="A1834" s="163">
        <v>1830</v>
      </c>
      <c r="B1834" s="66"/>
      <c r="C1834" s="67"/>
      <c r="D1834" s="48"/>
      <c r="E1834" s="68"/>
      <c r="F1834" s="49"/>
      <c r="G1834" s="69"/>
      <c r="H1834" s="50" t="str">
        <f>IF(E1834="","",VLOOKUP(WEEKDAY(E1834),List!A$15:B$21,2,FALSE))</f>
        <v/>
      </c>
      <c r="I1834" s="90">
        <f>IF(G1834="",0,VLOOKUP(G1834,PHR!$B$4:$H$10000,7,FALSE))</f>
        <v>0</v>
      </c>
      <c r="J1834" s="51" t="str">
        <f t="shared" si="117"/>
        <v/>
      </c>
      <c r="K1834" s="52" t="str">
        <f t="shared" si="116"/>
        <v/>
      </c>
      <c r="L1834" s="55" t="str">
        <f t="shared" si="114"/>
        <v/>
      </c>
      <c r="M1834" s="56" t="str">
        <f t="shared" si="115"/>
        <v/>
      </c>
    </row>
    <row r="1835" spans="1:13" ht="13" x14ac:dyDescent="0.25">
      <c r="A1835" s="163">
        <v>1831</v>
      </c>
      <c r="B1835" s="66"/>
      <c r="C1835" s="67"/>
      <c r="D1835" s="48"/>
      <c r="E1835" s="68"/>
      <c r="F1835" s="49"/>
      <c r="G1835" s="69"/>
      <c r="H1835" s="50" t="str">
        <f>IF(E1835="","",VLOOKUP(WEEKDAY(E1835),List!A$15:B$21,2,FALSE))</f>
        <v/>
      </c>
      <c r="I1835" s="90">
        <f>IF(G1835="",0,VLOOKUP(G1835,PHR!$B$4:$H$10000,7,FALSE))</f>
        <v>0</v>
      </c>
      <c r="J1835" s="51" t="str">
        <f t="shared" si="117"/>
        <v/>
      </c>
      <c r="K1835" s="52" t="str">
        <f t="shared" si="116"/>
        <v/>
      </c>
      <c r="L1835" s="55" t="str">
        <f t="shared" si="114"/>
        <v/>
      </c>
      <c r="M1835" s="56" t="str">
        <f t="shared" si="115"/>
        <v/>
      </c>
    </row>
    <row r="1836" spans="1:13" ht="13" x14ac:dyDescent="0.25">
      <c r="A1836" s="163">
        <v>1832</v>
      </c>
      <c r="B1836" s="66"/>
      <c r="C1836" s="67"/>
      <c r="D1836" s="48"/>
      <c r="E1836" s="68"/>
      <c r="F1836" s="49"/>
      <c r="G1836" s="69"/>
      <c r="H1836" s="50" t="str">
        <f>IF(E1836="","",VLOOKUP(WEEKDAY(E1836),List!A$15:B$21,2,FALSE))</f>
        <v/>
      </c>
      <c r="I1836" s="90">
        <f>IF(G1836="",0,VLOOKUP(G1836,PHR!$B$4:$H$10000,7,FALSE))</f>
        <v>0</v>
      </c>
      <c r="J1836" s="51" t="str">
        <f t="shared" si="117"/>
        <v/>
      </c>
      <c r="K1836" s="52" t="str">
        <f t="shared" si="116"/>
        <v/>
      </c>
      <c r="L1836" s="55" t="str">
        <f t="shared" si="114"/>
        <v/>
      </c>
      <c r="M1836" s="56" t="str">
        <f t="shared" si="115"/>
        <v/>
      </c>
    </row>
    <row r="1837" spans="1:13" ht="13" x14ac:dyDescent="0.25">
      <c r="A1837" s="163">
        <v>1833</v>
      </c>
      <c r="B1837" s="66"/>
      <c r="C1837" s="67"/>
      <c r="D1837" s="48"/>
      <c r="E1837" s="68"/>
      <c r="F1837" s="49"/>
      <c r="G1837" s="69"/>
      <c r="H1837" s="50" t="str">
        <f>IF(E1837="","",VLOOKUP(WEEKDAY(E1837),List!A$15:B$21,2,FALSE))</f>
        <v/>
      </c>
      <c r="I1837" s="90">
        <f>IF(G1837="",0,VLOOKUP(G1837,PHR!$B$4:$H$10000,7,FALSE))</f>
        <v>0</v>
      </c>
      <c r="J1837" s="51" t="str">
        <f t="shared" si="117"/>
        <v/>
      </c>
      <c r="K1837" s="52" t="str">
        <f t="shared" si="116"/>
        <v/>
      </c>
      <c r="L1837" s="55" t="str">
        <f t="shared" si="114"/>
        <v/>
      </c>
      <c r="M1837" s="56" t="str">
        <f t="shared" si="115"/>
        <v/>
      </c>
    </row>
    <row r="1838" spans="1:13" ht="13" x14ac:dyDescent="0.25">
      <c r="A1838" s="163">
        <v>1834</v>
      </c>
      <c r="B1838" s="66"/>
      <c r="C1838" s="67"/>
      <c r="D1838" s="48"/>
      <c r="E1838" s="68"/>
      <c r="F1838" s="49"/>
      <c r="G1838" s="69"/>
      <c r="H1838" s="50" t="str">
        <f>IF(E1838="","",VLOOKUP(WEEKDAY(E1838),List!A$15:B$21,2,FALSE))</f>
        <v/>
      </c>
      <c r="I1838" s="90">
        <f>IF(G1838="",0,VLOOKUP(G1838,PHR!$B$4:$H$10000,7,FALSE))</f>
        <v>0</v>
      </c>
      <c r="J1838" s="51" t="str">
        <f t="shared" si="117"/>
        <v/>
      </c>
      <c r="K1838" s="52" t="str">
        <f t="shared" si="116"/>
        <v/>
      </c>
      <c r="L1838" s="55" t="str">
        <f t="shared" si="114"/>
        <v/>
      </c>
      <c r="M1838" s="56" t="str">
        <f t="shared" si="115"/>
        <v/>
      </c>
    </row>
    <row r="1839" spans="1:13" ht="13" x14ac:dyDescent="0.25">
      <c r="A1839" s="163">
        <v>1835</v>
      </c>
      <c r="B1839" s="66"/>
      <c r="C1839" s="67"/>
      <c r="D1839" s="48"/>
      <c r="E1839" s="68"/>
      <c r="F1839" s="49"/>
      <c r="G1839" s="69"/>
      <c r="H1839" s="50" t="str">
        <f>IF(E1839="","",VLOOKUP(WEEKDAY(E1839),List!A$15:B$21,2,FALSE))</f>
        <v/>
      </c>
      <c r="I1839" s="90">
        <f>IF(G1839="",0,VLOOKUP(G1839,PHR!$B$4:$H$10000,7,FALSE))</f>
        <v>0</v>
      </c>
      <c r="J1839" s="51" t="str">
        <f t="shared" si="117"/>
        <v/>
      </c>
      <c r="K1839" s="52" t="str">
        <f t="shared" si="116"/>
        <v/>
      </c>
      <c r="L1839" s="55" t="str">
        <f t="shared" si="114"/>
        <v/>
      </c>
      <c r="M1839" s="56" t="str">
        <f t="shared" si="115"/>
        <v/>
      </c>
    </row>
    <row r="1840" spans="1:13" ht="13" x14ac:dyDescent="0.25">
      <c r="A1840" s="163">
        <v>1836</v>
      </c>
      <c r="B1840" s="66"/>
      <c r="C1840" s="67"/>
      <c r="D1840" s="48"/>
      <c r="E1840" s="68"/>
      <c r="F1840" s="49"/>
      <c r="G1840" s="69"/>
      <c r="H1840" s="50" t="str">
        <f>IF(E1840="","",VLOOKUP(WEEKDAY(E1840),List!A$15:B$21,2,FALSE))</f>
        <v/>
      </c>
      <c r="I1840" s="90">
        <f>IF(G1840="",0,VLOOKUP(G1840,PHR!$B$4:$H$10000,7,FALSE))</f>
        <v>0</v>
      </c>
      <c r="J1840" s="51" t="str">
        <f t="shared" si="117"/>
        <v/>
      </c>
      <c r="K1840" s="52" t="str">
        <f t="shared" si="116"/>
        <v/>
      </c>
      <c r="L1840" s="55" t="str">
        <f t="shared" si="114"/>
        <v/>
      </c>
      <c r="M1840" s="56" t="str">
        <f t="shared" si="115"/>
        <v/>
      </c>
    </row>
    <row r="1841" spans="1:13" ht="13" x14ac:dyDescent="0.25">
      <c r="A1841" s="163">
        <v>1837</v>
      </c>
      <c r="B1841" s="66"/>
      <c r="C1841" s="67"/>
      <c r="D1841" s="48"/>
      <c r="E1841" s="68"/>
      <c r="F1841" s="49"/>
      <c r="G1841" s="69"/>
      <c r="H1841" s="50" t="str">
        <f>IF(E1841="","",VLOOKUP(WEEKDAY(E1841),List!A$15:B$21,2,FALSE))</f>
        <v/>
      </c>
      <c r="I1841" s="90">
        <f>IF(G1841="",0,VLOOKUP(G1841,PHR!$B$4:$H$10000,7,FALSE))</f>
        <v>0</v>
      </c>
      <c r="J1841" s="51" t="str">
        <f t="shared" si="117"/>
        <v/>
      </c>
      <c r="K1841" s="52" t="str">
        <f t="shared" si="116"/>
        <v/>
      </c>
      <c r="L1841" s="55" t="str">
        <f t="shared" si="114"/>
        <v/>
      </c>
      <c r="M1841" s="56" t="str">
        <f t="shared" si="115"/>
        <v/>
      </c>
    </row>
    <row r="1842" spans="1:13" ht="13" x14ac:dyDescent="0.25">
      <c r="A1842" s="163">
        <v>1838</v>
      </c>
      <c r="B1842" s="66"/>
      <c r="C1842" s="67"/>
      <c r="D1842" s="48"/>
      <c r="E1842" s="68"/>
      <c r="F1842" s="49"/>
      <c r="G1842" s="69"/>
      <c r="H1842" s="50" t="str">
        <f>IF(E1842="","",VLOOKUP(WEEKDAY(E1842),List!A$15:B$21,2,FALSE))</f>
        <v/>
      </c>
      <c r="I1842" s="90">
        <f>IF(G1842="",0,VLOOKUP(G1842,PHR!$B$4:$H$10000,7,FALSE))</f>
        <v>0</v>
      </c>
      <c r="J1842" s="51" t="str">
        <f t="shared" si="117"/>
        <v/>
      </c>
      <c r="K1842" s="52" t="str">
        <f t="shared" si="116"/>
        <v/>
      </c>
      <c r="L1842" s="55" t="str">
        <f t="shared" si="114"/>
        <v/>
      </c>
      <c r="M1842" s="56" t="str">
        <f t="shared" si="115"/>
        <v/>
      </c>
    </row>
    <row r="1843" spans="1:13" ht="13" x14ac:dyDescent="0.25">
      <c r="A1843" s="163">
        <v>1839</v>
      </c>
      <c r="B1843" s="66"/>
      <c r="C1843" s="67"/>
      <c r="D1843" s="48"/>
      <c r="E1843" s="68"/>
      <c r="F1843" s="49"/>
      <c r="G1843" s="69"/>
      <c r="H1843" s="50" t="str">
        <f>IF(E1843="","",VLOOKUP(WEEKDAY(E1843),List!A$15:B$21,2,FALSE))</f>
        <v/>
      </c>
      <c r="I1843" s="90">
        <f>IF(G1843="",0,VLOOKUP(G1843,PHR!$B$4:$H$10000,7,FALSE))</f>
        <v>0</v>
      </c>
      <c r="J1843" s="51" t="str">
        <f t="shared" si="117"/>
        <v/>
      </c>
      <c r="K1843" s="52" t="str">
        <f t="shared" si="116"/>
        <v/>
      </c>
      <c r="L1843" s="55" t="str">
        <f t="shared" si="114"/>
        <v/>
      </c>
      <c r="M1843" s="56" t="str">
        <f t="shared" si="115"/>
        <v/>
      </c>
    </row>
    <row r="1844" spans="1:13" ht="13" x14ac:dyDescent="0.25">
      <c r="A1844" s="163">
        <v>1840</v>
      </c>
      <c r="B1844" s="66"/>
      <c r="C1844" s="67"/>
      <c r="D1844" s="48"/>
      <c r="E1844" s="68"/>
      <c r="F1844" s="49"/>
      <c r="G1844" s="69"/>
      <c r="H1844" s="50" t="str">
        <f>IF(E1844="","",VLOOKUP(WEEKDAY(E1844),List!A$15:B$21,2,FALSE))</f>
        <v/>
      </c>
      <c r="I1844" s="90">
        <f>IF(G1844="",0,VLOOKUP(G1844,PHR!$B$4:$H$10000,7,FALSE))</f>
        <v>0</v>
      </c>
      <c r="J1844" s="51" t="str">
        <f t="shared" si="117"/>
        <v/>
      </c>
      <c r="K1844" s="52" t="str">
        <f t="shared" si="116"/>
        <v/>
      </c>
      <c r="L1844" s="55" t="str">
        <f t="shared" si="114"/>
        <v/>
      </c>
      <c r="M1844" s="56" t="str">
        <f t="shared" si="115"/>
        <v/>
      </c>
    </row>
    <row r="1845" spans="1:13" ht="13" x14ac:dyDescent="0.25">
      <c r="A1845" s="163">
        <v>1841</v>
      </c>
      <c r="B1845" s="66"/>
      <c r="C1845" s="67"/>
      <c r="D1845" s="48"/>
      <c r="E1845" s="68"/>
      <c r="F1845" s="49"/>
      <c r="G1845" s="69"/>
      <c r="H1845" s="50" t="str">
        <f>IF(E1845="","",VLOOKUP(WEEKDAY(E1845),List!A$15:B$21,2,FALSE))</f>
        <v/>
      </c>
      <c r="I1845" s="90">
        <f>IF(G1845="",0,VLOOKUP(G1845,PHR!$B$4:$H$10000,7,FALSE))</f>
        <v>0</v>
      </c>
      <c r="J1845" s="51" t="str">
        <f t="shared" si="117"/>
        <v/>
      </c>
      <c r="K1845" s="52" t="str">
        <f t="shared" si="116"/>
        <v/>
      </c>
      <c r="L1845" s="55" t="str">
        <f t="shared" si="114"/>
        <v/>
      </c>
      <c r="M1845" s="56" t="str">
        <f t="shared" si="115"/>
        <v/>
      </c>
    </row>
    <row r="1846" spans="1:13" ht="13" x14ac:dyDescent="0.25">
      <c r="A1846" s="163">
        <v>1842</v>
      </c>
      <c r="B1846" s="66"/>
      <c r="C1846" s="67"/>
      <c r="D1846" s="48"/>
      <c r="E1846" s="68"/>
      <c r="F1846" s="49"/>
      <c r="G1846" s="69"/>
      <c r="H1846" s="50" t="str">
        <f>IF(E1846="","",VLOOKUP(WEEKDAY(E1846),List!A$15:B$21,2,FALSE))</f>
        <v/>
      </c>
      <c r="I1846" s="90">
        <f>IF(G1846="",0,VLOOKUP(G1846,PHR!$B$4:$H$10000,7,FALSE))</f>
        <v>0</v>
      </c>
      <c r="J1846" s="51" t="str">
        <f t="shared" si="117"/>
        <v/>
      </c>
      <c r="K1846" s="52" t="str">
        <f t="shared" si="116"/>
        <v/>
      </c>
      <c r="L1846" s="55" t="str">
        <f t="shared" si="114"/>
        <v/>
      </c>
      <c r="M1846" s="56" t="str">
        <f t="shared" si="115"/>
        <v/>
      </c>
    </row>
    <row r="1847" spans="1:13" ht="13" x14ac:dyDescent="0.25">
      <c r="A1847" s="163">
        <v>1843</v>
      </c>
      <c r="B1847" s="66"/>
      <c r="C1847" s="67"/>
      <c r="D1847" s="48"/>
      <c r="E1847" s="68"/>
      <c r="F1847" s="49"/>
      <c r="G1847" s="69"/>
      <c r="H1847" s="50" t="str">
        <f>IF(E1847="","",VLOOKUP(WEEKDAY(E1847),List!A$15:B$21,2,FALSE))</f>
        <v/>
      </c>
      <c r="I1847" s="90">
        <f>IF(G1847="",0,VLOOKUP(G1847,PHR!$B$4:$H$10000,7,FALSE))</f>
        <v>0</v>
      </c>
      <c r="J1847" s="51" t="str">
        <f t="shared" si="117"/>
        <v/>
      </c>
      <c r="K1847" s="52" t="str">
        <f t="shared" si="116"/>
        <v/>
      </c>
      <c r="L1847" s="55" t="str">
        <f t="shared" si="114"/>
        <v/>
      </c>
      <c r="M1847" s="56" t="str">
        <f t="shared" si="115"/>
        <v/>
      </c>
    </row>
    <row r="1848" spans="1:13" ht="13" x14ac:dyDescent="0.25">
      <c r="A1848" s="163">
        <v>1844</v>
      </c>
      <c r="B1848" s="66"/>
      <c r="C1848" s="67"/>
      <c r="D1848" s="48"/>
      <c r="E1848" s="68"/>
      <c r="F1848" s="49"/>
      <c r="G1848" s="69"/>
      <c r="H1848" s="50" t="str">
        <f>IF(E1848="","",VLOOKUP(WEEKDAY(E1848),List!A$15:B$21,2,FALSE))</f>
        <v/>
      </c>
      <c r="I1848" s="90">
        <f>IF(G1848="",0,VLOOKUP(G1848,PHR!$B$4:$H$10000,7,FALSE))</f>
        <v>0</v>
      </c>
      <c r="J1848" s="51" t="str">
        <f t="shared" si="117"/>
        <v/>
      </c>
      <c r="K1848" s="52" t="str">
        <f t="shared" si="116"/>
        <v/>
      </c>
      <c r="L1848" s="55" t="str">
        <f t="shared" si="114"/>
        <v/>
      </c>
      <c r="M1848" s="56" t="str">
        <f t="shared" si="115"/>
        <v/>
      </c>
    </row>
    <row r="1849" spans="1:13" ht="13" x14ac:dyDescent="0.25">
      <c r="A1849" s="163">
        <v>1845</v>
      </c>
      <c r="B1849" s="66"/>
      <c r="C1849" s="67"/>
      <c r="D1849" s="48"/>
      <c r="E1849" s="68"/>
      <c r="F1849" s="49"/>
      <c r="G1849" s="69"/>
      <c r="H1849" s="50" t="str">
        <f>IF(E1849="","",VLOOKUP(WEEKDAY(E1849),List!A$15:B$21,2,FALSE))</f>
        <v/>
      </c>
      <c r="I1849" s="90">
        <f>IF(G1849="",0,VLOOKUP(G1849,PHR!$B$4:$H$10000,7,FALSE))</f>
        <v>0</v>
      </c>
      <c r="J1849" s="51" t="str">
        <f t="shared" si="117"/>
        <v/>
      </c>
      <c r="K1849" s="52" t="str">
        <f t="shared" si="116"/>
        <v/>
      </c>
      <c r="L1849" s="55" t="str">
        <f t="shared" si="114"/>
        <v/>
      </c>
      <c r="M1849" s="56" t="str">
        <f t="shared" si="115"/>
        <v/>
      </c>
    </row>
    <row r="1850" spans="1:13" ht="13" x14ac:dyDescent="0.25">
      <c r="A1850" s="163">
        <v>1846</v>
      </c>
      <c r="B1850" s="66"/>
      <c r="C1850" s="67"/>
      <c r="D1850" s="48"/>
      <c r="E1850" s="68"/>
      <c r="F1850" s="49"/>
      <c r="G1850" s="69"/>
      <c r="H1850" s="50" t="str">
        <f>IF(E1850="","",VLOOKUP(WEEKDAY(E1850),List!A$15:B$21,2,FALSE))</f>
        <v/>
      </c>
      <c r="I1850" s="90">
        <f>IF(G1850="",0,VLOOKUP(G1850,PHR!$B$4:$H$10000,7,FALSE))</f>
        <v>0</v>
      </c>
      <c r="J1850" s="51" t="str">
        <f t="shared" si="117"/>
        <v/>
      </c>
      <c r="K1850" s="52" t="str">
        <f t="shared" si="116"/>
        <v/>
      </c>
      <c r="L1850" s="55" t="str">
        <f t="shared" si="114"/>
        <v/>
      </c>
      <c r="M1850" s="56" t="str">
        <f t="shared" si="115"/>
        <v/>
      </c>
    </row>
    <row r="1851" spans="1:13" ht="13" x14ac:dyDescent="0.25">
      <c r="A1851" s="163">
        <v>1847</v>
      </c>
      <c r="B1851" s="66"/>
      <c r="C1851" s="67"/>
      <c r="D1851" s="48"/>
      <c r="E1851" s="68"/>
      <c r="F1851" s="49"/>
      <c r="G1851" s="69"/>
      <c r="H1851" s="50" t="str">
        <f>IF(E1851="","",VLOOKUP(WEEKDAY(E1851),List!A$15:B$21,2,FALSE))</f>
        <v/>
      </c>
      <c r="I1851" s="90">
        <f>IF(G1851="",0,VLOOKUP(G1851,PHR!$B$4:$H$10000,7,FALSE))</f>
        <v>0</v>
      </c>
      <c r="J1851" s="51" t="str">
        <f t="shared" si="117"/>
        <v/>
      </c>
      <c r="K1851" s="52" t="str">
        <f t="shared" si="116"/>
        <v/>
      </c>
      <c r="L1851" s="55" t="str">
        <f t="shared" si="114"/>
        <v/>
      </c>
      <c r="M1851" s="56" t="str">
        <f t="shared" si="115"/>
        <v/>
      </c>
    </row>
    <row r="1852" spans="1:13" ht="13" x14ac:dyDescent="0.25">
      <c r="A1852" s="163">
        <v>1848</v>
      </c>
      <c r="B1852" s="66"/>
      <c r="C1852" s="67"/>
      <c r="D1852" s="48"/>
      <c r="E1852" s="68"/>
      <c r="F1852" s="49"/>
      <c r="G1852" s="69"/>
      <c r="H1852" s="50" t="str">
        <f>IF(E1852="","",VLOOKUP(WEEKDAY(E1852),List!A$15:B$21,2,FALSE))</f>
        <v/>
      </c>
      <c r="I1852" s="90">
        <f>IF(G1852="",0,VLOOKUP(G1852,PHR!$B$4:$H$10000,7,FALSE))</f>
        <v>0</v>
      </c>
      <c r="J1852" s="51" t="str">
        <f t="shared" si="117"/>
        <v/>
      </c>
      <c r="K1852" s="52" t="str">
        <f t="shared" si="116"/>
        <v/>
      </c>
      <c r="L1852" s="55" t="str">
        <f t="shared" si="114"/>
        <v/>
      </c>
      <c r="M1852" s="56" t="str">
        <f t="shared" si="115"/>
        <v/>
      </c>
    </row>
    <row r="1853" spans="1:13" ht="13" x14ac:dyDescent="0.25">
      <c r="A1853" s="163">
        <v>1849</v>
      </c>
      <c r="B1853" s="66"/>
      <c r="C1853" s="67"/>
      <c r="D1853" s="48"/>
      <c r="E1853" s="68"/>
      <c r="F1853" s="49"/>
      <c r="G1853" s="69"/>
      <c r="H1853" s="50" t="str">
        <f>IF(E1853="","",VLOOKUP(WEEKDAY(E1853),List!A$15:B$21,2,FALSE))</f>
        <v/>
      </c>
      <c r="I1853" s="90">
        <f>IF(G1853="",0,VLOOKUP(G1853,PHR!$B$4:$H$10000,7,FALSE))</f>
        <v>0</v>
      </c>
      <c r="J1853" s="51" t="str">
        <f t="shared" si="117"/>
        <v/>
      </c>
      <c r="K1853" s="52" t="str">
        <f t="shared" si="116"/>
        <v/>
      </c>
      <c r="L1853" s="55" t="str">
        <f t="shared" si="114"/>
        <v/>
      </c>
      <c r="M1853" s="56" t="str">
        <f t="shared" si="115"/>
        <v/>
      </c>
    </row>
    <row r="1854" spans="1:13" ht="13" x14ac:dyDescent="0.25">
      <c r="A1854" s="163">
        <v>1850</v>
      </c>
      <c r="B1854" s="66"/>
      <c r="C1854" s="67"/>
      <c r="D1854" s="48"/>
      <c r="E1854" s="68"/>
      <c r="F1854" s="49"/>
      <c r="G1854" s="69"/>
      <c r="H1854" s="50" t="str">
        <f>IF(E1854="","",VLOOKUP(WEEKDAY(E1854),List!A$15:B$21,2,FALSE))</f>
        <v/>
      </c>
      <c r="I1854" s="90">
        <f>IF(G1854="",0,VLOOKUP(G1854,PHR!$B$4:$H$10000,7,FALSE))</f>
        <v>0</v>
      </c>
      <c r="J1854" s="51" t="str">
        <f t="shared" si="117"/>
        <v/>
      </c>
      <c r="K1854" s="52" t="str">
        <f t="shared" si="116"/>
        <v/>
      </c>
      <c r="L1854" s="55" t="str">
        <f t="shared" si="114"/>
        <v/>
      </c>
      <c r="M1854" s="56" t="str">
        <f t="shared" si="115"/>
        <v/>
      </c>
    </row>
    <row r="1855" spans="1:13" ht="13" x14ac:dyDescent="0.25">
      <c r="A1855" s="163">
        <v>1851</v>
      </c>
      <c r="B1855" s="66"/>
      <c r="C1855" s="67"/>
      <c r="D1855" s="48"/>
      <c r="E1855" s="68"/>
      <c r="F1855" s="49"/>
      <c r="G1855" s="69"/>
      <c r="H1855" s="50" t="str">
        <f>IF(E1855="","",VLOOKUP(WEEKDAY(E1855),List!A$15:B$21,2,FALSE))</f>
        <v/>
      </c>
      <c r="I1855" s="90">
        <f>IF(G1855="",0,VLOOKUP(G1855,PHR!$B$4:$H$10000,7,FALSE))</f>
        <v>0</v>
      </c>
      <c r="J1855" s="51" t="str">
        <f t="shared" si="117"/>
        <v/>
      </c>
      <c r="K1855" s="52" t="str">
        <f t="shared" si="116"/>
        <v/>
      </c>
      <c r="L1855" s="55" t="str">
        <f t="shared" si="114"/>
        <v/>
      </c>
      <c r="M1855" s="56" t="str">
        <f t="shared" si="115"/>
        <v/>
      </c>
    </row>
    <row r="1856" spans="1:13" ht="13" x14ac:dyDescent="0.25">
      <c r="A1856" s="163">
        <v>1852</v>
      </c>
      <c r="B1856" s="66"/>
      <c r="C1856" s="67"/>
      <c r="D1856" s="48"/>
      <c r="E1856" s="68"/>
      <c r="F1856" s="49"/>
      <c r="G1856" s="69"/>
      <c r="H1856" s="50" t="str">
        <f>IF(E1856="","",VLOOKUP(WEEKDAY(E1856),List!A$15:B$21,2,FALSE))</f>
        <v/>
      </c>
      <c r="I1856" s="90">
        <f>IF(G1856="",0,VLOOKUP(G1856,PHR!$B$4:$H$10000,7,FALSE))</f>
        <v>0</v>
      </c>
      <c r="J1856" s="51" t="str">
        <f t="shared" si="117"/>
        <v/>
      </c>
      <c r="K1856" s="52" t="str">
        <f t="shared" si="116"/>
        <v/>
      </c>
      <c r="L1856" s="55" t="str">
        <f t="shared" si="114"/>
        <v/>
      </c>
      <c r="M1856" s="56" t="str">
        <f t="shared" si="115"/>
        <v/>
      </c>
    </row>
    <row r="1857" spans="1:13" ht="13" x14ac:dyDescent="0.25">
      <c r="A1857" s="163">
        <v>1853</v>
      </c>
      <c r="B1857" s="66"/>
      <c r="C1857" s="67"/>
      <c r="D1857" s="48"/>
      <c r="E1857" s="68"/>
      <c r="F1857" s="49"/>
      <c r="G1857" s="69"/>
      <c r="H1857" s="50" t="str">
        <f>IF(E1857="","",VLOOKUP(WEEKDAY(E1857),List!A$15:B$21,2,FALSE))</f>
        <v/>
      </c>
      <c r="I1857" s="90">
        <f>IF(G1857="",0,VLOOKUP(G1857,PHR!$B$4:$H$10000,7,FALSE))</f>
        <v>0</v>
      </c>
      <c r="J1857" s="51" t="str">
        <f t="shared" si="117"/>
        <v/>
      </c>
      <c r="K1857" s="52" t="str">
        <f t="shared" si="116"/>
        <v/>
      </c>
      <c r="L1857" s="55" t="str">
        <f t="shared" si="114"/>
        <v/>
      </c>
      <c r="M1857" s="56" t="str">
        <f t="shared" si="115"/>
        <v/>
      </c>
    </row>
    <row r="1858" spans="1:13" ht="13" x14ac:dyDescent="0.25">
      <c r="A1858" s="163">
        <v>1854</v>
      </c>
      <c r="B1858" s="66"/>
      <c r="C1858" s="67"/>
      <c r="D1858" s="48"/>
      <c r="E1858" s="68"/>
      <c r="F1858" s="49"/>
      <c r="G1858" s="69"/>
      <c r="H1858" s="50" t="str">
        <f>IF(E1858="","",VLOOKUP(WEEKDAY(E1858),List!A$15:B$21,2,FALSE))</f>
        <v/>
      </c>
      <c r="I1858" s="90">
        <f>IF(G1858="",0,VLOOKUP(G1858,PHR!$B$4:$H$10000,7,FALSE))</f>
        <v>0</v>
      </c>
      <c r="J1858" s="51" t="str">
        <f t="shared" si="117"/>
        <v/>
      </c>
      <c r="K1858" s="52" t="str">
        <f t="shared" si="116"/>
        <v/>
      </c>
      <c r="L1858" s="55" t="str">
        <f t="shared" si="114"/>
        <v/>
      </c>
      <c r="M1858" s="56" t="str">
        <f t="shared" si="115"/>
        <v/>
      </c>
    </row>
    <row r="1859" spans="1:13" ht="13" x14ac:dyDescent="0.25">
      <c r="A1859" s="163">
        <v>1855</v>
      </c>
      <c r="B1859" s="66"/>
      <c r="C1859" s="67"/>
      <c r="D1859" s="48"/>
      <c r="E1859" s="68"/>
      <c r="F1859" s="49"/>
      <c r="G1859" s="69"/>
      <c r="H1859" s="50" t="str">
        <f>IF(E1859="","",VLOOKUP(WEEKDAY(E1859),List!A$15:B$21,2,FALSE))</f>
        <v/>
      </c>
      <c r="I1859" s="90">
        <f>IF(G1859="",0,VLOOKUP(G1859,PHR!$B$4:$H$10000,7,FALSE))</f>
        <v>0</v>
      </c>
      <c r="J1859" s="51" t="str">
        <f t="shared" si="117"/>
        <v/>
      </c>
      <c r="K1859" s="52" t="str">
        <f t="shared" si="116"/>
        <v/>
      </c>
      <c r="L1859" s="55" t="str">
        <f t="shared" si="114"/>
        <v/>
      </c>
      <c r="M1859" s="56" t="str">
        <f t="shared" si="115"/>
        <v/>
      </c>
    </row>
    <row r="1860" spans="1:13" ht="13" x14ac:dyDescent="0.25">
      <c r="A1860" s="163">
        <v>1856</v>
      </c>
      <c r="B1860" s="66"/>
      <c r="C1860" s="67"/>
      <c r="D1860" s="48"/>
      <c r="E1860" s="68"/>
      <c r="F1860" s="49"/>
      <c r="G1860" s="69"/>
      <c r="H1860" s="50" t="str">
        <f>IF(E1860="","",VLOOKUP(WEEKDAY(E1860),List!A$15:B$21,2,FALSE))</f>
        <v/>
      </c>
      <c r="I1860" s="90">
        <f>IF(G1860="",0,VLOOKUP(G1860,PHR!$B$4:$H$10000,7,FALSE))</f>
        <v>0</v>
      </c>
      <c r="J1860" s="51" t="str">
        <f t="shared" si="117"/>
        <v/>
      </c>
      <c r="K1860" s="52" t="str">
        <f t="shared" si="116"/>
        <v/>
      </c>
      <c r="L1860" s="55" t="str">
        <f t="shared" si="114"/>
        <v/>
      </c>
      <c r="M1860" s="56" t="str">
        <f t="shared" si="115"/>
        <v/>
      </c>
    </row>
    <row r="1861" spans="1:13" ht="13" x14ac:dyDescent="0.25">
      <c r="A1861" s="163">
        <v>1857</v>
      </c>
      <c r="B1861" s="66"/>
      <c r="C1861" s="67"/>
      <c r="D1861" s="48"/>
      <c r="E1861" s="68"/>
      <c r="F1861" s="49"/>
      <c r="G1861" s="69"/>
      <c r="H1861" s="50" t="str">
        <f>IF(E1861="","",VLOOKUP(WEEKDAY(E1861),List!A$15:B$21,2,FALSE))</f>
        <v/>
      </c>
      <c r="I1861" s="90">
        <f>IF(G1861="",0,VLOOKUP(G1861,PHR!$B$4:$H$10000,7,FALSE))</f>
        <v>0</v>
      </c>
      <c r="J1861" s="51" t="str">
        <f t="shared" si="117"/>
        <v/>
      </c>
      <c r="K1861" s="52" t="str">
        <f t="shared" si="116"/>
        <v/>
      </c>
      <c r="L1861" s="55" t="str">
        <f t="shared" ref="L1861:L1924" si="118">IF(D1861="","",K1861)</f>
        <v/>
      </c>
      <c r="M1861" s="56" t="str">
        <f t="shared" ref="M1861:M1924" si="119">IF(D1861="","",ROUND(L1861*I1861,2))</f>
        <v/>
      </c>
    </row>
    <row r="1862" spans="1:13" ht="13" x14ac:dyDescent="0.25">
      <c r="A1862" s="163">
        <v>1858</v>
      </c>
      <c r="B1862" s="66"/>
      <c r="C1862" s="67"/>
      <c r="D1862" s="48"/>
      <c r="E1862" s="68"/>
      <c r="F1862" s="49"/>
      <c r="G1862" s="69"/>
      <c r="H1862" s="50" t="str">
        <f>IF(E1862="","",VLOOKUP(WEEKDAY(E1862),List!A$15:B$21,2,FALSE))</f>
        <v/>
      </c>
      <c r="I1862" s="90">
        <f>IF(G1862="",0,VLOOKUP(G1862,PHR!$B$4:$H$10000,7,FALSE))</f>
        <v>0</v>
      </c>
      <c r="J1862" s="51" t="str">
        <f t="shared" si="117"/>
        <v/>
      </c>
      <c r="K1862" s="52" t="str">
        <f t="shared" ref="K1862:K1925" si="120">IF(F1862="","",IF(C1862="",MIN(F1862,$K$1),(MIN(F1862,$K$1)*C1862)))</f>
        <v/>
      </c>
      <c r="L1862" s="55" t="str">
        <f t="shared" si="118"/>
        <v/>
      </c>
      <c r="M1862" s="56" t="str">
        <f t="shared" si="119"/>
        <v/>
      </c>
    </row>
    <row r="1863" spans="1:13" ht="13" x14ac:dyDescent="0.25">
      <c r="A1863" s="163">
        <v>1859</v>
      </c>
      <c r="B1863" s="66"/>
      <c r="C1863" s="67"/>
      <c r="D1863" s="48"/>
      <c r="E1863" s="68"/>
      <c r="F1863" s="49"/>
      <c r="G1863" s="69"/>
      <c r="H1863" s="50" t="str">
        <f>IF(E1863="","",VLOOKUP(WEEKDAY(E1863),List!A$15:B$21,2,FALSE))</f>
        <v/>
      </c>
      <c r="I1863" s="90">
        <f>IF(G1863="",0,VLOOKUP(G1863,PHR!$B$4:$H$10000,7,FALSE))</f>
        <v>0</v>
      </c>
      <c r="J1863" s="51" t="str">
        <f t="shared" si="117"/>
        <v/>
      </c>
      <c r="K1863" s="52" t="str">
        <f t="shared" si="120"/>
        <v/>
      </c>
      <c r="L1863" s="55" t="str">
        <f t="shared" si="118"/>
        <v/>
      </c>
      <c r="M1863" s="56" t="str">
        <f t="shared" si="119"/>
        <v/>
      </c>
    </row>
    <row r="1864" spans="1:13" ht="13" x14ac:dyDescent="0.25">
      <c r="A1864" s="163">
        <v>1860</v>
      </c>
      <c r="B1864" s="66"/>
      <c r="C1864" s="67"/>
      <c r="D1864" s="48"/>
      <c r="E1864" s="68"/>
      <c r="F1864" s="49"/>
      <c r="G1864" s="69"/>
      <c r="H1864" s="50" t="str">
        <f>IF(E1864="","",VLOOKUP(WEEKDAY(E1864),List!A$15:B$21,2,FALSE))</f>
        <v/>
      </c>
      <c r="I1864" s="90">
        <f>IF(G1864="",0,VLOOKUP(G1864,PHR!$B$4:$H$10000,7,FALSE))</f>
        <v>0</v>
      </c>
      <c r="J1864" s="51" t="str">
        <f t="shared" si="117"/>
        <v/>
      </c>
      <c r="K1864" s="52" t="str">
        <f t="shared" si="120"/>
        <v/>
      </c>
      <c r="L1864" s="55" t="str">
        <f t="shared" si="118"/>
        <v/>
      </c>
      <c r="M1864" s="56" t="str">
        <f t="shared" si="119"/>
        <v/>
      </c>
    </row>
    <row r="1865" spans="1:13" ht="13" x14ac:dyDescent="0.25">
      <c r="A1865" s="163">
        <v>1861</v>
      </c>
      <c r="B1865" s="66"/>
      <c r="C1865" s="67"/>
      <c r="D1865" s="48"/>
      <c r="E1865" s="68"/>
      <c r="F1865" s="49"/>
      <c r="G1865" s="69"/>
      <c r="H1865" s="50" t="str">
        <f>IF(E1865="","",VLOOKUP(WEEKDAY(E1865),List!A$15:B$21,2,FALSE))</f>
        <v/>
      </c>
      <c r="I1865" s="90">
        <f>IF(G1865="",0,VLOOKUP(G1865,PHR!$B$4:$H$10000,7,FALSE))</f>
        <v>0</v>
      </c>
      <c r="J1865" s="51" t="str">
        <f t="shared" si="117"/>
        <v/>
      </c>
      <c r="K1865" s="52" t="str">
        <f t="shared" si="120"/>
        <v/>
      </c>
      <c r="L1865" s="55" t="str">
        <f t="shared" si="118"/>
        <v/>
      </c>
      <c r="M1865" s="56" t="str">
        <f t="shared" si="119"/>
        <v/>
      </c>
    </row>
    <row r="1866" spans="1:13" ht="13" x14ac:dyDescent="0.25">
      <c r="A1866" s="163">
        <v>1862</v>
      </c>
      <c r="B1866" s="66"/>
      <c r="C1866" s="67"/>
      <c r="D1866" s="48"/>
      <c r="E1866" s="68"/>
      <c r="F1866" s="49"/>
      <c r="G1866" s="69"/>
      <c r="H1866" s="50" t="str">
        <f>IF(E1866="","",VLOOKUP(WEEKDAY(E1866),List!A$15:B$21,2,FALSE))</f>
        <v/>
      </c>
      <c r="I1866" s="90">
        <f>IF(G1866="",0,VLOOKUP(G1866,PHR!$B$4:$H$10000,7,FALSE))</f>
        <v>0</v>
      </c>
      <c r="J1866" s="51" t="str">
        <f t="shared" ref="J1866:J1929" si="121">IF(K1866="","",ROUND(K1866*I1866,2))</f>
        <v/>
      </c>
      <c r="K1866" s="52" t="str">
        <f t="shared" si="120"/>
        <v/>
      </c>
      <c r="L1866" s="55" t="str">
        <f t="shared" si="118"/>
        <v/>
      </c>
      <c r="M1866" s="56" t="str">
        <f t="shared" si="119"/>
        <v/>
      </c>
    </row>
    <row r="1867" spans="1:13" ht="13" x14ac:dyDescent="0.25">
      <c r="A1867" s="163">
        <v>1863</v>
      </c>
      <c r="B1867" s="66"/>
      <c r="C1867" s="67"/>
      <c r="D1867" s="48"/>
      <c r="E1867" s="68"/>
      <c r="F1867" s="49"/>
      <c r="G1867" s="69"/>
      <c r="H1867" s="50" t="str">
        <f>IF(E1867="","",VLOOKUP(WEEKDAY(E1867),List!A$15:B$21,2,FALSE))</f>
        <v/>
      </c>
      <c r="I1867" s="90">
        <f>IF(G1867="",0,VLOOKUP(G1867,PHR!$B$4:$H$10000,7,FALSE))</f>
        <v>0</v>
      </c>
      <c r="J1867" s="51" t="str">
        <f t="shared" si="121"/>
        <v/>
      </c>
      <c r="K1867" s="52" t="str">
        <f t="shared" si="120"/>
        <v/>
      </c>
      <c r="L1867" s="55" t="str">
        <f t="shared" si="118"/>
        <v/>
      </c>
      <c r="M1867" s="56" t="str">
        <f t="shared" si="119"/>
        <v/>
      </c>
    </row>
    <row r="1868" spans="1:13" ht="13" x14ac:dyDescent="0.25">
      <c r="A1868" s="163">
        <v>1864</v>
      </c>
      <c r="B1868" s="66"/>
      <c r="C1868" s="67"/>
      <c r="D1868" s="48"/>
      <c r="E1868" s="68"/>
      <c r="F1868" s="49"/>
      <c r="G1868" s="69"/>
      <c r="H1868" s="50" t="str">
        <f>IF(E1868="","",VLOOKUP(WEEKDAY(E1868),List!A$15:B$21,2,FALSE))</f>
        <v/>
      </c>
      <c r="I1868" s="90">
        <f>IF(G1868="",0,VLOOKUP(G1868,PHR!$B$4:$H$10000,7,FALSE))</f>
        <v>0</v>
      </c>
      <c r="J1868" s="51" t="str">
        <f t="shared" si="121"/>
        <v/>
      </c>
      <c r="K1868" s="52" t="str">
        <f t="shared" si="120"/>
        <v/>
      </c>
      <c r="L1868" s="55" t="str">
        <f t="shared" si="118"/>
        <v/>
      </c>
      <c r="M1868" s="56" t="str">
        <f t="shared" si="119"/>
        <v/>
      </c>
    </row>
    <row r="1869" spans="1:13" ht="13" x14ac:dyDescent="0.25">
      <c r="A1869" s="163">
        <v>1865</v>
      </c>
      <c r="B1869" s="66"/>
      <c r="C1869" s="67"/>
      <c r="D1869" s="48"/>
      <c r="E1869" s="68"/>
      <c r="F1869" s="49"/>
      <c r="G1869" s="69"/>
      <c r="H1869" s="50" t="str">
        <f>IF(E1869="","",VLOOKUP(WEEKDAY(E1869),List!A$15:B$21,2,FALSE))</f>
        <v/>
      </c>
      <c r="I1869" s="90">
        <f>IF(G1869="",0,VLOOKUP(G1869,PHR!$B$4:$H$10000,7,FALSE))</f>
        <v>0</v>
      </c>
      <c r="J1869" s="51" t="str">
        <f t="shared" si="121"/>
        <v/>
      </c>
      <c r="K1869" s="52" t="str">
        <f t="shared" si="120"/>
        <v/>
      </c>
      <c r="L1869" s="55" t="str">
        <f t="shared" si="118"/>
        <v/>
      </c>
      <c r="M1869" s="56" t="str">
        <f t="shared" si="119"/>
        <v/>
      </c>
    </row>
    <row r="1870" spans="1:13" ht="13" x14ac:dyDescent="0.25">
      <c r="A1870" s="163">
        <v>1866</v>
      </c>
      <c r="B1870" s="66"/>
      <c r="C1870" s="67"/>
      <c r="D1870" s="48"/>
      <c r="E1870" s="68"/>
      <c r="F1870" s="49"/>
      <c r="G1870" s="69"/>
      <c r="H1870" s="50" t="str">
        <f>IF(E1870="","",VLOOKUP(WEEKDAY(E1870),List!A$15:B$21,2,FALSE))</f>
        <v/>
      </c>
      <c r="I1870" s="90">
        <f>IF(G1870="",0,VLOOKUP(G1870,PHR!$B$4:$H$10000,7,FALSE))</f>
        <v>0</v>
      </c>
      <c r="J1870" s="51" t="str">
        <f t="shared" si="121"/>
        <v/>
      </c>
      <c r="K1870" s="52" t="str">
        <f t="shared" si="120"/>
        <v/>
      </c>
      <c r="L1870" s="55" t="str">
        <f t="shared" si="118"/>
        <v/>
      </c>
      <c r="M1870" s="56" t="str">
        <f t="shared" si="119"/>
        <v/>
      </c>
    </row>
    <row r="1871" spans="1:13" ht="13" x14ac:dyDescent="0.25">
      <c r="A1871" s="163">
        <v>1867</v>
      </c>
      <c r="B1871" s="66"/>
      <c r="C1871" s="67"/>
      <c r="D1871" s="48"/>
      <c r="E1871" s="68"/>
      <c r="F1871" s="49"/>
      <c r="G1871" s="69"/>
      <c r="H1871" s="50" t="str">
        <f>IF(E1871="","",VLOOKUP(WEEKDAY(E1871),List!A$15:B$21,2,FALSE))</f>
        <v/>
      </c>
      <c r="I1871" s="90">
        <f>IF(G1871="",0,VLOOKUP(G1871,PHR!$B$4:$H$10000,7,FALSE))</f>
        <v>0</v>
      </c>
      <c r="J1871" s="51" t="str">
        <f t="shared" si="121"/>
        <v/>
      </c>
      <c r="K1871" s="52" t="str">
        <f t="shared" si="120"/>
        <v/>
      </c>
      <c r="L1871" s="55" t="str">
        <f t="shared" si="118"/>
        <v/>
      </c>
      <c r="M1871" s="56" t="str">
        <f t="shared" si="119"/>
        <v/>
      </c>
    </row>
    <row r="1872" spans="1:13" ht="13" x14ac:dyDescent="0.25">
      <c r="A1872" s="163">
        <v>1868</v>
      </c>
      <c r="B1872" s="66"/>
      <c r="C1872" s="67"/>
      <c r="D1872" s="48"/>
      <c r="E1872" s="68"/>
      <c r="F1872" s="49"/>
      <c r="G1872" s="69"/>
      <c r="H1872" s="50" t="str">
        <f>IF(E1872="","",VLOOKUP(WEEKDAY(E1872),List!A$15:B$21,2,FALSE))</f>
        <v/>
      </c>
      <c r="I1872" s="90">
        <f>IF(G1872="",0,VLOOKUP(G1872,PHR!$B$4:$H$10000,7,FALSE))</f>
        <v>0</v>
      </c>
      <c r="J1872" s="51" t="str">
        <f t="shared" si="121"/>
        <v/>
      </c>
      <c r="K1872" s="52" t="str">
        <f t="shared" si="120"/>
        <v/>
      </c>
      <c r="L1872" s="55" t="str">
        <f t="shared" si="118"/>
        <v/>
      </c>
      <c r="M1872" s="56" t="str">
        <f t="shared" si="119"/>
        <v/>
      </c>
    </row>
    <row r="1873" spans="1:13" ht="13" x14ac:dyDescent="0.25">
      <c r="A1873" s="163">
        <v>1869</v>
      </c>
      <c r="B1873" s="66"/>
      <c r="C1873" s="67"/>
      <c r="D1873" s="48"/>
      <c r="E1873" s="68"/>
      <c r="F1873" s="49"/>
      <c r="G1873" s="69"/>
      <c r="H1873" s="50" t="str">
        <f>IF(E1873="","",VLOOKUP(WEEKDAY(E1873),List!A$15:B$21,2,FALSE))</f>
        <v/>
      </c>
      <c r="I1873" s="90">
        <f>IF(G1873="",0,VLOOKUP(G1873,PHR!$B$4:$H$10000,7,FALSE))</f>
        <v>0</v>
      </c>
      <c r="J1873" s="51" t="str">
        <f t="shared" si="121"/>
        <v/>
      </c>
      <c r="K1873" s="52" t="str">
        <f t="shared" si="120"/>
        <v/>
      </c>
      <c r="L1873" s="55" t="str">
        <f t="shared" si="118"/>
        <v/>
      </c>
      <c r="M1873" s="56" t="str">
        <f t="shared" si="119"/>
        <v/>
      </c>
    </row>
    <row r="1874" spans="1:13" ht="13" x14ac:dyDescent="0.25">
      <c r="A1874" s="163">
        <v>1870</v>
      </c>
      <c r="B1874" s="66"/>
      <c r="C1874" s="67"/>
      <c r="D1874" s="48"/>
      <c r="E1874" s="68"/>
      <c r="F1874" s="49"/>
      <c r="G1874" s="69"/>
      <c r="H1874" s="50" t="str">
        <f>IF(E1874="","",VLOOKUP(WEEKDAY(E1874),List!A$15:B$21,2,FALSE))</f>
        <v/>
      </c>
      <c r="I1874" s="90">
        <f>IF(G1874="",0,VLOOKUP(G1874,PHR!$B$4:$H$10000,7,FALSE))</f>
        <v>0</v>
      </c>
      <c r="J1874" s="51" t="str">
        <f t="shared" si="121"/>
        <v/>
      </c>
      <c r="K1874" s="52" t="str">
        <f t="shared" si="120"/>
        <v/>
      </c>
      <c r="L1874" s="55" t="str">
        <f t="shared" si="118"/>
        <v/>
      </c>
      <c r="M1874" s="56" t="str">
        <f t="shared" si="119"/>
        <v/>
      </c>
    </row>
    <row r="1875" spans="1:13" ht="13" x14ac:dyDescent="0.25">
      <c r="A1875" s="163">
        <v>1871</v>
      </c>
      <c r="B1875" s="66"/>
      <c r="C1875" s="67"/>
      <c r="D1875" s="48"/>
      <c r="E1875" s="68"/>
      <c r="F1875" s="49"/>
      <c r="G1875" s="69"/>
      <c r="H1875" s="50" t="str">
        <f>IF(E1875="","",VLOOKUP(WEEKDAY(E1875),List!A$15:B$21,2,FALSE))</f>
        <v/>
      </c>
      <c r="I1875" s="90">
        <f>IF(G1875="",0,VLOOKUP(G1875,PHR!$B$4:$H$10000,7,FALSE))</f>
        <v>0</v>
      </c>
      <c r="J1875" s="51" t="str">
        <f t="shared" si="121"/>
        <v/>
      </c>
      <c r="K1875" s="52" t="str">
        <f t="shared" si="120"/>
        <v/>
      </c>
      <c r="L1875" s="55" t="str">
        <f t="shared" si="118"/>
        <v/>
      </c>
      <c r="M1875" s="56" t="str">
        <f t="shared" si="119"/>
        <v/>
      </c>
    </row>
    <row r="1876" spans="1:13" ht="13" x14ac:dyDescent="0.25">
      <c r="A1876" s="163">
        <v>1872</v>
      </c>
      <c r="B1876" s="66"/>
      <c r="C1876" s="67"/>
      <c r="D1876" s="48"/>
      <c r="E1876" s="68"/>
      <c r="F1876" s="49"/>
      <c r="G1876" s="69"/>
      <c r="H1876" s="50" t="str">
        <f>IF(E1876="","",VLOOKUP(WEEKDAY(E1876),List!A$15:B$21,2,FALSE))</f>
        <v/>
      </c>
      <c r="I1876" s="90">
        <f>IF(G1876="",0,VLOOKUP(G1876,PHR!$B$4:$H$10000,7,FALSE))</f>
        <v>0</v>
      </c>
      <c r="J1876" s="51" t="str">
        <f t="shared" si="121"/>
        <v/>
      </c>
      <c r="K1876" s="52" t="str">
        <f t="shared" si="120"/>
        <v/>
      </c>
      <c r="L1876" s="55" t="str">
        <f t="shared" si="118"/>
        <v/>
      </c>
      <c r="M1876" s="56" t="str">
        <f t="shared" si="119"/>
        <v/>
      </c>
    </row>
    <row r="1877" spans="1:13" ht="13" x14ac:dyDescent="0.25">
      <c r="A1877" s="163">
        <v>1873</v>
      </c>
      <c r="B1877" s="66"/>
      <c r="C1877" s="67"/>
      <c r="D1877" s="48"/>
      <c r="E1877" s="68"/>
      <c r="F1877" s="49"/>
      <c r="G1877" s="69"/>
      <c r="H1877" s="50" t="str">
        <f>IF(E1877="","",VLOOKUP(WEEKDAY(E1877),List!A$15:B$21,2,FALSE))</f>
        <v/>
      </c>
      <c r="I1877" s="90">
        <f>IF(G1877="",0,VLOOKUP(G1877,PHR!$B$4:$H$10000,7,FALSE))</f>
        <v>0</v>
      </c>
      <c r="J1877" s="51" t="str">
        <f t="shared" si="121"/>
        <v/>
      </c>
      <c r="K1877" s="52" t="str">
        <f t="shared" si="120"/>
        <v/>
      </c>
      <c r="L1877" s="55" t="str">
        <f t="shared" si="118"/>
        <v/>
      </c>
      <c r="M1877" s="56" t="str">
        <f t="shared" si="119"/>
        <v/>
      </c>
    </row>
    <row r="1878" spans="1:13" ht="13" x14ac:dyDescent="0.25">
      <c r="A1878" s="163">
        <v>1874</v>
      </c>
      <c r="B1878" s="66"/>
      <c r="C1878" s="67"/>
      <c r="D1878" s="48"/>
      <c r="E1878" s="68"/>
      <c r="F1878" s="49"/>
      <c r="G1878" s="69"/>
      <c r="H1878" s="50" t="str">
        <f>IF(E1878="","",VLOOKUP(WEEKDAY(E1878),List!A$15:B$21,2,FALSE))</f>
        <v/>
      </c>
      <c r="I1878" s="90">
        <f>IF(G1878="",0,VLOOKUP(G1878,PHR!$B$4:$H$10000,7,FALSE))</f>
        <v>0</v>
      </c>
      <c r="J1878" s="51" t="str">
        <f t="shared" si="121"/>
        <v/>
      </c>
      <c r="K1878" s="52" t="str">
        <f t="shared" si="120"/>
        <v/>
      </c>
      <c r="L1878" s="55" t="str">
        <f t="shared" si="118"/>
        <v/>
      </c>
      <c r="M1878" s="56" t="str">
        <f t="shared" si="119"/>
        <v/>
      </c>
    </row>
    <row r="1879" spans="1:13" ht="13" x14ac:dyDescent="0.25">
      <c r="A1879" s="163">
        <v>1875</v>
      </c>
      <c r="B1879" s="66"/>
      <c r="C1879" s="67"/>
      <c r="D1879" s="48"/>
      <c r="E1879" s="68"/>
      <c r="F1879" s="49"/>
      <c r="G1879" s="69"/>
      <c r="H1879" s="50" t="str">
        <f>IF(E1879="","",VLOOKUP(WEEKDAY(E1879),List!A$15:B$21,2,FALSE))</f>
        <v/>
      </c>
      <c r="I1879" s="90">
        <f>IF(G1879="",0,VLOOKUP(G1879,PHR!$B$4:$H$10000,7,FALSE))</f>
        <v>0</v>
      </c>
      <c r="J1879" s="51" t="str">
        <f t="shared" si="121"/>
        <v/>
      </c>
      <c r="K1879" s="52" t="str">
        <f t="shared" si="120"/>
        <v/>
      </c>
      <c r="L1879" s="55" t="str">
        <f t="shared" si="118"/>
        <v/>
      </c>
      <c r="M1879" s="56" t="str">
        <f t="shared" si="119"/>
        <v/>
      </c>
    </row>
    <row r="1880" spans="1:13" ht="13" x14ac:dyDescent="0.25">
      <c r="A1880" s="163">
        <v>1876</v>
      </c>
      <c r="B1880" s="66"/>
      <c r="C1880" s="67"/>
      <c r="D1880" s="48"/>
      <c r="E1880" s="68"/>
      <c r="F1880" s="49"/>
      <c r="G1880" s="69"/>
      <c r="H1880" s="50" t="str">
        <f>IF(E1880="","",VLOOKUP(WEEKDAY(E1880),List!A$15:B$21,2,FALSE))</f>
        <v/>
      </c>
      <c r="I1880" s="90">
        <f>IF(G1880="",0,VLOOKUP(G1880,PHR!$B$4:$H$10000,7,FALSE))</f>
        <v>0</v>
      </c>
      <c r="J1880" s="51" t="str">
        <f t="shared" si="121"/>
        <v/>
      </c>
      <c r="K1880" s="52" t="str">
        <f t="shared" si="120"/>
        <v/>
      </c>
      <c r="L1880" s="55" t="str">
        <f t="shared" si="118"/>
        <v/>
      </c>
      <c r="M1880" s="56" t="str">
        <f t="shared" si="119"/>
        <v/>
      </c>
    </row>
    <row r="1881" spans="1:13" ht="13" x14ac:dyDescent="0.25">
      <c r="A1881" s="163">
        <v>1877</v>
      </c>
      <c r="B1881" s="66"/>
      <c r="C1881" s="67"/>
      <c r="D1881" s="48"/>
      <c r="E1881" s="68"/>
      <c r="F1881" s="49"/>
      <c r="G1881" s="69"/>
      <c r="H1881" s="50" t="str">
        <f>IF(E1881="","",VLOOKUP(WEEKDAY(E1881),List!A$15:B$21,2,FALSE))</f>
        <v/>
      </c>
      <c r="I1881" s="90">
        <f>IF(G1881="",0,VLOOKUP(G1881,PHR!$B$4:$H$10000,7,FALSE))</f>
        <v>0</v>
      </c>
      <c r="J1881" s="51" t="str">
        <f t="shared" si="121"/>
        <v/>
      </c>
      <c r="K1881" s="52" t="str">
        <f t="shared" si="120"/>
        <v/>
      </c>
      <c r="L1881" s="55" t="str">
        <f t="shared" si="118"/>
        <v/>
      </c>
      <c r="M1881" s="56" t="str">
        <f t="shared" si="119"/>
        <v/>
      </c>
    </row>
    <row r="1882" spans="1:13" ht="13" x14ac:dyDescent="0.25">
      <c r="A1882" s="163">
        <v>1878</v>
      </c>
      <c r="B1882" s="66"/>
      <c r="C1882" s="67"/>
      <c r="D1882" s="48"/>
      <c r="E1882" s="68"/>
      <c r="F1882" s="49"/>
      <c r="G1882" s="69"/>
      <c r="H1882" s="50" t="str">
        <f>IF(E1882="","",VLOOKUP(WEEKDAY(E1882),List!A$15:B$21,2,FALSE))</f>
        <v/>
      </c>
      <c r="I1882" s="90">
        <f>IF(G1882="",0,VLOOKUP(G1882,PHR!$B$4:$H$10000,7,FALSE))</f>
        <v>0</v>
      </c>
      <c r="J1882" s="51" t="str">
        <f t="shared" si="121"/>
        <v/>
      </c>
      <c r="K1882" s="52" t="str">
        <f t="shared" si="120"/>
        <v/>
      </c>
      <c r="L1882" s="55" t="str">
        <f t="shared" si="118"/>
        <v/>
      </c>
      <c r="M1882" s="56" t="str">
        <f t="shared" si="119"/>
        <v/>
      </c>
    </row>
    <row r="1883" spans="1:13" ht="13" x14ac:dyDescent="0.25">
      <c r="A1883" s="163">
        <v>1879</v>
      </c>
      <c r="B1883" s="66"/>
      <c r="C1883" s="67"/>
      <c r="D1883" s="48"/>
      <c r="E1883" s="68"/>
      <c r="F1883" s="49"/>
      <c r="G1883" s="69"/>
      <c r="H1883" s="50" t="str">
        <f>IF(E1883="","",VLOOKUP(WEEKDAY(E1883),List!A$15:B$21,2,FALSE))</f>
        <v/>
      </c>
      <c r="I1883" s="90">
        <f>IF(G1883="",0,VLOOKUP(G1883,PHR!$B$4:$H$10000,7,FALSE))</f>
        <v>0</v>
      </c>
      <c r="J1883" s="51" t="str">
        <f t="shared" si="121"/>
        <v/>
      </c>
      <c r="K1883" s="52" t="str">
        <f t="shared" si="120"/>
        <v/>
      </c>
      <c r="L1883" s="55" t="str">
        <f t="shared" si="118"/>
        <v/>
      </c>
      <c r="M1883" s="56" t="str">
        <f t="shared" si="119"/>
        <v/>
      </c>
    </row>
    <row r="1884" spans="1:13" ht="13" x14ac:dyDescent="0.25">
      <c r="A1884" s="163">
        <v>1880</v>
      </c>
      <c r="B1884" s="66"/>
      <c r="C1884" s="67"/>
      <c r="D1884" s="48"/>
      <c r="E1884" s="68"/>
      <c r="F1884" s="49"/>
      <c r="G1884" s="69"/>
      <c r="H1884" s="50" t="str">
        <f>IF(E1884="","",VLOOKUP(WEEKDAY(E1884),List!A$15:B$21,2,FALSE))</f>
        <v/>
      </c>
      <c r="I1884" s="90">
        <f>IF(G1884="",0,VLOOKUP(G1884,PHR!$B$4:$H$10000,7,FALSE))</f>
        <v>0</v>
      </c>
      <c r="J1884" s="51" t="str">
        <f t="shared" si="121"/>
        <v/>
      </c>
      <c r="K1884" s="52" t="str">
        <f t="shared" si="120"/>
        <v/>
      </c>
      <c r="L1884" s="55" t="str">
        <f t="shared" si="118"/>
        <v/>
      </c>
      <c r="M1884" s="56" t="str">
        <f t="shared" si="119"/>
        <v/>
      </c>
    </row>
    <row r="1885" spans="1:13" ht="13" x14ac:dyDescent="0.25">
      <c r="A1885" s="163">
        <v>1881</v>
      </c>
      <c r="B1885" s="66"/>
      <c r="C1885" s="67"/>
      <c r="D1885" s="48"/>
      <c r="E1885" s="68"/>
      <c r="F1885" s="49"/>
      <c r="G1885" s="69"/>
      <c r="H1885" s="50" t="str">
        <f>IF(E1885="","",VLOOKUP(WEEKDAY(E1885),List!A$15:B$21,2,FALSE))</f>
        <v/>
      </c>
      <c r="I1885" s="90">
        <f>IF(G1885="",0,VLOOKUP(G1885,PHR!$B$4:$H$10000,7,FALSE))</f>
        <v>0</v>
      </c>
      <c r="J1885" s="51" t="str">
        <f t="shared" si="121"/>
        <v/>
      </c>
      <c r="K1885" s="52" t="str">
        <f t="shared" si="120"/>
        <v/>
      </c>
      <c r="L1885" s="55" t="str">
        <f t="shared" si="118"/>
        <v/>
      </c>
      <c r="M1885" s="56" t="str">
        <f t="shared" si="119"/>
        <v/>
      </c>
    </row>
    <row r="1886" spans="1:13" ht="13" x14ac:dyDescent="0.25">
      <c r="A1886" s="163">
        <v>1882</v>
      </c>
      <c r="B1886" s="66"/>
      <c r="C1886" s="67"/>
      <c r="D1886" s="48"/>
      <c r="E1886" s="68"/>
      <c r="F1886" s="49"/>
      <c r="G1886" s="69"/>
      <c r="H1886" s="50" t="str">
        <f>IF(E1886="","",VLOOKUP(WEEKDAY(E1886),List!A$15:B$21,2,FALSE))</f>
        <v/>
      </c>
      <c r="I1886" s="90">
        <f>IF(G1886="",0,VLOOKUP(G1886,PHR!$B$4:$H$10000,7,FALSE))</f>
        <v>0</v>
      </c>
      <c r="J1886" s="51" t="str">
        <f t="shared" si="121"/>
        <v/>
      </c>
      <c r="K1886" s="52" t="str">
        <f t="shared" si="120"/>
        <v/>
      </c>
      <c r="L1886" s="55" t="str">
        <f t="shared" si="118"/>
        <v/>
      </c>
      <c r="M1886" s="56" t="str">
        <f t="shared" si="119"/>
        <v/>
      </c>
    </row>
    <row r="1887" spans="1:13" ht="13" x14ac:dyDescent="0.25">
      <c r="A1887" s="163">
        <v>1883</v>
      </c>
      <c r="B1887" s="66"/>
      <c r="C1887" s="67"/>
      <c r="D1887" s="48"/>
      <c r="E1887" s="68"/>
      <c r="F1887" s="49"/>
      <c r="G1887" s="69"/>
      <c r="H1887" s="50" t="str">
        <f>IF(E1887="","",VLOOKUP(WEEKDAY(E1887),List!A$15:B$21,2,FALSE))</f>
        <v/>
      </c>
      <c r="I1887" s="90">
        <f>IF(G1887="",0,VLOOKUP(G1887,PHR!$B$4:$H$10000,7,FALSE))</f>
        <v>0</v>
      </c>
      <c r="J1887" s="51" t="str">
        <f t="shared" si="121"/>
        <v/>
      </c>
      <c r="K1887" s="52" t="str">
        <f t="shared" si="120"/>
        <v/>
      </c>
      <c r="L1887" s="55" t="str">
        <f t="shared" si="118"/>
        <v/>
      </c>
      <c r="M1887" s="56" t="str">
        <f t="shared" si="119"/>
        <v/>
      </c>
    </row>
    <row r="1888" spans="1:13" ht="13" x14ac:dyDescent="0.25">
      <c r="A1888" s="163">
        <v>1884</v>
      </c>
      <c r="B1888" s="66"/>
      <c r="C1888" s="67"/>
      <c r="D1888" s="48"/>
      <c r="E1888" s="68"/>
      <c r="F1888" s="49"/>
      <c r="G1888" s="69"/>
      <c r="H1888" s="50" t="str">
        <f>IF(E1888="","",VLOOKUP(WEEKDAY(E1888),List!A$15:B$21,2,FALSE))</f>
        <v/>
      </c>
      <c r="I1888" s="90">
        <f>IF(G1888="",0,VLOOKUP(G1888,PHR!$B$4:$H$10000,7,FALSE))</f>
        <v>0</v>
      </c>
      <c r="J1888" s="51" t="str">
        <f t="shared" si="121"/>
        <v/>
      </c>
      <c r="K1888" s="52" t="str">
        <f t="shared" si="120"/>
        <v/>
      </c>
      <c r="L1888" s="55" t="str">
        <f t="shared" si="118"/>
        <v/>
      </c>
      <c r="M1888" s="56" t="str">
        <f t="shared" si="119"/>
        <v/>
      </c>
    </row>
    <row r="1889" spans="1:13" ht="13" x14ac:dyDescent="0.25">
      <c r="A1889" s="163">
        <v>1885</v>
      </c>
      <c r="B1889" s="66"/>
      <c r="C1889" s="67"/>
      <c r="D1889" s="48"/>
      <c r="E1889" s="68"/>
      <c r="F1889" s="49"/>
      <c r="G1889" s="69"/>
      <c r="H1889" s="50" t="str">
        <f>IF(E1889="","",VLOOKUP(WEEKDAY(E1889),List!A$15:B$21,2,FALSE))</f>
        <v/>
      </c>
      <c r="I1889" s="90">
        <f>IF(G1889="",0,VLOOKUP(G1889,PHR!$B$4:$H$10000,7,FALSE))</f>
        <v>0</v>
      </c>
      <c r="J1889" s="51" t="str">
        <f t="shared" si="121"/>
        <v/>
      </c>
      <c r="K1889" s="52" t="str">
        <f t="shared" si="120"/>
        <v/>
      </c>
      <c r="L1889" s="55" t="str">
        <f t="shared" si="118"/>
        <v/>
      </c>
      <c r="M1889" s="56" t="str">
        <f t="shared" si="119"/>
        <v/>
      </c>
    </row>
    <row r="1890" spans="1:13" ht="13" x14ac:dyDescent="0.25">
      <c r="A1890" s="163">
        <v>1886</v>
      </c>
      <c r="B1890" s="66"/>
      <c r="C1890" s="67"/>
      <c r="D1890" s="48"/>
      <c r="E1890" s="68"/>
      <c r="F1890" s="49"/>
      <c r="G1890" s="69"/>
      <c r="H1890" s="50" t="str">
        <f>IF(E1890="","",VLOOKUP(WEEKDAY(E1890),List!A$15:B$21,2,FALSE))</f>
        <v/>
      </c>
      <c r="I1890" s="90">
        <f>IF(G1890="",0,VLOOKUP(G1890,PHR!$B$4:$H$10000,7,FALSE))</f>
        <v>0</v>
      </c>
      <c r="J1890" s="51" t="str">
        <f t="shared" si="121"/>
        <v/>
      </c>
      <c r="K1890" s="52" t="str">
        <f t="shared" si="120"/>
        <v/>
      </c>
      <c r="L1890" s="55" t="str">
        <f t="shared" si="118"/>
        <v/>
      </c>
      <c r="M1890" s="56" t="str">
        <f t="shared" si="119"/>
        <v/>
      </c>
    </row>
    <row r="1891" spans="1:13" ht="13" x14ac:dyDescent="0.25">
      <c r="A1891" s="163">
        <v>1887</v>
      </c>
      <c r="B1891" s="66"/>
      <c r="C1891" s="67"/>
      <c r="D1891" s="48"/>
      <c r="E1891" s="68"/>
      <c r="F1891" s="49"/>
      <c r="G1891" s="69"/>
      <c r="H1891" s="50" t="str">
        <f>IF(E1891="","",VLOOKUP(WEEKDAY(E1891),List!A$15:B$21,2,FALSE))</f>
        <v/>
      </c>
      <c r="I1891" s="90">
        <f>IF(G1891="",0,VLOOKUP(G1891,PHR!$B$4:$H$10000,7,FALSE))</f>
        <v>0</v>
      </c>
      <c r="J1891" s="51" t="str">
        <f t="shared" si="121"/>
        <v/>
      </c>
      <c r="K1891" s="52" t="str">
        <f t="shared" si="120"/>
        <v/>
      </c>
      <c r="L1891" s="55" t="str">
        <f t="shared" si="118"/>
        <v/>
      </c>
      <c r="M1891" s="56" t="str">
        <f t="shared" si="119"/>
        <v/>
      </c>
    </row>
    <row r="1892" spans="1:13" ht="13" x14ac:dyDescent="0.25">
      <c r="A1892" s="163">
        <v>1888</v>
      </c>
      <c r="B1892" s="66"/>
      <c r="C1892" s="67"/>
      <c r="D1892" s="48"/>
      <c r="E1892" s="68"/>
      <c r="F1892" s="49"/>
      <c r="G1892" s="69"/>
      <c r="H1892" s="50" t="str">
        <f>IF(E1892="","",VLOOKUP(WEEKDAY(E1892),List!A$15:B$21,2,FALSE))</f>
        <v/>
      </c>
      <c r="I1892" s="90">
        <f>IF(G1892="",0,VLOOKUP(G1892,PHR!$B$4:$H$10000,7,FALSE))</f>
        <v>0</v>
      </c>
      <c r="J1892" s="51" t="str">
        <f t="shared" si="121"/>
        <v/>
      </c>
      <c r="K1892" s="52" t="str">
        <f t="shared" si="120"/>
        <v/>
      </c>
      <c r="L1892" s="55" t="str">
        <f t="shared" si="118"/>
        <v/>
      </c>
      <c r="M1892" s="56" t="str">
        <f t="shared" si="119"/>
        <v/>
      </c>
    </row>
    <row r="1893" spans="1:13" ht="13" x14ac:dyDescent="0.25">
      <c r="A1893" s="163">
        <v>1889</v>
      </c>
      <c r="B1893" s="66"/>
      <c r="C1893" s="67"/>
      <c r="D1893" s="48"/>
      <c r="E1893" s="68"/>
      <c r="F1893" s="49"/>
      <c r="G1893" s="69"/>
      <c r="H1893" s="50" t="str">
        <f>IF(E1893="","",VLOOKUP(WEEKDAY(E1893),List!A$15:B$21,2,FALSE))</f>
        <v/>
      </c>
      <c r="I1893" s="90">
        <f>IF(G1893="",0,VLOOKUP(G1893,PHR!$B$4:$H$10000,7,FALSE))</f>
        <v>0</v>
      </c>
      <c r="J1893" s="51" t="str">
        <f t="shared" si="121"/>
        <v/>
      </c>
      <c r="K1893" s="52" t="str">
        <f t="shared" si="120"/>
        <v/>
      </c>
      <c r="L1893" s="55" t="str">
        <f t="shared" si="118"/>
        <v/>
      </c>
      <c r="M1893" s="56" t="str">
        <f t="shared" si="119"/>
        <v/>
      </c>
    </row>
    <row r="1894" spans="1:13" ht="13" x14ac:dyDescent="0.25">
      <c r="A1894" s="163">
        <v>1890</v>
      </c>
      <c r="B1894" s="66"/>
      <c r="C1894" s="67"/>
      <c r="D1894" s="48"/>
      <c r="E1894" s="68"/>
      <c r="F1894" s="49"/>
      <c r="G1894" s="69"/>
      <c r="H1894" s="50" t="str">
        <f>IF(E1894="","",VLOOKUP(WEEKDAY(E1894),List!A$15:B$21,2,FALSE))</f>
        <v/>
      </c>
      <c r="I1894" s="90">
        <f>IF(G1894="",0,VLOOKUP(G1894,PHR!$B$4:$H$10000,7,FALSE))</f>
        <v>0</v>
      </c>
      <c r="J1894" s="51" t="str">
        <f t="shared" si="121"/>
        <v/>
      </c>
      <c r="K1894" s="52" t="str">
        <f t="shared" si="120"/>
        <v/>
      </c>
      <c r="L1894" s="55" t="str">
        <f t="shared" si="118"/>
        <v/>
      </c>
      <c r="M1894" s="56" t="str">
        <f t="shared" si="119"/>
        <v/>
      </c>
    </row>
    <row r="1895" spans="1:13" ht="13" x14ac:dyDescent="0.25">
      <c r="A1895" s="163">
        <v>1891</v>
      </c>
      <c r="B1895" s="66"/>
      <c r="C1895" s="67"/>
      <c r="D1895" s="48"/>
      <c r="E1895" s="68"/>
      <c r="F1895" s="49"/>
      <c r="G1895" s="69"/>
      <c r="H1895" s="50" t="str">
        <f>IF(E1895="","",VLOOKUP(WEEKDAY(E1895),List!A$15:B$21,2,FALSE))</f>
        <v/>
      </c>
      <c r="I1895" s="90">
        <f>IF(G1895="",0,VLOOKUP(G1895,PHR!$B$4:$H$10000,7,FALSE))</f>
        <v>0</v>
      </c>
      <c r="J1895" s="51" t="str">
        <f t="shared" si="121"/>
        <v/>
      </c>
      <c r="K1895" s="52" t="str">
        <f t="shared" si="120"/>
        <v/>
      </c>
      <c r="L1895" s="55" t="str">
        <f t="shared" si="118"/>
        <v/>
      </c>
      <c r="M1895" s="56" t="str">
        <f t="shared" si="119"/>
        <v/>
      </c>
    </row>
    <row r="1896" spans="1:13" ht="13" x14ac:dyDescent="0.25">
      <c r="A1896" s="163">
        <v>1892</v>
      </c>
      <c r="B1896" s="66"/>
      <c r="C1896" s="67"/>
      <c r="D1896" s="48"/>
      <c r="E1896" s="68"/>
      <c r="F1896" s="49"/>
      <c r="G1896" s="69"/>
      <c r="H1896" s="50" t="str">
        <f>IF(E1896="","",VLOOKUP(WEEKDAY(E1896),List!A$15:B$21,2,FALSE))</f>
        <v/>
      </c>
      <c r="I1896" s="90">
        <f>IF(G1896="",0,VLOOKUP(G1896,PHR!$B$4:$H$10000,7,FALSE))</f>
        <v>0</v>
      </c>
      <c r="J1896" s="51" t="str">
        <f t="shared" si="121"/>
        <v/>
      </c>
      <c r="K1896" s="52" t="str">
        <f t="shared" si="120"/>
        <v/>
      </c>
      <c r="L1896" s="55" t="str">
        <f t="shared" si="118"/>
        <v/>
      </c>
      <c r="M1896" s="56" t="str">
        <f t="shared" si="119"/>
        <v/>
      </c>
    </row>
    <row r="1897" spans="1:13" ht="13" x14ac:dyDescent="0.25">
      <c r="A1897" s="163">
        <v>1893</v>
      </c>
      <c r="B1897" s="66"/>
      <c r="C1897" s="67"/>
      <c r="D1897" s="48"/>
      <c r="E1897" s="68"/>
      <c r="F1897" s="49"/>
      <c r="G1897" s="69"/>
      <c r="H1897" s="50" t="str">
        <f>IF(E1897="","",VLOOKUP(WEEKDAY(E1897),List!A$15:B$21,2,FALSE))</f>
        <v/>
      </c>
      <c r="I1897" s="90">
        <f>IF(G1897="",0,VLOOKUP(G1897,PHR!$B$4:$H$10000,7,FALSE))</f>
        <v>0</v>
      </c>
      <c r="J1897" s="51" t="str">
        <f t="shared" si="121"/>
        <v/>
      </c>
      <c r="K1897" s="52" t="str">
        <f t="shared" si="120"/>
        <v/>
      </c>
      <c r="L1897" s="55" t="str">
        <f t="shared" si="118"/>
        <v/>
      </c>
      <c r="M1897" s="56" t="str">
        <f t="shared" si="119"/>
        <v/>
      </c>
    </row>
    <row r="1898" spans="1:13" ht="13" x14ac:dyDescent="0.25">
      <c r="A1898" s="163">
        <v>1894</v>
      </c>
      <c r="B1898" s="66"/>
      <c r="C1898" s="67"/>
      <c r="D1898" s="48"/>
      <c r="E1898" s="68"/>
      <c r="F1898" s="49"/>
      <c r="G1898" s="69"/>
      <c r="H1898" s="50" t="str">
        <f>IF(E1898="","",VLOOKUP(WEEKDAY(E1898),List!A$15:B$21,2,FALSE))</f>
        <v/>
      </c>
      <c r="I1898" s="90">
        <f>IF(G1898="",0,VLOOKUP(G1898,PHR!$B$4:$H$10000,7,FALSE))</f>
        <v>0</v>
      </c>
      <c r="J1898" s="51" t="str">
        <f t="shared" si="121"/>
        <v/>
      </c>
      <c r="K1898" s="52" t="str">
        <f t="shared" si="120"/>
        <v/>
      </c>
      <c r="L1898" s="55" t="str">
        <f t="shared" si="118"/>
        <v/>
      </c>
      <c r="M1898" s="56" t="str">
        <f t="shared" si="119"/>
        <v/>
      </c>
    </row>
    <row r="1899" spans="1:13" ht="13" x14ac:dyDescent="0.25">
      <c r="A1899" s="163">
        <v>1895</v>
      </c>
      <c r="B1899" s="66"/>
      <c r="C1899" s="67"/>
      <c r="D1899" s="48"/>
      <c r="E1899" s="68"/>
      <c r="F1899" s="49"/>
      <c r="G1899" s="69"/>
      <c r="H1899" s="50" t="str">
        <f>IF(E1899="","",VLOOKUP(WEEKDAY(E1899),List!A$15:B$21,2,FALSE))</f>
        <v/>
      </c>
      <c r="I1899" s="90">
        <f>IF(G1899="",0,VLOOKUP(G1899,PHR!$B$4:$H$10000,7,FALSE))</f>
        <v>0</v>
      </c>
      <c r="J1899" s="51" t="str">
        <f t="shared" si="121"/>
        <v/>
      </c>
      <c r="K1899" s="52" t="str">
        <f t="shared" si="120"/>
        <v/>
      </c>
      <c r="L1899" s="55" t="str">
        <f t="shared" si="118"/>
        <v/>
      </c>
      <c r="M1899" s="56" t="str">
        <f t="shared" si="119"/>
        <v/>
      </c>
    </row>
    <row r="1900" spans="1:13" ht="13" x14ac:dyDescent="0.25">
      <c r="A1900" s="163">
        <v>1896</v>
      </c>
      <c r="B1900" s="66"/>
      <c r="C1900" s="67"/>
      <c r="D1900" s="48"/>
      <c r="E1900" s="68"/>
      <c r="F1900" s="49"/>
      <c r="G1900" s="69"/>
      <c r="H1900" s="50" t="str">
        <f>IF(E1900="","",VLOOKUP(WEEKDAY(E1900),List!A$15:B$21,2,FALSE))</f>
        <v/>
      </c>
      <c r="I1900" s="90">
        <f>IF(G1900="",0,VLOOKUP(G1900,PHR!$B$4:$H$10000,7,FALSE))</f>
        <v>0</v>
      </c>
      <c r="J1900" s="51" t="str">
        <f t="shared" si="121"/>
        <v/>
      </c>
      <c r="K1900" s="52" t="str">
        <f t="shared" si="120"/>
        <v/>
      </c>
      <c r="L1900" s="55" t="str">
        <f t="shared" si="118"/>
        <v/>
      </c>
      <c r="M1900" s="56" t="str">
        <f t="shared" si="119"/>
        <v/>
      </c>
    </row>
    <row r="1901" spans="1:13" ht="13" x14ac:dyDescent="0.25">
      <c r="A1901" s="163">
        <v>1897</v>
      </c>
      <c r="B1901" s="66"/>
      <c r="C1901" s="67"/>
      <c r="D1901" s="48"/>
      <c r="E1901" s="68"/>
      <c r="F1901" s="49"/>
      <c r="G1901" s="69"/>
      <c r="H1901" s="50" t="str">
        <f>IF(E1901="","",VLOOKUP(WEEKDAY(E1901),List!A$15:B$21,2,FALSE))</f>
        <v/>
      </c>
      <c r="I1901" s="90">
        <f>IF(G1901="",0,VLOOKUP(G1901,PHR!$B$4:$H$10000,7,FALSE))</f>
        <v>0</v>
      </c>
      <c r="J1901" s="51" t="str">
        <f t="shared" si="121"/>
        <v/>
      </c>
      <c r="K1901" s="52" t="str">
        <f t="shared" si="120"/>
        <v/>
      </c>
      <c r="L1901" s="55" t="str">
        <f t="shared" si="118"/>
        <v/>
      </c>
      <c r="M1901" s="56" t="str">
        <f t="shared" si="119"/>
        <v/>
      </c>
    </row>
    <row r="1902" spans="1:13" ht="13" x14ac:dyDescent="0.25">
      <c r="A1902" s="163">
        <v>1898</v>
      </c>
      <c r="B1902" s="66"/>
      <c r="C1902" s="67"/>
      <c r="D1902" s="48"/>
      <c r="E1902" s="68"/>
      <c r="F1902" s="49"/>
      <c r="G1902" s="69"/>
      <c r="H1902" s="50" t="str">
        <f>IF(E1902="","",VLOOKUP(WEEKDAY(E1902),List!A$15:B$21,2,FALSE))</f>
        <v/>
      </c>
      <c r="I1902" s="90">
        <f>IF(G1902="",0,VLOOKUP(G1902,PHR!$B$4:$H$10000,7,FALSE))</f>
        <v>0</v>
      </c>
      <c r="J1902" s="51" t="str">
        <f t="shared" si="121"/>
        <v/>
      </c>
      <c r="K1902" s="52" t="str">
        <f t="shared" si="120"/>
        <v/>
      </c>
      <c r="L1902" s="55" t="str">
        <f t="shared" si="118"/>
        <v/>
      </c>
      <c r="M1902" s="56" t="str">
        <f t="shared" si="119"/>
        <v/>
      </c>
    </row>
    <row r="1903" spans="1:13" ht="13" x14ac:dyDescent="0.25">
      <c r="A1903" s="163">
        <v>1899</v>
      </c>
      <c r="B1903" s="66"/>
      <c r="C1903" s="67"/>
      <c r="D1903" s="48"/>
      <c r="E1903" s="68"/>
      <c r="F1903" s="49"/>
      <c r="G1903" s="69"/>
      <c r="H1903" s="50" t="str">
        <f>IF(E1903="","",VLOOKUP(WEEKDAY(E1903),List!A$15:B$21,2,FALSE))</f>
        <v/>
      </c>
      <c r="I1903" s="90">
        <f>IF(G1903="",0,VLOOKUP(G1903,PHR!$B$4:$H$10000,7,FALSE))</f>
        <v>0</v>
      </c>
      <c r="J1903" s="51" t="str">
        <f t="shared" si="121"/>
        <v/>
      </c>
      <c r="K1903" s="52" t="str">
        <f t="shared" si="120"/>
        <v/>
      </c>
      <c r="L1903" s="55" t="str">
        <f t="shared" si="118"/>
        <v/>
      </c>
      <c r="M1903" s="56" t="str">
        <f t="shared" si="119"/>
        <v/>
      </c>
    </row>
    <row r="1904" spans="1:13" ht="13" x14ac:dyDescent="0.25">
      <c r="A1904" s="163">
        <v>1900</v>
      </c>
      <c r="B1904" s="66"/>
      <c r="C1904" s="67"/>
      <c r="D1904" s="48"/>
      <c r="E1904" s="68"/>
      <c r="F1904" s="49"/>
      <c r="G1904" s="69"/>
      <c r="H1904" s="50" t="str">
        <f>IF(E1904="","",VLOOKUP(WEEKDAY(E1904),List!A$15:B$21,2,FALSE))</f>
        <v/>
      </c>
      <c r="I1904" s="90">
        <f>IF(G1904="",0,VLOOKUP(G1904,PHR!$B$4:$H$10000,7,FALSE))</f>
        <v>0</v>
      </c>
      <c r="J1904" s="51" t="str">
        <f t="shared" si="121"/>
        <v/>
      </c>
      <c r="K1904" s="52" t="str">
        <f t="shared" si="120"/>
        <v/>
      </c>
      <c r="L1904" s="55" t="str">
        <f t="shared" si="118"/>
        <v/>
      </c>
      <c r="M1904" s="56" t="str">
        <f t="shared" si="119"/>
        <v/>
      </c>
    </row>
    <row r="1905" spans="1:13" ht="13" x14ac:dyDescent="0.25">
      <c r="A1905" s="163">
        <v>1901</v>
      </c>
      <c r="B1905" s="66"/>
      <c r="C1905" s="67"/>
      <c r="D1905" s="48"/>
      <c r="E1905" s="68"/>
      <c r="F1905" s="49"/>
      <c r="G1905" s="69"/>
      <c r="H1905" s="50" t="str">
        <f>IF(E1905="","",VLOOKUP(WEEKDAY(E1905),List!A$15:B$21,2,FALSE))</f>
        <v/>
      </c>
      <c r="I1905" s="90">
        <f>IF(G1905="",0,VLOOKUP(G1905,PHR!$B$4:$H$10000,7,FALSE))</f>
        <v>0</v>
      </c>
      <c r="J1905" s="51" t="str">
        <f t="shared" si="121"/>
        <v/>
      </c>
      <c r="K1905" s="52" t="str">
        <f t="shared" si="120"/>
        <v/>
      </c>
      <c r="L1905" s="55" t="str">
        <f t="shared" si="118"/>
        <v/>
      </c>
      <c r="M1905" s="56" t="str">
        <f t="shared" si="119"/>
        <v/>
      </c>
    </row>
    <row r="1906" spans="1:13" ht="13" x14ac:dyDescent="0.25">
      <c r="A1906" s="163">
        <v>1902</v>
      </c>
      <c r="B1906" s="66"/>
      <c r="C1906" s="67"/>
      <c r="D1906" s="48"/>
      <c r="E1906" s="68"/>
      <c r="F1906" s="49"/>
      <c r="G1906" s="69"/>
      <c r="H1906" s="50" t="str">
        <f>IF(E1906="","",VLOOKUP(WEEKDAY(E1906),List!A$15:B$21,2,FALSE))</f>
        <v/>
      </c>
      <c r="I1906" s="90">
        <f>IF(G1906="",0,VLOOKUP(G1906,PHR!$B$4:$H$10000,7,FALSE))</f>
        <v>0</v>
      </c>
      <c r="J1906" s="51" t="str">
        <f t="shared" si="121"/>
        <v/>
      </c>
      <c r="K1906" s="52" t="str">
        <f t="shared" si="120"/>
        <v/>
      </c>
      <c r="L1906" s="55" t="str">
        <f t="shared" si="118"/>
        <v/>
      </c>
      <c r="M1906" s="56" t="str">
        <f t="shared" si="119"/>
        <v/>
      </c>
    </row>
    <row r="1907" spans="1:13" ht="13" x14ac:dyDescent="0.25">
      <c r="A1907" s="163">
        <v>1903</v>
      </c>
      <c r="B1907" s="66"/>
      <c r="C1907" s="67"/>
      <c r="D1907" s="48"/>
      <c r="E1907" s="68"/>
      <c r="F1907" s="49"/>
      <c r="G1907" s="69"/>
      <c r="H1907" s="50" t="str">
        <f>IF(E1907="","",VLOOKUP(WEEKDAY(E1907),List!A$15:B$21,2,FALSE))</f>
        <v/>
      </c>
      <c r="I1907" s="90">
        <f>IF(G1907="",0,VLOOKUP(G1907,PHR!$B$4:$H$10000,7,FALSE))</f>
        <v>0</v>
      </c>
      <c r="J1907" s="51" t="str">
        <f t="shared" si="121"/>
        <v/>
      </c>
      <c r="K1907" s="52" t="str">
        <f t="shared" si="120"/>
        <v/>
      </c>
      <c r="L1907" s="55" t="str">
        <f t="shared" si="118"/>
        <v/>
      </c>
      <c r="M1907" s="56" t="str">
        <f t="shared" si="119"/>
        <v/>
      </c>
    </row>
    <row r="1908" spans="1:13" ht="13" x14ac:dyDescent="0.25">
      <c r="A1908" s="163">
        <v>1904</v>
      </c>
      <c r="B1908" s="66"/>
      <c r="C1908" s="67"/>
      <c r="D1908" s="48"/>
      <c r="E1908" s="68"/>
      <c r="F1908" s="49"/>
      <c r="G1908" s="69"/>
      <c r="H1908" s="50" t="str">
        <f>IF(E1908="","",VLOOKUP(WEEKDAY(E1908),List!A$15:B$21,2,FALSE))</f>
        <v/>
      </c>
      <c r="I1908" s="90">
        <f>IF(G1908="",0,VLOOKUP(G1908,PHR!$B$4:$H$10000,7,FALSE))</f>
        <v>0</v>
      </c>
      <c r="J1908" s="51" t="str">
        <f t="shared" si="121"/>
        <v/>
      </c>
      <c r="K1908" s="52" t="str">
        <f t="shared" si="120"/>
        <v/>
      </c>
      <c r="L1908" s="55" t="str">
        <f t="shared" si="118"/>
        <v/>
      </c>
      <c r="M1908" s="56" t="str">
        <f t="shared" si="119"/>
        <v/>
      </c>
    </row>
    <row r="1909" spans="1:13" ht="13" x14ac:dyDescent="0.25">
      <c r="A1909" s="163">
        <v>1905</v>
      </c>
      <c r="B1909" s="66"/>
      <c r="C1909" s="67"/>
      <c r="D1909" s="48"/>
      <c r="E1909" s="68"/>
      <c r="F1909" s="49"/>
      <c r="G1909" s="69"/>
      <c r="H1909" s="50" t="str">
        <f>IF(E1909="","",VLOOKUP(WEEKDAY(E1909),List!A$15:B$21,2,FALSE))</f>
        <v/>
      </c>
      <c r="I1909" s="90">
        <f>IF(G1909="",0,VLOOKUP(G1909,PHR!$B$4:$H$10000,7,FALSE))</f>
        <v>0</v>
      </c>
      <c r="J1909" s="51" t="str">
        <f t="shared" si="121"/>
        <v/>
      </c>
      <c r="K1909" s="52" t="str">
        <f t="shared" si="120"/>
        <v/>
      </c>
      <c r="L1909" s="55" t="str">
        <f t="shared" si="118"/>
        <v/>
      </c>
      <c r="M1909" s="56" t="str">
        <f t="shared" si="119"/>
        <v/>
      </c>
    </row>
    <row r="1910" spans="1:13" ht="13" x14ac:dyDescent="0.25">
      <c r="A1910" s="163">
        <v>1906</v>
      </c>
      <c r="B1910" s="66"/>
      <c r="C1910" s="67"/>
      <c r="D1910" s="48"/>
      <c r="E1910" s="68"/>
      <c r="F1910" s="49"/>
      <c r="G1910" s="69"/>
      <c r="H1910" s="50" t="str">
        <f>IF(E1910="","",VLOOKUP(WEEKDAY(E1910),List!A$15:B$21,2,FALSE))</f>
        <v/>
      </c>
      <c r="I1910" s="90">
        <f>IF(G1910="",0,VLOOKUP(G1910,PHR!$B$4:$H$10000,7,FALSE))</f>
        <v>0</v>
      </c>
      <c r="J1910" s="51" t="str">
        <f t="shared" si="121"/>
        <v/>
      </c>
      <c r="K1910" s="52" t="str">
        <f t="shared" si="120"/>
        <v/>
      </c>
      <c r="L1910" s="55" t="str">
        <f t="shared" si="118"/>
        <v/>
      </c>
      <c r="M1910" s="56" t="str">
        <f t="shared" si="119"/>
        <v/>
      </c>
    </row>
    <row r="1911" spans="1:13" ht="13" x14ac:dyDescent="0.25">
      <c r="A1911" s="163">
        <v>1907</v>
      </c>
      <c r="B1911" s="66"/>
      <c r="C1911" s="67"/>
      <c r="D1911" s="48"/>
      <c r="E1911" s="68"/>
      <c r="F1911" s="49"/>
      <c r="G1911" s="69"/>
      <c r="H1911" s="50" t="str">
        <f>IF(E1911="","",VLOOKUP(WEEKDAY(E1911),List!A$15:B$21,2,FALSE))</f>
        <v/>
      </c>
      <c r="I1911" s="90">
        <f>IF(G1911="",0,VLOOKUP(G1911,PHR!$B$4:$H$10000,7,FALSE))</f>
        <v>0</v>
      </c>
      <c r="J1911" s="51" t="str">
        <f t="shared" si="121"/>
        <v/>
      </c>
      <c r="K1911" s="52" t="str">
        <f t="shared" si="120"/>
        <v/>
      </c>
      <c r="L1911" s="55" t="str">
        <f t="shared" si="118"/>
        <v/>
      </c>
      <c r="M1911" s="56" t="str">
        <f t="shared" si="119"/>
        <v/>
      </c>
    </row>
    <row r="1912" spans="1:13" ht="13" x14ac:dyDescent="0.25">
      <c r="A1912" s="163">
        <v>1908</v>
      </c>
      <c r="B1912" s="66"/>
      <c r="C1912" s="67"/>
      <c r="D1912" s="48"/>
      <c r="E1912" s="68"/>
      <c r="F1912" s="49"/>
      <c r="G1912" s="69"/>
      <c r="H1912" s="50" t="str">
        <f>IF(E1912="","",VLOOKUP(WEEKDAY(E1912),List!A$15:B$21,2,FALSE))</f>
        <v/>
      </c>
      <c r="I1912" s="90">
        <f>IF(G1912="",0,VLOOKUP(G1912,PHR!$B$4:$H$10000,7,FALSE))</f>
        <v>0</v>
      </c>
      <c r="J1912" s="51" t="str">
        <f t="shared" si="121"/>
        <v/>
      </c>
      <c r="K1912" s="52" t="str">
        <f t="shared" si="120"/>
        <v/>
      </c>
      <c r="L1912" s="55" t="str">
        <f t="shared" si="118"/>
        <v/>
      </c>
      <c r="M1912" s="56" t="str">
        <f t="shared" si="119"/>
        <v/>
      </c>
    </row>
    <row r="1913" spans="1:13" ht="13" x14ac:dyDescent="0.25">
      <c r="A1913" s="163">
        <v>1909</v>
      </c>
      <c r="B1913" s="66"/>
      <c r="C1913" s="67"/>
      <c r="D1913" s="48"/>
      <c r="E1913" s="68"/>
      <c r="F1913" s="49"/>
      <c r="G1913" s="69"/>
      <c r="H1913" s="50" t="str">
        <f>IF(E1913="","",VLOOKUP(WEEKDAY(E1913),List!A$15:B$21,2,FALSE))</f>
        <v/>
      </c>
      <c r="I1913" s="90">
        <f>IF(G1913="",0,VLOOKUP(G1913,PHR!$B$4:$H$10000,7,FALSE))</f>
        <v>0</v>
      </c>
      <c r="J1913" s="51" t="str">
        <f t="shared" si="121"/>
        <v/>
      </c>
      <c r="K1913" s="52" t="str">
        <f t="shared" si="120"/>
        <v/>
      </c>
      <c r="L1913" s="55" t="str">
        <f t="shared" si="118"/>
        <v/>
      </c>
      <c r="M1913" s="56" t="str">
        <f t="shared" si="119"/>
        <v/>
      </c>
    </row>
    <row r="1914" spans="1:13" ht="13" x14ac:dyDescent="0.25">
      <c r="A1914" s="163">
        <v>1910</v>
      </c>
      <c r="B1914" s="66"/>
      <c r="C1914" s="67"/>
      <c r="D1914" s="48"/>
      <c r="E1914" s="68"/>
      <c r="F1914" s="49"/>
      <c r="G1914" s="69"/>
      <c r="H1914" s="50" t="str">
        <f>IF(E1914="","",VLOOKUP(WEEKDAY(E1914),List!A$15:B$21,2,FALSE))</f>
        <v/>
      </c>
      <c r="I1914" s="90">
        <f>IF(G1914="",0,VLOOKUP(G1914,PHR!$B$4:$H$10000,7,FALSE))</f>
        <v>0</v>
      </c>
      <c r="J1914" s="51" t="str">
        <f t="shared" si="121"/>
        <v/>
      </c>
      <c r="K1914" s="52" t="str">
        <f t="shared" si="120"/>
        <v/>
      </c>
      <c r="L1914" s="55" t="str">
        <f t="shared" si="118"/>
        <v/>
      </c>
      <c r="M1914" s="56" t="str">
        <f t="shared" si="119"/>
        <v/>
      </c>
    </row>
    <row r="1915" spans="1:13" ht="13" x14ac:dyDescent="0.25">
      <c r="A1915" s="163">
        <v>1911</v>
      </c>
      <c r="B1915" s="66"/>
      <c r="C1915" s="67"/>
      <c r="D1915" s="48"/>
      <c r="E1915" s="68"/>
      <c r="F1915" s="49"/>
      <c r="G1915" s="69"/>
      <c r="H1915" s="50" t="str">
        <f>IF(E1915="","",VLOOKUP(WEEKDAY(E1915),List!A$15:B$21,2,FALSE))</f>
        <v/>
      </c>
      <c r="I1915" s="90">
        <f>IF(G1915="",0,VLOOKUP(G1915,PHR!$B$4:$H$10000,7,FALSE))</f>
        <v>0</v>
      </c>
      <c r="J1915" s="51" t="str">
        <f t="shared" si="121"/>
        <v/>
      </c>
      <c r="K1915" s="52" t="str">
        <f t="shared" si="120"/>
        <v/>
      </c>
      <c r="L1915" s="55" t="str">
        <f t="shared" si="118"/>
        <v/>
      </c>
      <c r="M1915" s="56" t="str">
        <f t="shared" si="119"/>
        <v/>
      </c>
    </row>
    <row r="1916" spans="1:13" ht="13" x14ac:dyDescent="0.25">
      <c r="A1916" s="163">
        <v>1912</v>
      </c>
      <c r="B1916" s="66"/>
      <c r="C1916" s="67"/>
      <c r="D1916" s="48"/>
      <c r="E1916" s="68"/>
      <c r="F1916" s="49"/>
      <c r="G1916" s="69"/>
      <c r="H1916" s="50" t="str">
        <f>IF(E1916="","",VLOOKUP(WEEKDAY(E1916),List!A$15:B$21,2,FALSE))</f>
        <v/>
      </c>
      <c r="I1916" s="90">
        <f>IF(G1916="",0,VLOOKUP(G1916,PHR!$B$4:$H$10000,7,FALSE))</f>
        <v>0</v>
      </c>
      <c r="J1916" s="51" t="str">
        <f t="shared" si="121"/>
        <v/>
      </c>
      <c r="K1916" s="52" t="str">
        <f t="shared" si="120"/>
        <v/>
      </c>
      <c r="L1916" s="55" t="str">
        <f t="shared" si="118"/>
        <v/>
      </c>
      <c r="M1916" s="56" t="str">
        <f t="shared" si="119"/>
        <v/>
      </c>
    </row>
    <row r="1917" spans="1:13" ht="13" x14ac:dyDescent="0.25">
      <c r="A1917" s="163">
        <v>1913</v>
      </c>
      <c r="B1917" s="66"/>
      <c r="C1917" s="67"/>
      <c r="D1917" s="48"/>
      <c r="E1917" s="68"/>
      <c r="F1917" s="49"/>
      <c r="G1917" s="69"/>
      <c r="H1917" s="50" t="str">
        <f>IF(E1917="","",VLOOKUP(WEEKDAY(E1917),List!A$15:B$21,2,FALSE))</f>
        <v/>
      </c>
      <c r="I1917" s="90">
        <f>IF(G1917="",0,VLOOKUP(G1917,PHR!$B$4:$H$10000,7,FALSE))</f>
        <v>0</v>
      </c>
      <c r="J1917" s="51" t="str">
        <f t="shared" si="121"/>
        <v/>
      </c>
      <c r="K1917" s="52" t="str">
        <f t="shared" si="120"/>
        <v/>
      </c>
      <c r="L1917" s="55" t="str">
        <f t="shared" si="118"/>
        <v/>
      </c>
      <c r="M1917" s="56" t="str">
        <f t="shared" si="119"/>
        <v/>
      </c>
    </row>
    <row r="1918" spans="1:13" ht="13" x14ac:dyDescent="0.25">
      <c r="A1918" s="163">
        <v>1914</v>
      </c>
      <c r="B1918" s="66"/>
      <c r="C1918" s="67"/>
      <c r="D1918" s="48"/>
      <c r="E1918" s="68"/>
      <c r="F1918" s="49"/>
      <c r="G1918" s="69"/>
      <c r="H1918" s="50" t="str">
        <f>IF(E1918="","",VLOOKUP(WEEKDAY(E1918),List!A$15:B$21,2,FALSE))</f>
        <v/>
      </c>
      <c r="I1918" s="90">
        <f>IF(G1918="",0,VLOOKUP(G1918,PHR!$B$4:$H$10000,7,FALSE))</f>
        <v>0</v>
      </c>
      <c r="J1918" s="51" t="str">
        <f t="shared" si="121"/>
        <v/>
      </c>
      <c r="K1918" s="52" t="str">
        <f t="shared" si="120"/>
        <v/>
      </c>
      <c r="L1918" s="55" t="str">
        <f t="shared" si="118"/>
        <v/>
      </c>
      <c r="M1918" s="56" t="str">
        <f t="shared" si="119"/>
        <v/>
      </c>
    </row>
    <row r="1919" spans="1:13" ht="13" x14ac:dyDescent="0.25">
      <c r="A1919" s="163">
        <v>1915</v>
      </c>
      <c r="B1919" s="66"/>
      <c r="C1919" s="67"/>
      <c r="D1919" s="48"/>
      <c r="E1919" s="68"/>
      <c r="F1919" s="49"/>
      <c r="G1919" s="69"/>
      <c r="H1919" s="50" t="str">
        <f>IF(E1919="","",VLOOKUP(WEEKDAY(E1919),List!A$15:B$21,2,FALSE))</f>
        <v/>
      </c>
      <c r="I1919" s="90">
        <f>IF(G1919="",0,VLOOKUP(G1919,PHR!$B$4:$H$10000,7,FALSE))</f>
        <v>0</v>
      </c>
      <c r="J1919" s="51" t="str">
        <f t="shared" si="121"/>
        <v/>
      </c>
      <c r="K1919" s="52" t="str">
        <f t="shared" si="120"/>
        <v/>
      </c>
      <c r="L1919" s="55" t="str">
        <f t="shared" si="118"/>
        <v/>
      </c>
      <c r="M1919" s="56" t="str">
        <f t="shared" si="119"/>
        <v/>
      </c>
    </row>
    <row r="1920" spans="1:13" ht="13" x14ac:dyDescent="0.25">
      <c r="A1920" s="163">
        <v>1916</v>
      </c>
      <c r="B1920" s="66"/>
      <c r="C1920" s="67"/>
      <c r="D1920" s="48"/>
      <c r="E1920" s="68"/>
      <c r="F1920" s="49"/>
      <c r="G1920" s="69"/>
      <c r="H1920" s="50" t="str">
        <f>IF(E1920="","",VLOOKUP(WEEKDAY(E1920),List!A$15:B$21,2,FALSE))</f>
        <v/>
      </c>
      <c r="I1920" s="90">
        <f>IF(G1920="",0,VLOOKUP(G1920,PHR!$B$4:$H$10000,7,FALSE))</f>
        <v>0</v>
      </c>
      <c r="J1920" s="51" t="str">
        <f t="shared" si="121"/>
        <v/>
      </c>
      <c r="K1920" s="52" t="str">
        <f t="shared" si="120"/>
        <v/>
      </c>
      <c r="L1920" s="55" t="str">
        <f t="shared" si="118"/>
        <v/>
      </c>
      <c r="M1920" s="56" t="str">
        <f t="shared" si="119"/>
        <v/>
      </c>
    </row>
    <row r="1921" spans="1:13" ht="13" x14ac:dyDescent="0.25">
      <c r="A1921" s="163">
        <v>1917</v>
      </c>
      <c r="B1921" s="66"/>
      <c r="C1921" s="67"/>
      <c r="D1921" s="48"/>
      <c r="E1921" s="68"/>
      <c r="F1921" s="49"/>
      <c r="G1921" s="69"/>
      <c r="H1921" s="50" t="str">
        <f>IF(E1921="","",VLOOKUP(WEEKDAY(E1921),List!A$15:B$21,2,FALSE))</f>
        <v/>
      </c>
      <c r="I1921" s="90">
        <f>IF(G1921="",0,VLOOKUP(G1921,PHR!$B$4:$H$10000,7,FALSE))</f>
        <v>0</v>
      </c>
      <c r="J1921" s="51" t="str">
        <f t="shared" si="121"/>
        <v/>
      </c>
      <c r="K1921" s="52" t="str">
        <f t="shared" si="120"/>
        <v/>
      </c>
      <c r="L1921" s="55" t="str">
        <f t="shared" si="118"/>
        <v/>
      </c>
      <c r="M1921" s="56" t="str">
        <f t="shared" si="119"/>
        <v/>
      </c>
    </row>
    <row r="1922" spans="1:13" ht="13" x14ac:dyDescent="0.25">
      <c r="A1922" s="163">
        <v>1918</v>
      </c>
      <c r="B1922" s="66"/>
      <c r="C1922" s="67"/>
      <c r="D1922" s="48"/>
      <c r="E1922" s="68"/>
      <c r="F1922" s="49"/>
      <c r="G1922" s="69"/>
      <c r="H1922" s="50" t="str">
        <f>IF(E1922="","",VLOOKUP(WEEKDAY(E1922),List!A$15:B$21,2,FALSE))</f>
        <v/>
      </c>
      <c r="I1922" s="90">
        <f>IF(G1922="",0,VLOOKUP(G1922,PHR!$B$4:$H$10000,7,FALSE))</f>
        <v>0</v>
      </c>
      <c r="J1922" s="51" t="str">
        <f t="shared" si="121"/>
        <v/>
      </c>
      <c r="K1922" s="52" t="str">
        <f t="shared" si="120"/>
        <v/>
      </c>
      <c r="L1922" s="55" t="str">
        <f t="shared" si="118"/>
        <v/>
      </c>
      <c r="M1922" s="56" t="str">
        <f t="shared" si="119"/>
        <v/>
      </c>
    </row>
    <row r="1923" spans="1:13" ht="13" x14ac:dyDescent="0.25">
      <c r="A1923" s="163">
        <v>1919</v>
      </c>
      <c r="B1923" s="66"/>
      <c r="C1923" s="67"/>
      <c r="D1923" s="48"/>
      <c r="E1923" s="68"/>
      <c r="F1923" s="49"/>
      <c r="G1923" s="69"/>
      <c r="H1923" s="50" t="str">
        <f>IF(E1923="","",VLOOKUP(WEEKDAY(E1923),List!A$15:B$21,2,FALSE))</f>
        <v/>
      </c>
      <c r="I1923" s="90">
        <f>IF(G1923="",0,VLOOKUP(G1923,PHR!$B$4:$H$10000,7,FALSE))</f>
        <v>0</v>
      </c>
      <c r="J1923" s="51" t="str">
        <f t="shared" si="121"/>
        <v/>
      </c>
      <c r="K1923" s="52" t="str">
        <f t="shared" si="120"/>
        <v/>
      </c>
      <c r="L1923" s="55" t="str">
        <f t="shared" si="118"/>
        <v/>
      </c>
      <c r="M1923" s="56" t="str">
        <f t="shared" si="119"/>
        <v/>
      </c>
    </row>
    <row r="1924" spans="1:13" ht="13" x14ac:dyDescent="0.25">
      <c r="A1924" s="163">
        <v>1920</v>
      </c>
      <c r="B1924" s="66"/>
      <c r="C1924" s="67"/>
      <c r="D1924" s="48"/>
      <c r="E1924" s="68"/>
      <c r="F1924" s="49"/>
      <c r="G1924" s="69"/>
      <c r="H1924" s="50" t="str">
        <f>IF(E1924="","",VLOOKUP(WEEKDAY(E1924),List!A$15:B$21,2,FALSE))</f>
        <v/>
      </c>
      <c r="I1924" s="90">
        <f>IF(G1924="",0,VLOOKUP(G1924,PHR!$B$4:$H$10000,7,FALSE))</f>
        <v>0</v>
      </c>
      <c r="J1924" s="51" t="str">
        <f t="shared" si="121"/>
        <v/>
      </c>
      <c r="K1924" s="52" t="str">
        <f t="shared" si="120"/>
        <v/>
      </c>
      <c r="L1924" s="55" t="str">
        <f t="shared" si="118"/>
        <v/>
      </c>
      <c r="M1924" s="56" t="str">
        <f t="shared" si="119"/>
        <v/>
      </c>
    </row>
    <row r="1925" spans="1:13" ht="13" x14ac:dyDescent="0.25">
      <c r="A1925" s="163">
        <v>1921</v>
      </c>
      <c r="B1925" s="66"/>
      <c r="C1925" s="67"/>
      <c r="D1925" s="48"/>
      <c r="E1925" s="68"/>
      <c r="F1925" s="49"/>
      <c r="G1925" s="69"/>
      <c r="H1925" s="50" t="str">
        <f>IF(E1925="","",VLOOKUP(WEEKDAY(E1925),List!A$15:B$21,2,FALSE))</f>
        <v/>
      </c>
      <c r="I1925" s="90">
        <f>IF(G1925="",0,VLOOKUP(G1925,PHR!$B$4:$H$10000,7,FALSE))</f>
        <v>0</v>
      </c>
      <c r="J1925" s="51" t="str">
        <f t="shared" si="121"/>
        <v/>
      </c>
      <c r="K1925" s="52" t="str">
        <f t="shared" si="120"/>
        <v/>
      </c>
      <c r="L1925" s="55" t="str">
        <f t="shared" ref="L1925:L1988" si="122">IF(D1925="","",K1925)</f>
        <v/>
      </c>
      <c r="M1925" s="56" t="str">
        <f t="shared" ref="M1925:M1988" si="123">IF(D1925="","",ROUND(L1925*I1925,2))</f>
        <v/>
      </c>
    </row>
    <row r="1926" spans="1:13" ht="13" x14ac:dyDescent="0.25">
      <c r="A1926" s="163">
        <v>1922</v>
      </c>
      <c r="B1926" s="66"/>
      <c r="C1926" s="67"/>
      <c r="D1926" s="48"/>
      <c r="E1926" s="68"/>
      <c r="F1926" s="49"/>
      <c r="G1926" s="69"/>
      <c r="H1926" s="50" t="str">
        <f>IF(E1926="","",VLOOKUP(WEEKDAY(E1926),List!A$15:B$21,2,FALSE))</f>
        <v/>
      </c>
      <c r="I1926" s="90">
        <f>IF(G1926="",0,VLOOKUP(G1926,PHR!$B$4:$H$10000,7,FALSE))</f>
        <v>0</v>
      </c>
      <c r="J1926" s="51" t="str">
        <f t="shared" si="121"/>
        <v/>
      </c>
      <c r="K1926" s="52" t="str">
        <f t="shared" ref="K1926:K1989" si="124">IF(F1926="","",IF(C1926="",MIN(F1926,$K$1),(MIN(F1926,$K$1)*C1926)))</f>
        <v/>
      </c>
      <c r="L1926" s="55" t="str">
        <f t="shared" si="122"/>
        <v/>
      </c>
      <c r="M1926" s="56" t="str">
        <f t="shared" si="123"/>
        <v/>
      </c>
    </row>
    <row r="1927" spans="1:13" ht="13" x14ac:dyDescent="0.25">
      <c r="A1927" s="163">
        <v>1923</v>
      </c>
      <c r="B1927" s="66"/>
      <c r="C1927" s="67"/>
      <c r="D1927" s="48"/>
      <c r="E1927" s="68"/>
      <c r="F1927" s="49"/>
      <c r="G1927" s="69"/>
      <c r="H1927" s="50" t="str">
        <f>IF(E1927="","",VLOOKUP(WEEKDAY(E1927),List!A$15:B$21,2,FALSE))</f>
        <v/>
      </c>
      <c r="I1927" s="90">
        <f>IF(G1927="",0,VLOOKUP(G1927,PHR!$B$4:$H$10000,7,FALSE))</f>
        <v>0</v>
      </c>
      <c r="J1927" s="51" t="str">
        <f t="shared" si="121"/>
        <v/>
      </c>
      <c r="K1927" s="52" t="str">
        <f t="shared" si="124"/>
        <v/>
      </c>
      <c r="L1927" s="55" t="str">
        <f t="shared" si="122"/>
        <v/>
      </c>
      <c r="M1927" s="56" t="str">
        <f t="shared" si="123"/>
        <v/>
      </c>
    </row>
    <row r="1928" spans="1:13" ht="13" x14ac:dyDescent="0.25">
      <c r="A1928" s="163">
        <v>1924</v>
      </c>
      <c r="B1928" s="66"/>
      <c r="C1928" s="67"/>
      <c r="D1928" s="48"/>
      <c r="E1928" s="68"/>
      <c r="F1928" s="49"/>
      <c r="G1928" s="69"/>
      <c r="H1928" s="50" t="str">
        <f>IF(E1928="","",VLOOKUP(WEEKDAY(E1928),List!A$15:B$21,2,FALSE))</f>
        <v/>
      </c>
      <c r="I1928" s="90">
        <f>IF(G1928="",0,VLOOKUP(G1928,PHR!$B$4:$H$10000,7,FALSE))</f>
        <v>0</v>
      </c>
      <c r="J1928" s="51" t="str">
        <f t="shared" si="121"/>
        <v/>
      </c>
      <c r="K1928" s="52" t="str">
        <f t="shared" si="124"/>
        <v/>
      </c>
      <c r="L1928" s="55" t="str">
        <f t="shared" si="122"/>
        <v/>
      </c>
      <c r="M1928" s="56" t="str">
        <f t="shared" si="123"/>
        <v/>
      </c>
    </row>
    <row r="1929" spans="1:13" ht="13" x14ac:dyDescent="0.25">
      <c r="A1929" s="163">
        <v>1925</v>
      </c>
      <c r="B1929" s="66"/>
      <c r="C1929" s="67"/>
      <c r="D1929" s="48"/>
      <c r="E1929" s="68"/>
      <c r="F1929" s="49"/>
      <c r="G1929" s="69"/>
      <c r="H1929" s="50" t="str">
        <f>IF(E1929="","",VLOOKUP(WEEKDAY(E1929),List!A$15:B$21,2,FALSE))</f>
        <v/>
      </c>
      <c r="I1929" s="90">
        <f>IF(G1929="",0,VLOOKUP(G1929,PHR!$B$4:$H$10000,7,FALSE))</f>
        <v>0</v>
      </c>
      <c r="J1929" s="51" t="str">
        <f t="shared" si="121"/>
        <v/>
      </c>
      <c r="K1929" s="52" t="str">
        <f t="shared" si="124"/>
        <v/>
      </c>
      <c r="L1929" s="55" t="str">
        <f t="shared" si="122"/>
        <v/>
      </c>
      <c r="M1929" s="56" t="str">
        <f t="shared" si="123"/>
        <v/>
      </c>
    </row>
    <row r="1930" spans="1:13" ht="13" x14ac:dyDescent="0.25">
      <c r="A1930" s="163">
        <v>1926</v>
      </c>
      <c r="B1930" s="66"/>
      <c r="C1930" s="67"/>
      <c r="D1930" s="48"/>
      <c r="E1930" s="68"/>
      <c r="F1930" s="49"/>
      <c r="G1930" s="69"/>
      <c r="H1930" s="50" t="str">
        <f>IF(E1930="","",VLOOKUP(WEEKDAY(E1930),List!A$15:B$21,2,FALSE))</f>
        <v/>
      </c>
      <c r="I1930" s="90">
        <f>IF(G1930="",0,VLOOKUP(G1930,PHR!$B$4:$H$10000,7,FALSE))</f>
        <v>0</v>
      </c>
      <c r="J1930" s="51" t="str">
        <f t="shared" ref="J1930:J1993" si="125">IF(K1930="","",ROUND(K1930*I1930,2))</f>
        <v/>
      </c>
      <c r="K1930" s="52" t="str">
        <f t="shared" si="124"/>
        <v/>
      </c>
      <c r="L1930" s="55" t="str">
        <f t="shared" si="122"/>
        <v/>
      </c>
      <c r="M1930" s="56" t="str">
        <f t="shared" si="123"/>
        <v/>
      </c>
    </row>
    <row r="1931" spans="1:13" ht="13" x14ac:dyDescent="0.25">
      <c r="A1931" s="163">
        <v>1927</v>
      </c>
      <c r="B1931" s="66"/>
      <c r="C1931" s="67"/>
      <c r="D1931" s="48"/>
      <c r="E1931" s="68"/>
      <c r="F1931" s="49"/>
      <c r="G1931" s="69"/>
      <c r="H1931" s="50" t="str">
        <f>IF(E1931="","",VLOOKUP(WEEKDAY(E1931),List!A$15:B$21,2,FALSE))</f>
        <v/>
      </c>
      <c r="I1931" s="90">
        <f>IF(G1931="",0,VLOOKUP(G1931,PHR!$B$4:$H$10000,7,FALSE))</f>
        <v>0</v>
      </c>
      <c r="J1931" s="51" t="str">
        <f t="shared" si="125"/>
        <v/>
      </c>
      <c r="K1931" s="52" t="str">
        <f t="shared" si="124"/>
        <v/>
      </c>
      <c r="L1931" s="55" t="str">
        <f t="shared" si="122"/>
        <v/>
      </c>
      <c r="M1931" s="56" t="str">
        <f t="shared" si="123"/>
        <v/>
      </c>
    </row>
    <row r="1932" spans="1:13" ht="13" x14ac:dyDescent="0.25">
      <c r="A1932" s="163">
        <v>1928</v>
      </c>
      <c r="B1932" s="66"/>
      <c r="C1932" s="67"/>
      <c r="D1932" s="48"/>
      <c r="E1932" s="68"/>
      <c r="F1932" s="49"/>
      <c r="G1932" s="69"/>
      <c r="H1932" s="50" t="str">
        <f>IF(E1932="","",VLOOKUP(WEEKDAY(E1932),List!A$15:B$21,2,FALSE))</f>
        <v/>
      </c>
      <c r="I1932" s="90">
        <f>IF(G1932="",0,VLOOKUP(G1932,PHR!$B$4:$H$10000,7,FALSE))</f>
        <v>0</v>
      </c>
      <c r="J1932" s="51" t="str">
        <f t="shared" si="125"/>
        <v/>
      </c>
      <c r="K1932" s="52" t="str">
        <f t="shared" si="124"/>
        <v/>
      </c>
      <c r="L1932" s="55" t="str">
        <f t="shared" si="122"/>
        <v/>
      </c>
      <c r="M1932" s="56" t="str">
        <f t="shared" si="123"/>
        <v/>
      </c>
    </row>
    <row r="1933" spans="1:13" ht="13" x14ac:dyDescent="0.25">
      <c r="A1933" s="163">
        <v>1929</v>
      </c>
      <c r="B1933" s="66"/>
      <c r="C1933" s="67"/>
      <c r="D1933" s="48"/>
      <c r="E1933" s="68"/>
      <c r="F1933" s="49"/>
      <c r="G1933" s="69"/>
      <c r="H1933" s="50" t="str">
        <f>IF(E1933="","",VLOOKUP(WEEKDAY(E1933),List!A$15:B$21,2,FALSE))</f>
        <v/>
      </c>
      <c r="I1933" s="90">
        <f>IF(G1933="",0,VLOOKUP(G1933,PHR!$B$4:$H$10000,7,FALSE))</f>
        <v>0</v>
      </c>
      <c r="J1933" s="51" t="str">
        <f t="shared" si="125"/>
        <v/>
      </c>
      <c r="K1933" s="52" t="str">
        <f t="shared" si="124"/>
        <v/>
      </c>
      <c r="L1933" s="55" t="str">
        <f t="shared" si="122"/>
        <v/>
      </c>
      <c r="M1933" s="56" t="str">
        <f t="shared" si="123"/>
        <v/>
      </c>
    </row>
    <row r="1934" spans="1:13" ht="13" x14ac:dyDescent="0.25">
      <c r="A1934" s="163">
        <v>1930</v>
      </c>
      <c r="B1934" s="66"/>
      <c r="C1934" s="67"/>
      <c r="D1934" s="48"/>
      <c r="E1934" s="68"/>
      <c r="F1934" s="49"/>
      <c r="G1934" s="69"/>
      <c r="H1934" s="50" t="str">
        <f>IF(E1934="","",VLOOKUP(WEEKDAY(E1934),List!A$15:B$21,2,FALSE))</f>
        <v/>
      </c>
      <c r="I1934" s="90">
        <f>IF(G1934="",0,VLOOKUP(G1934,PHR!$B$4:$H$10000,7,FALSE))</f>
        <v>0</v>
      </c>
      <c r="J1934" s="51" t="str">
        <f t="shared" si="125"/>
        <v/>
      </c>
      <c r="K1934" s="52" t="str">
        <f t="shared" si="124"/>
        <v/>
      </c>
      <c r="L1934" s="55" t="str">
        <f t="shared" si="122"/>
        <v/>
      </c>
      <c r="M1934" s="56" t="str">
        <f t="shared" si="123"/>
        <v/>
      </c>
    </row>
    <row r="1935" spans="1:13" ht="13" x14ac:dyDescent="0.25">
      <c r="A1935" s="163">
        <v>1931</v>
      </c>
      <c r="B1935" s="66"/>
      <c r="C1935" s="67"/>
      <c r="D1935" s="48"/>
      <c r="E1935" s="68"/>
      <c r="F1935" s="49"/>
      <c r="G1935" s="69"/>
      <c r="H1935" s="50" t="str">
        <f>IF(E1935="","",VLOOKUP(WEEKDAY(E1935),List!A$15:B$21,2,FALSE))</f>
        <v/>
      </c>
      <c r="I1935" s="90">
        <f>IF(G1935="",0,VLOOKUP(G1935,PHR!$B$4:$H$10000,7,FALSE))</f>
        <v>0</v>
      </c>
      <c r="J1935" s="51" t="str">
        <f t="shared" si="125"/>
        <v/>
      </c>
      <c r="K1935" s="52" t="str">
        <f t="shared" si="124"/>
        <v/>
      </c>
      <c r="L1935" s="55" t="str">
        <f t="shared" si="122"/>
        <v/>
      </c>
      <c r="M1935" s="56" t="str">
        <f t="shared" si="123"/>
        <v/>
      </c>
    </row>
    <row r="1936" spans="1:13" ht="13" x14ac:dyDescent="0.25">
      <c r="A1936" s="163">
        <v>1932</v>
      </c>
      <c r="B1936" s="66"/>
      <c r="C1936" s="67"/>
      <c r="D1936" s="48"/>
      <c r="E1936" s="68"/>
      <c r="F1936" s="49"/>
      <c r="G1936" s="69"/>
      <c r="H1936" s="50" t="str">
        <f>IF(E1936="","",VLOOKUP(WEEKDAY(E1936),List!A$15:B$21,2,FALSE))</f>
        <v/>
      </c>
      <c r="I1936" s="90">
        <f>IF(G1936="",0,VLOOKUP(G1936,PHR!$B$4:$H$10000,7,FALSE))</f>
        <v>0</v>
      </c>
      <c r="J1936" s="51" t="str">
        <f t="shared" si="125"/>
        <v/>
      </c>
      <c r="K1936" s="52" t="str">
        <f t="shared" si="124"/>
        <v/>
      </c>
      <c r="L1936" s="55" t="str">
        <f t="shared" si="122"/>
        <v/>
      </c>
      <c r="M1936" s="56" t="str">
        <f t="shared" si="123"/>
        <v/>
      </c>
    </row>
    <row r="1937" spans="1:13" ht="13" x14ac:dyDescent="0.25">
      <c r="A1937" s="163">
        <v>1933</v>
      </c>
      <c r="B1937" s="66"/>
      <c r="C1937" s="67"/>
      <c r="D1937" s="48"/>
      <c r="E1937" s="68"/>
      <c r="F1937" s="49"/>
      <c r="G1937" s="69"/>
      <c r="H1937" s="50" t="str">
        <f>IF(E1937="","",VLOOKUP(WEEKDAY(E1937),List!A$15:B$21,2,FALSE))</f>
        <v/>
      </c>
      <c r="I1937" s="90">
        <f>IF(G1937="",0,VLOOKUP(G1937,PHR!$B$4:$H$10000,7,FALSE))</f>
        <v>0</v>
      </c>
      <c r="J1937" s="51" t="str">
        <f t="shared" si="125"/>
        <v/>
      </c>
      <c r="K1937" s="52" t="str">
        <f t="shared" si="124"/>
        <v/>
      </c>
      <c r="L1937" s="55" t="str">
        <f t="shared" si="122"/>
        <v/>
      </c>
      <c r="M1937" s="56" t="str">
        <f t="shared" si="123"/>
        <v/>
      </c>
    </row>
    <row r="1938" spans="1:13" ht="13" x14ac:dyDescent="0.25">
      <c r="A1938" s="163">
        <v>1934</v>
      </c>
      <c r="B1938" s="66"/>
      <c r="C1938" s="67"/>
      <c r="D1938" s="48"/>
      <c r="E1938" s="68"/>
      <c r="F1938" s="49"/>
      <c r="G1938" s="69"/>
      <c r="H1938" s="50" t="str">
        <f>IF(E1938="","",VLOOKUP(WEEKDAY(E1938),List!A$15:B$21,2,FALSE))</f>
        <v/>
      </c>
      <c r="I1938" s="90">
        <f>IF(G1938="",0,VLOOKUP(G1938,PHR!$B$4:$H$10000,7,FALSE))</f>
        <v>0</v>
      </c>
      <c r="J1938" s="51" t="str">
        <f t="shared" si="125"/>
        <v/>
      </c>
      <c r="K1938" s="52" t="str">
        <f t="shared" si="124"/>
        <v/>
      </c>
      <c r="L1938" s="55" t="str">
        <f t="shared" si="122"/>
        <v/>
      </c>
      <c r="M1938" s="56" t="str">
        <f t="shared" si="123"/>
        <v/>
      </c>
    </row>
    <row r="1939" spans="1:13" ht="13" x14ac:dyDescent="0.25">
      <c r="A1939" s="163">
        <v>1935</v>
      </c>
      <c r="B1939" s="66"/>
      <c r="C1939" s="67"/>
      <c r="D1939" s="48"/>
      <c r="E1939" s="68"/>
      <c r="F1939" s="49"/>
      <c r="G1939" s="69"/>
      <c r="H1939" s="50" t="str">
        <f>IF(E1939="","",VLOOKUP(WEEKDAY(E1939),List!A$15:B$21,2,FALSE))</f>
        <v/>
      </c>
      <c r="I1939" s="90">
        <f>IF(G1939="",0,VLOOKUP(G1939,PHR!$B$4:$H$10000,7,FALSE))</f>
        <v>0</v>
      </c>
      <c r="J1939" s="51" t="str">
        <f t="shared" si="125"/>
        <v/>
      </c>
      <c r="K1939" s="52" t="str">
        <f t="shared" si="124"/>
        <v/>
      </c>
      <c r="L1939" s="55" t="str">
        <f t="shared" si="122"/>
        <v/>
      </c>
      <c r="M1939" s="56" t="str">
        <f t="shared" si="123"/>
        <v/>
      </c>
    </row>
    <row r="1940" spans="1:13" ht="13" x14ac:dyDescent="0.25">
      <c r="A1940" s="163">
        <v>1936</v>
      </c>
      <c r="B1940" s="66"/>
      <c r="C1940" s="67"/>
      <c r="D1940" s="48"/>
      <c r="E1940" s="68"/>
      <c r="F1940" s="49"/>
      <c r="G1940" s="69"/>
      <c r="H1940" s="50" t="str">
        <f>IF(E1940="","",VLOOKUP(WEEKDAY(E1940),List!A$15:B$21,2,FALSE))</f>
        <v/>
      </c>
      <c r="I1940" s="90">
        <f>IF(G1940="",0,VLOOKUP(G1940,PHR!$B$4:$H$10000,7,FALSE))</f>
        <v>0</v>
      </c>
      <c r="J1940" s="51" t="str">
        <f t="shared" si="125"/>
        <v/>
      </c>
      <c r="K1940" s="52" t="str">
        <f t="shared" si="124"/>
        <v/>
      </c>
      <c r="L1940" s="55" t="str">
        <f t="shared" si="122"/>
        <v/>
      </c>
      <c r="M1940" s="56" t="str">
        <f t="shared" si="123"/>
        <v/>
      </c>
    </row>
    <row r="1941" spans="1:13" ht="13" x14ac:dyDescent="0.25">
      <c r="A1941" s="163">
        <v>1937</v>
      </c>
      <c r="B1941" s="66"/>
      <c r="C1941" s="67"/>
      <c r="D1941" s="48"/>
      <c r="E1941" s="68"/>
      <c r="F1941" s="49"/>
      <c r="G1941" s="69"/>
      <c r="H1941" s="50" t="str">
        <f>IF(E1941="","",VLOOKUP(WEEKDAY(E1941),List!A$15:B$21,2,FALSE))</f>
        <v/>
      </c>
      <c r="I1941" s="90">
        <f>IF(G1941="",0,VLOOKUP(G1941,PHR!$B$4:$H$10000,7,FALSE))</f>
        <v>0</v>
      </c>
      <c r="J1941" s="51" t="str">
        <f t="shared" si="125"/>
        <v/>
      </c>
      <c r="K1941" s="52" t="str">
        <f t="shared" si="124"/>
        <v/>
      </c>
      <c r="L1941" s="55" t="str">
        <f t="shared" si="122"/>
        <v/>
      </c>
      <c r="M1941" s="56" t="str">
        <f t="shared" si="123"/>
        <v/>
      </c>
    </row>
    <row r="1942" spans="1:13" ht="13" x14ac:dyDescent="0.25">
      <c r="A1942" s="163">
        <v>1938</v>
      </c>
      <c r="B1942" s="66"/>
      <c r="C1942" s="67"/>
      <c r="D1942" s="48"/>
      <c r="E1942" s="68"/>
      <c r="F1942" s="49"/>
      <c r="G1942" s="69"/>
      <c r="H1942" s="50" t="str">
        <f>IF(E1942="","",VLOOKUP(WEEKDAY(E1942),List!A$15:B$21,2,FALSE))</f>
        <v/>
      </c>
      <c r="I1942" s="90">
        <f>IF(G1942="",0,VLOOKUP(G1942,PHR!$B$4:$H$10000,7,FALSE))</f>
        <v>0</v>
      </c>
      <c r="J1942" s="51" t="str">
        <f t="shared" si="125"/>
        <v/>
      </c>
      <c r="K1942" s="52" t="str">
        <f t="shared" si="124"/>
        <v/>
      </c>
      <c r="L1942" s="55" t="str">
        <f t="shared" si="122"/>
        <v/>
      </c>
      <c r="M1942" s="56" t="str">
        <f t="shared" si="123"/>
        <v/>
      </c>
    </row>
    <row r="1943" spans="1:13" ht="13" x14ac:dyDescent="0.25">
      <c r="A1943" s="163">
        <v>1939</v>
      </c>
      <c r="B1943" s="66"/>
      <c r="C1943" s="67"/>
      <c r="D1943" s="48"/>
      <c r="E1943" s="68"/>
      <c r="F1943" s="49"/>
      <c r="G1943" s="69"/>
      <c r="H1943" s="50" t="str">
        <f>IF(E1943="","",VLOOKUP(WEEKDAY(E1943),List!A$15:B$21,2,FALSE))</f>
        <v/>
      </c>
      <c r="I1943" s="90">
        <f>IF(G1943="",0,VLOOKUP(G1943,PHR!$B$4:$H$10000,7,FALSE))</f>
        <v>0</v>
      </c>
      <c r="J1943" s="51" t="str">
        <f t="shared" si="125"/>
        <v/>
      </c>
      <c r="K1943" s="52" t="str">
        <f t="shared" si="124"/>
        <v/>
      </c>
      <c r="L1943" s="55" t="str">
        <f t="shared" si="122"/>
        <v/>
      </c>
      <c r="M1943" s="56" t="str">
        <f t="shared" si="123"/>
        <v/>
      </c>
    </row>
    <row r="1944" spans="1:13" ht="13" x14ac:dyDescent="0.25">
      <c r="A1944" s="163">
        <v>1940</v>
      </c>
      <c r="B1944" s="66"/>
      <c r="C1944" s="67"/>
      <c r="D1944" s="48"/>
      <c r="E1944" s="68"/>
      <c r="F1944" s="49"/>
      <c r="G1944" s="69"/>
      <c r="H1944" s="50" t="str">
        <f>IF(E1944="","",VLOOKUP(WEEKDAY(E1944),List!A$15:B$21,2,FALSE))</f>
        <v/>
      </c>
      <c r="I1944" s="90">
        <f>IF(G1944="",0,VLOOKUP(G1944,PHR!$B$4:$H$10000,7,FALSE))</f>
        <v>0</v>
      </c>
      <c r="J1944" s="51" t="str">
        <f t="shared" si="125"/>
        <v/>
      </c>
      <c r="K1944" s="52" t="str">
        <f t="shared" si="124"/>
        <v/>
      </c>
      <c r="L1944" s="55" t="str">
        <f t="shared" si="122"/>
        <v/>
      </c>
      <c r="M1944" s="56" t="str">
        <f t="shared" si="123"/>
        <v/>
      </c>
    </row>
    <row r="1945" spans="1:13" ht="13" x14ac:dyDescent="0.25">
      <c r="A1945" s="163">
        <v>1941</v>
      </c>
      <c r="B1945" s="66"/>
      <c r="C1945" s="67"/>
      <c r="D1945" s="48"/>
      <c r="E1945" s="68"/>
      <c r="F1945" s="49"/>
      <c r="G1945" s="69"/>
      <c r="H1945" s="50" t="str">
        <f>IF(E1945="","",VLOOKUP(WEEKDAY(E1945),List!A$15:B$21,2,FALSE))</f>
        <v/>
      </c>
      <c r="I1945" s="90">
        <f>IF(G1945="",0,VLOOKUP(G1945,PHR!$B$4:$H$10000,7,FALSE))</f>
        <v>0</v>
      </c>
      <c r="J1945" s="51" t="str">
        <f t="shared" si="125"/>
        <v/>
      </c>
      <c r="K1945" s="52" t="str">
        <f t="shared" si="124"/>
        <v/>
      </c>
      <c r="L1945" s="55" t="str">
        <f t="shared" si="122"/>
        <v/>
      </c>
      <c r="M1945" s="56" t="str">
        <f t="shared" si="123"/>
        <v/>
      </c>
    </row>
    <row r="1946" spans="1:13" ht="13" x14ac:dyDescent="0.25">
      <c r="A1946" s="163">
        <v>1942</v>
      </c>
      <c r="B1946" s="66"/>
      <c r="C1946" s="67"/>
      <c r="D1946" s="48"/>
      <c r="E1946" s="68"/>
      <c r="F1946" s="49"/>
      <c r="G1946" s="69"/>
      <c r="H1946" s="50" t="str">
        <f>IF(E1946="","",VLOOKUP(WEEKDAY(E1946),List!A$15:B$21,2,FALSE))</f>
        <v/>
      </c>
      <c r="I1946" s="90">
        <f>IF(G1946="",0,VLOOKUP(G1946,PHR!$B$4:$H$10000,7,FALSE))</f>
        <v>0</v>
      </c>
      <c r="J1946" s="51" t="str">
        <f t="shared" si="125"/>
        <v/>
      </c>
      <c r="K1946" s="52" t="str">
        <f t="shared" si="124"/>
        <v/>
      </c>
      <c r="L1946" s="55" t="str">
        <f t="shared" si="122"/>
        <v/>
      </c>
      <c r="M1946" s="56" t="str">
        <f t="shared" si="123"/>
        <v/>
      </c>
    </row>
    <row r="1947" spans="1:13" ht="13" x14ac:dyDescent="0.25">
      <c r="A1947" s="163">
        <v>1943</v>
      </c>
      <c r="B1947" s="66"/>
      <c r="C1947" s="67"/>
      <c r="D1947" s="48"/>
      <c r="E1947" s="68"/>
      <c r="F1947" s="49"/>
      <c r="G1947" s="69"/>
      <c r="H1947" s="50" t="str">
        <f>IF(E1947="","",VLOOKUP(WEEKDAY(E1947),List!A$15:B$21,2,FALSE))</f>
        <v/>
      </c>
      <c r="I1947" s="90">
        <f>IF(G1947="",0,VLOOKUP(G1947,PHR!$B$4:$H$10000,7,FALSE))</f>
        <v>0</v>
      </c>
      <c r="J1947" s="51" t="str">
        <f t="shared" si="125"/>
        <v/>
      </c>
      <c r="K1947" s="52" t="str">
        <f t="shared" si="124"/>
        <v/>
      </c>
      <c r="L1947" s="55" t="str">
        <f t="shared" si="122"/>
        <v/>
      </c>
      <c r="M1947" s="56" t="str">
        <f t="shared" si="123"/>
        <v/>
      </c>
    </row>
    <row r="1948" spans="1:13" ht="13" x14ac:dyDescent="0.25">
      <c r="A1948" s="163">
        <v>1944</v>
      </c>
      <c r="B1948" s="66"/>
      <c r="C1948" s="67"/>
      <c r="D1948" s="48"/>
      <c r="E1948" s="68"/>
      <c r="F1948" s="49"/>
      <c r="G1948" s="69"/>
      <c r="H1948" s="50" t="str">
        <f>IF(E1948="","",VLOOKUP(WEEKDAY(E1948),List!A$15:B$21,2,FALSE))</f>
        <v/>
      </c>
      <c r="I1948" s="90">
        <f>IF(G1948="",0,VLOOKUP(G1948,PHR!$B$4:$H$10000,7,FALSE))</f>
        <v>0</v>
      </c>
      <c r="J1948" s="51" t="str">
        <f t="shared" si="125"/>
        <v/>
      </c>
      <c r="K1948" s="52" t="str">
        <f t="shared" si="124"/>
        <v/>
      </c>
      <c r="L1948" s="55" t="str">
        <f t="shared" si="122"/>
        <v/>
      </c>
      <c r="M1948" s="56" t="str">
        <f t="shared" si="123"/>
        <v/>
      </c>
    </row>
    <row r="1949" spans="1:13" ht="13" x14ac:dyDescent="0.25">
      <c r="A1949" s="163">
        <v>1945</v>
      </c>
      <c r="B1949" s="66"/>
      <c r="C1949" s="67"/>
      <c r="D1949" s="48"/>
      <c r="E1949" s="68"/>
      <c r="F1949" s="49"/>
      <c r="G1949" s="69"/>
      <c r="H1949" s="50" t="str">
        <f>IF(E1949="","",VLOOKUP(WEEKDAY(E1949),List!A$15:B$21,2,FALSE))</f>
        <v/>
      </c>
      <c r="I1949" s="90">
        <f>IF(G1949="",0,VLOOKUP(G1949,PHR!$B$4:$H$10000,7,FALSE))</f>
        <v>0</v>
      </c>
      <c r="J1949" s="51" t="str">
        <f t="shared" si="125"/>
        <v/>
      </c>
      <c r="K1949" s="52" t="str">
        <f t="shared" si="124"/>
        <v/>
      </c>
      <c r="L1949" s="55" t="str">
        <f t="shared" si="122"/>
        <v/>
      </c>
      <c r="M1949" s="56" t="str">
        <f t="shared" si="123"/>
        <v/>
      </c>
    </row>
    <row r="1950" spans="1:13" ht="13" x14ac:dyDescent="0.25">
      <c r="A1950" s="163">
        <v>1946</v>
      </c>
      <c r="B1950" s="66"/>
      <c r="C1950" s="67"/>
      <c r="D1950" s="48"/>
      <c r="E1950" s="68"/>
      <c r="F1950" s="49"/>
      <c r="G1950" s="69"/>
      <c r="H1950" s="50" t="str">
        <f>IF(E1950="","",VLOOKUP(WEEKDAY(E1950),List!A$15:B$21,2,FALSE))</f>
        <v/>
      </c>
      <c r="I1950" s="90">
        <f>IF(G1950="",0,VLOOKUP(G1950,PHR!$B$4:$H$10000,7,FALSE))</f>
        <v>0</v>
      </c>
      <c r="J1950" s="51" t="str">
        <f t="shared" si="125"/>
        <v/>
      </c>
      <c r="K1950" s="52" t="str">
        <f t="shared" si="124"/>
        <v/>
      </c>
      <c r="L1950" s="55" t="str">
        <f t="shared" si="122"/>
        <v/>
      </c>
      <c r="M1950" s="56" t="str">
        <f t="shared" si="123"/>
        <v/>
      </c>
    </row>
    <row r="1951" spans="1:13" ht="13" x14ac:dyDescent="0.25">
      <c r="A1951" s="163">
        <v>1947</v>
      </c>
      <c r="B1951" s="66"/>
      <c r="C1951" s="67"/>
      <c r="D1951" s="48"/>
      <c r="E1951" s="68"/>
      <c r="F1951" s="49"/>
      <c r="G1951" s="69"/>
      <c r="H1951" s="50" t="str">
        <f>IF(E1951="","",VLOOKUP(WEEKDAY(E1951),List!A$15:B$21,2,FALSE))</f>
        <v/>
      </c>
      <c r="I1951" s="90">
        <f>IF(G1951="",0,VLOOKUP(G1951,PHR!$B$4:$H$10000,7,FALSE))</f>
        <v>0</v>
      </c>
      <c r="J1951" s="51" t="str">
        <f t="shared" si="125"/>
        <v/>
      </c>
      <c r="K1951" s="52" t="str">
        <f t="shared" si="124"/>
        <v/>
      </c>
      <c r="L1951" s="55" t="str">
        <f t="shared" si="122"/>
        <v/>
      </c>
      <c r="M1951" s="56" t="str">
        <f t="shared" si="123"/>
        <v/>
      </c>
    </row>
    <row r="1952" spans="1:13" ht="13" x14ac:dyDescent="0.25">
      <c r="A1952" s="163">
        <v>1948</v>
      </c>
      <c r="B1952" s="66"/>
      <c r="C1952" s="67"/>
      <c r="D1952" s="48"/>
      <c r="E1952" s="68"/>
      <c r="F1952" s="49"/>
      <c r="G1952" s="69"/>
      <c r="H1952" s="50" t="str">
        <f>IF(E1952="","",VLOOKUP(WEEKDAY(E1952),List!A$15:B$21,2,FALSE))</f>
        <v/>
      </c>
      <c r="I1952" s="90">
        <f>IF(G1952="",0,VLOOKUP(G1952,PHR!$B$4:$H$10000,7,FALSE))</f>
        <v>0</v>
      </c>
      <c r="J1952" s="51" t="str">
        <f t="shared" si="125"/>
        <v/>
      </c>
      <c r="K1952" s="52" t="str">
        <f t="shared" si="124"/>
        <v/>
      </c>
      <c r="L1952" s="55" t="str">
        <f t="shared" si="122"/>
        <v/>
      </c>
      <c r="M1952" s="56" t="str">
        <f t="shared" si="123"/>
        <v/>
      </c>
    </row>
    <row r="1953" spans="1:13" ht="13" x14ac:dyDescent="0.25">
      <c r="A1953" s="163">
        <v>1949</v>
      </c>
      <c r="B1953" s="66"/>
      <c r="C1953" s="67"/>
      <c r="D1953" s="48"/>
      <c r="E1953" s="68"/>
      <c r="F1953" s="49"/>
      <c r="G1953" s="69"/>
      <c r="H1953" s="50" t="str">
        <f>IF(E1953="","",VLOOKUP(WEEKDAY(E1953),List!A$15:B$21,2,FALSE))</f>
        <v/>
      </c>
      <c r="I1953" s="90">
        <f>IF(G1953="",0,VLOOKUP(G1953,PHR!$B$4:$H$10000,7,FALSE))</f>
        <v>0</v>
      </c>
      <c r="J1953" s="51" t="str">
        <f t="shared" si="125"/>
        <v/>
      </c>
      <c r="K1953" s="52" t="str">
        <f t="shared" si="124"/>
        <v/>
      </c>
      <c r="L1953" s="55" t="str">
        <f t="shared" si="122"/>
        <v/>
      </c>
      <c r="M1953" s="56" t="str">
        <f t="shared" si="123"/>
        <v/>
      </c>
    </row>
    <row r="1954" spans="1:13" ht="13" x14ac:dyDescent="0.25">
      <c r="A1954" s="163">
        <v>1950</v>
      </c>
      <c r="B1954" s="66"/>
      <c r="C1954" s="67"/>
      <c r="D1954" s="48"/>
      <c r="E1954" s="68"/>
      <c r="F1954" s="49"/>
      <c r="G1954" s="69"/>
      <c r="H1954" s="50" t="str">
        <f>IF(E1954="","",VLOOKUP(WEEKDAY(E1954),List!A$15:B$21,2,FALSE))</f>
        <v/>
      </c>
      <c r="I1954" s="90">
        <f>IF(G1954="",0,VLOOKUP(G1954,PHR!$B$4:$H$10000,7,FALSE))</f>
        <v>0</v>
      </c>
      <c r="J1954" s="51" t="str">
        <f t="shared" si="125"/>
        <v/>
      </c>
      <c r="K1954" s="52" t="str">
        <f t="shared" si="124"/>
        <v/>
      </c>
      <c r="L1954" s="55" t="str">
        <f t="shared" si="122"/>
        <v/>
      </c>
      <c r="M1954" s="56" t="str">
        <f t="shared" si="123"/>
        <v/>
      </c>
    </row>
    <row r="1955" spans="1:13" ht="13" x14ac:dyDescent="0.25">
      <c r="A1955" s="163">
        <v>1951</v>
      </c>
      <c r="B1955" s="66"/>
      <c r="C1955" s="67"/>
      <c r="D1955" s="48"/>
      <c r="E1955" s="68"/>
      <c r="F1955" s="49"/>
      <c r="G1955" s="69"/>
      <c r="H1955" s="50" t="str">
        <f>IF(E1955="","",VLOOKUP(WEEKDAY(E1955),List!A$15:B$21,2,FALSE))</f>
        <v/>
      </c>
      <c r="I1955" s="90">
        <f>IF(G1955="",0,VLOOKUP(G1955,PHR!$B$4:$H$10000,7,FALSE))</f>
        <v>0</v>
      </c>
      <c r="J1955" s="51" t="str">
        <f t="shared" si="125"/>
        <v/>
      </c>
      <c r="K1955" s="52" t="str">
        <f t="shared" si="124"/>
        <v/>
      </c>
      <c r="L1955" s="55" t="str">
        <f t="shared" si="122"/>
        <v/>
      </c>
      <c r="M1955" s="56" t="str">
        <f t="shared" si="123"/>
        <v/>
      </c>
    </row>
    <row r="1956" spans="1:13" ht="13" x14ac:dyDescent="0.25">
      <c r="A1956" s="163">
        <v>1952</v>
      </c>
      <c r="B1956" s="66"/>
      <c r="C1956" s="67"/>
      <c r="D1956" s="48"/>
      <c r="E1956" s="68"/>
      <c r="F1956" s="49"/>
      <c r="G1956" s="69"/>
      <c r="H1956" s="50" t="str">
        <f>IF(E1956="","",VLOOKUP(WEEKDAY(E1956),List!A$15:B$21,2,FALSE))</f>
        <v/>
      </c>
      <c r="I1956" s="90">
        <f>IF(G1956="",0,VLOOKUP(G1956,PHR!$B$4:$H$10000,7,FALSE))</f>
        <v>0</v>
      </c>
      <c r="J1956" s="51" t="str">
        <f t="shared" si="125"/>
        <v/>
      </c>
      <c r="K1956" s="52" t="str">
        <f t="shared" si="124"/>
        <v/>
      </c>
      <c r="L1956" s="55" t="str">
        <f t="shared" si="122"/>
        <v/>
      </c>
      <c r="M1956" s="56" t="str">
        <f t="shared" si="123"/>
        <v/>
      </c>
    </row>
    <row r="1957" spans="1:13" ht="13" x14ac:dyDescent="0.25">
      <c r="A1957" s="163">
        <v>1953</v>
      </c>
      <c r="B1957" s="66"/>
      <c r="C1957" s="67"/>
      <c r="D1957" s="48"/>
      <c r="E1957" s="68"/>
      <c r="F1957" s="49"/>
      <c r="G1957" s="69"/>
      <c r="H1957" s="50" t="str">
        <f>IF(E1957="","",VLOOKUP(WEEKDAY(E1957),List!A$15:B$21,2,FALSE))</f>
        <v/>
      </c>
      <c r="I1957" s="90">
        <f>IF(G1957="",0,VLOOKUP(G1957,PHR!$B$4:$H$10000,7,FALSE))</f>
        <v>0</v>
      </c>
      <c r="J1957" s="51" t="str">
        <f t="shared" si="125"/>
        <v/>
      </c>
      <c r="K1957" s="52" t="str">
        <f t="shared" si="124"/>
        <v/>
      </c>
      <c r="L1957" s="55" t="str">
        <f t="shared" si="122"/>
        <v/>
      </c>
      <c r="M1957" s="56" t="str">
        <f t="shared" si="123"/>
        <v/>
      </c>
    </row>
    <row r="1958" spans="1:13" ht="13" x14ac:dyDescent="0.25">
      <c r="A1958" s="163">
        <v>1954</v>
      </c>
      <c r="B1958" s="66"/>
      <c r="C1958" s="67"/>
      <c r="D1958" s="48"/>
      <c r="E1958" s="68"/>
      <c r="F1958" s="49"/>
      <c r="G1958" s="69"/>
      <c r="H1958" s="50" t="str">
        <f>IF(E1958="","",VLOOKUP(WEEKDAY(E1958),List!A$15:B$21,2,FALSE))</f>
        <v/>
      </c>
      <c r="I1958" s="90">
        <f>IF(G1958="",0,VLOOKUP(G1958,PHR!$B$4:$H$10000,7,FALSE))</f>
        <v>0</v>
      </c>
      <c r="J1958" s="51" t="str">
        <f t="shared" si="125"/>
        <v/>
      </c>
      <c r="K1958" s="52" t="str">
        <f t="shared" si="124"/>
        <v/>
      </c>
      <c r="L1958" s="55" t="str">
        <f t="shared" si="122"/>
        <v/>
      </c>
      <c r="M1958" s="56" t="str">
        <f t="shared" si="123"/>
        <v/>
      </c>
    </row>
    <row r="1959" spans="1:13" ht="13" x14ac:dyDescent="0.25">
      <c r="A1959" s="163">
        <v>1955</v>
      </c>
      <c r="B1959" s="66"/>
      <c r="C1959" s="67"/>
      <c r="D1959" s="48"/>
      <c r="E1959" s="68"/>
      <c r="F1959" s="49"/>
      <c r="G1959" s="69"/>
      <c r="H1959" s="50" t="str">
        <f>IF(E1959="","",VLOOKUP(WEEKDAY(E1959),List!A$15:B$21,2,FALSE))</f>
        <v/>
      </c>
      <c r="I1959" s="90">
        <f>IF(G1959="",0,VLOOKUP(G1959,PHR!$B$4:$H$10000,7,FALSE))</f>
        <v>0</v>
      </c>
      <c r="J1959" s="51" t="str">
        <f t="shared" si="125"/>
        <v/>
      </c>
      <c r="K1959" s="52" t="str">
        <f t="shared" si="124"/>
        <v/>
      </c>
      <c r="L1959" s="55" t="str">
        <f t="shared" si="122"/>
        <v/>
      </c>
      <c r="M1959" s="56" t="str">
        <f t="shared" si="123"/>
        <v/>
      </c>
    </row>
    <row r="1960" spans="1:13" ht="13" x14ac:dyDescent="0.25">
      <c r="A1960" s="163">
        <v>1956</v>
      </c>
      <c r="B1960" s="66"/>
      <c r="C1960" s="67"/>
      <c r="D1960" s="48"/>
      <c r="E1960" s="68"/>
      <c r="F1960" s="49"/>
      <c r="G1960" s="69"/>
      <c r="H1960" s="50" t="str">
        <f>IF(E1960="","",VLOOKUP(WEEKDAY(E1960),List!A$15:B$21,2,FALSE))</f>
        <v/>
      </c>
      <c r="I1960" s="90">
        <f>IF(G1960="",0,VLOOKUP(G1960,PHR!$B$4:$H$10000,7,FALSE))</f>
        <v>0</v>
      </c>
      <c r="J1960" s="51" t="str">
        <f t="shared" si="125"/>
        <v/>
      </c>
      <c r="K1960" s="52" t="str">
        <f t="shared" si="124"/>
        <v/>
      </c>
      <c r="L1960" s="55" t="str">
        <f t="shared" si="122"/>
        <v/>
      </c>
      <c r="M1960" s="56" t="str">
        <f t="shared" si="123"/>
        <v/>
      </c>
    </row>
    <row r="1961" spans="1:13" ht="13" x14ac:dyDescent="0.25">
      <c r="A1961" s="163">
        <v>1957</v>
      </c>
      <c r="B1961" s="66"/>
      <c r="C1961" s="67"/>
      <c r="D1961" s="48"/>
      <c r="E1961" s="68"/>
      <c r="F1961" s="49"/>
      <c r="G1961" s="69"/>
      <c r="H1961" s="50" t="str">
        <f>IF(E1961="","",VLOOKUP(WEEKDAY(E1961),List!A$15:B$21,2,FALSE))</f>
        <v/>
      </c>
      <c r="I1961" s="90">
        <f>IF(G1961="",0,VLOOKUP(G1961,PHR!$B$4:$H$10000,7,FALSE))</f>
        <v>0</v>
      </c>
      <c r="J1961" s="51" t="str">
        <f t="shared" si="125"/>
        <v/>
      </c>
      <c r="K1961" s="52" t="str">
        <f t="shared" si="124"/>
        <v/>
      </c>
      <c r="L1961" s="55" t="str">
        <f t="shared" si="122"/>
        <v/>
      </c>
      <c r="M1961" s="56" t="str">
        <f t="shared" si="123"/>
        <v/>
      </c>
    </row>
    <row r="1962" spans="1:13" ht="13" x14ac:dyDescent="0.25">
      <c r="A1962" s="163">
        <v>1958</v>
      </c>
      <c r="B1962" s="66"/>
      <c r="C1962" s="67"/>
      <c r="D1962" s="48"/>
      <c r="E1962" s="68"/>
      <c r="F1962" s="49"/>
      <c r="G1962" s="69"/>
      <c r="H1962" s="50" t="str">
        <f>IF(E1962="","",VLOOKUP(WEEKDAY(E1962),List!A$15:B$21,2,FALSE))</f>
        <v/>
      </c>
      <c r="I1962" s="90">
        <f>IF(G1962="",0,VLOOKUP(G1962,PHR!$B$4:$H$10000,7,FALSE))</f>
        <v>0</v>
      </c>
      <c r="J1962" s="51" t="str">
        <f t="shared" si="125"/>
        <v/>
      </c>
      <c r="K1962" s="52" t="str">
        <f t="shared" si="124"/>
        <v/>
      </c>
      <c r="L1962" s="55" t="str">
        <f t="shared" si="122"/>
        <v/>
      </c>
      <c r="M1962" s="56" t="str">
        <f t="shared" si="123"/>
        <v/>
      </c>
    </row>
    <row r="1963" spans="1:13" ht="13" x14ac:dyDescent="0.25">
      <c r="A1963" s="163">
        <v>1959</v>
      </c>
      <c r="B1963" s="66"/>
      <c r="C1963" s="67"/>
      <c r="D1963" s="48"/>
      <c r="E1963" s="68"/>
      <c r="F1963" s="49"/>
      <c r="G1963" s="69"/>
      <c r="H1963" s="50" t="str">
        <f>IF(E1963="","",VLOOKUP(WEEKDAY(E1963),List!A$15:B$21,2,FALSE))</f>
        <v/>
      </c>
      <c r="I1963" s="90">
        <f>IF(G1963="",0,VLOOKUP(G1963,PHR!$B$4:$H$10000,7,FALSE))</f>
        <v>0</v>
      </c>
      <c r="J1963" s="51" t="str">
        <f t="shared" si="125"/>
        <v/>
      </c>
      <c r="K1963" s="52" t="str">
        <f t="shared" si="124"/>
        <v/>
      </c>
      <c r="L1963" s="55" t="str">
        <f t="shared" si="122"/>
        <v/>
      </c>
      <c r="M1963" s="56" t="str">
        <f t="shared" si="123"/>
        <v/>
      </c>
    </row>
    <row r="1964" spans="1:13" ht="13" x14ac:dyDescent="0.25">
      <c r="A1964" s="163">
        <v>1960</v>
      </c>
      <c r="B1964" s="66"/>
      <c r="C1964" s="67"/>
      <c r="D1964" s="48"/>
      <c r="E1964" s="68"/>
      <c r="F1964" s="49"/>
      <c r="G1964" s="69"/>
      <c r="H1964" s="50" t="str">
        <f>IF(E1964="","",VLOOKUP(WEEKDAY(E1964),List!A$15:B$21,2,FALSE))</f>
        <v/>
      </c>
      <c r="I1964" s="90">
        <f>IF(G1964="",0,VLOOKUP(G1964,PHR!$B$4:$H$10000,7,FALSE))</f>
        <v>0</v>
      </c>
      <c r="J1964" s="51" t="str">
        <f t="shared" si="125"/>
        <v/>
      </c>
      <c r="K1964" s="52" t="str">
        <f t="shared" si="124"/>
        <v/>
      </c>
      <c r="L1964" s="55" t="str">
        <f t="shared" si="122"/>
        <v/>
      </c>
      <c r="M1964" s="56" t="str">
        <f t="shared" si="123"/>
        <v/>
      </c>
    </row>
    <row r="1965" spans="1:13" ht="13" x14ac:dyDescent="0.25">
      <c r="A1965" s="163">
        <v>1961</v>
      </c>
      <c r="B1965" s="66"/>
      <c r="C1965" s="67"/>
      <c r="D1965" s="48"/>
      <c r="E1965" s="68"/>
      <c r="F1965" s="49"/>
      <c r="G1965" s="69"/>
      <c r="H1965" s="50" t="str">
        <f>IF(E1965="","",VLOOKUP(WEEKDAY(E1965),List!A$15:B$21,2,FALSE))</f>
        <v/>
      </c>
      <c r="I1965" s="90">
        <f>IF(G1965="",0,VLOOKUP(G1965,PHR!$B$4:$H$10000,7,FALSE))</f>
        <v>0</v>
      </c>
      <c r="J1965" s="51" t="str">
        <f t="shared" si="125"/>
        <v/>
      </c>
      <c r="K1965" s="52" t="str">
        <f t="shared" si="124"/>
        <v/>
      </c>
      <c r="L1965" s="55" t="str">
        <f t="shared" si="122"/>
        <v/>
      </c>
      <c r="M1965" s="56" t="str">
        <f t="shared" si="123"/>
        <v/>
      </c>
    </row>
    <row r="1966" spans="1:13" ht="13" x14ac:dyDescent="0.25">
      <c r="A1966" s="163">
        <v>1962</v>
      </c>
      <c r="B1966" s="66"/>
      <c r="C1966" s="67"/>
      <c r="D1966" s="48"/>
      <c r="E1966" s="68"/>
      <c r="F1966" s="49"/>
      <c r="G1966" s="69"/>
      <c r="H1966" s="50" t="str">
        <f>IF(E1966="","",VLOOKUP(WEEKDAY(E1966),List!A$15:B$21,2,FALSE))</f>
        <v/>
      </c>
      <c r="I1966" s="90">
        <f>IF(G1966="",0,VLOOKUP(G1966,PHR!$B$4:$H$10000,7,FALSE))</f>
        <v>0</v>
      </c>
      <c r="J1966" s="51" t="str">
        <f t="shared" si="125"/>
        <v/>
      </c>
      <c r="K1966" s="52" t="str">
        <f t="shared" si="124"/>
        <v/>
      </c>
      <c r="L1966" s="55" t="str">
        <f t="shared" si="122"/>
        <v/>
      </c>
      <c r="M1966" s="56" t="str">
        <f t="shared" si="123"/>
        <v/>
      </c>
    </row>
    <row r="1967" spans="1:13" ht="13" x14ac:dyDescent="0.25">
      <c r="A1967" s="163">
        <v>1963</v>
      </c>
      <c r="B1967" s="66"/>
      <c r="C1967" s="67"/>
      <c r="D1967" s="48"/>
      <c r="E1967" s="68"/>
      <c r="F1967" s="49"/>
      <c r="G1967" s="69"/>
      <c r="H1967" s="50" t="str">
        <f>IF(E1967="","",VLOOKUP(WEEKDAY(E1967),List!A$15:B$21,2,FALSE))</f>
        <v/>
      </c>
      <c r="I1967" s="90">
        <f>IF(G1967="",0,VLOOKUP(G1967,PHR!$B$4:$H$10000,7,FALSE))</f>
        <v>0</v>
      </c>
      <c r="J1967" s="51" t="str">
        <f t="shared" si="125"/>
        <v/>
      </c>
      <c r="K1967" s="52" t="str">
        <f t="shared" si="124"/>
        <v/>
      </c>
      <c r="L1967" s="55" t="str">
        <f t="shared" si="122"/>
        <v/>
      </c>
      <c r="M1967" s="56" t="str">
        <f t="shared" si="123"/>
        <v/>
      </c>
    </row>
    <row r="1968" spans="1:13" ht="13" x14ac:dyDescent="0.25">
      <c r="A1968" s="163">
        <v>1964</v>
      </c>
      <c r="B1968" s="66"/>
      <c r="C1968" s="67"/>
      <c r="D1968" s="48"/>
      <c r="E1968" s="68"/>
      <c r="F1968" s="49"/>
      <c r="G1968" s="69"/>
      <c r="H1968" s="50" t="str">
        <f>IF(E1968="","",VLOOKUP(WEEKDAY(E1968),List!A$15:B$21,2,FALSE))</f>
        <v/>
      </c>
      <c r="I1968" s="90">
        <f>IF(G1968="",0,VLOOKUP(G1968,PHR!$B$4:$H$10000,7,FALSE))</f>
        <v>0</v>
      </c>
      <c r="J1968" s="51" t="str">
        <f t="shared" si="125"/>
        <v/>
      </c>
      <c r="K1968" s="52" t="str">
        <f t="shared" si="124"/>
        <v/>
      </c>
      <c r="L1968" s="55" t="str">
        <f t="shared" si="122"/>
        <v/>
      </c>
      <c r="M1968" s="56" t="str">
        <f t="shared" si="123"/>
        <v/>
      </c>
    </row>
    <row r="1969" spans="1:13" ht="13" x14ac:dyDescent="0.25">
      <c r="A1969" s="163">
        <v>1965</v>
      </c>
      <c r="B1969" s="66"/>
      <c r="C1969" s="67"/>
      <c r="D1969" s="48"/>
      <c r="E1969" s="68"/>
      <c r="F1969" s="49"/>
      <c r="G1969" s="69"/>
      <c r="H1969" s="50" t="str">
        <f>IF(E1969="","",VLOOKUP(WEEKDAY(E1969),List!A$15:B$21,2,FALSE))</f>
        <v/>
      </c>
      <c r="I1969" s="90">
        <f>IF(G1969="",0,VLOOKUP(G1969,PHR!$B$4:$H$10000,7,FALSE))</f>
        <v>0</v>
      </c>
      <c r="J1969" s="51" t="str">
        <f t="shared" si="125"/>
        <v/>
      </c>
      <c r="K1969" s="52" t="str">
        <f t="shared" si="124"/>
        <v/>
      </c>
      <c r="L1969" s="55" t="str">
        <f t="shared" si="122"/>
        <v/>
      </c>
      <c r="M1969" s="56" t="str">
        <f t="shared" si="123"/>
        <v/>
      </c>
    </row>
    <row r="1970" spans="1:13" ht="13" x14ac:dyDescent="0.25">
      <c r="A1970" s="163">
        <v>1966</v>
      </c>
      <c r="B1970" s="66"/>
      <c r="C1970" s="67"/>
      <c r="D1970" s="48"/>
      <c r="E1970" s="68"/>
      <c r="F1970" s="49"/>
      <c r="G1970" s="69"/>
      <c r="H1970" s="50" t="str">
        <f>IF(E1970="","",VLOOKUP(WEEKDAY(E1970),List!A$15:B$21,2,FALSE))</f>
        <v/>
      </c>
      <c r="I1970" s="90">
        <f>IF(G1970="",0,VLOOKUP(G1970,PHR!$B$4:$H$10000,7,FALSE))</f>
        <v>0</v>
      </c>
      <c r="J1970" s="51" t="str">
        <f t="shared" si="125"/>
        <v/>
      </c>
      <c r="K1970" s="52" t="str">
        <f t="shared" si="124"/>
        <v/>
      </c>
      <c r="L1970" s="55" t="str">
        <f t="shared" si="122"/>
        <v/>
      </c>
      <c r="M1970" s="56" t="str">
        <f t="shared" si="123"/>
        <v/>
      </c>
    </row>
    <row r="1971" spans="1:13" ht="13" x14ac:dyDescent="0.25">
      <c r="A1971" s="163">
        <v>1967</v>
      </c>
      <c r="B1971" s="66"/>
      <c r="C1971" s="67"/>
      <c r="D1971" s="48"/>
      <c r="E1971" s="68"/>
      <c r="F1971" s="49"/>
      <c r="G1971" s="69"/>
      <c r="H1971" s="50" t="str">
        <f>IF(E1971="","",VLOOKUP(WEEKDAY(E1971),List!A$15:B$21,2,FALSE))</f>
        <v/>
      </c>
      <c r="I1971" s="90">
        <f>IF(G1971="",0,VLOOKUP(G1971,PHR!$B$4:$H$10000,7,FALSE))</f>
        <v>0</v>
      </c>
      <c r="J1971" s="51" t="str">
        <f t="shared" si="125"/>
        <v/>
      </c>
      <c r="K1971" s="52" t="str">
        <f t="shared" si="124"/>
        <v/>
      </c>
      <c r="L1971" s="55" t="str">
        <f t="shared" si="122"/>
        <v/>
      </c>
      <c r="M1971" s="56" t="str">
        <f t="shared" si="123"/>
        <v/>
      </c>
    </row>
    <row r="1972" spans="1:13" ht="13" x14ac:dyDescent="0.25">
      <c r="A1972" s="163">
        <v>1968</v>
      </c>
      <c r="B1972" s="66"/>
      <c r="C1972" s="67"/>
      <c r="D1972" s="48"/>
      <c r="E1972" s="68"/>
      <c r="F1972" s="49"/>
      <c r="G1972" s="69"/>
      <c r="H1972" s="50" t="str">
        <f>IF(E1972="","",VLOOKUP(WEEKDAY(E1972),List!A$15:B$21,2,FALSE))</f>
        <v/>
      </c>
      <c r="I1972" s="90">
        <f>IF(G1972="",0,VLOOKUP(G1972,PHR!$B$4:$H$10000,7,FALSE))</f>
        <v>0</v>
      </c>
      <c r="J1972" s="51" t="str">
        <f t="shared" si="125"/>
        <v/>
      </c>
      <c r="K1972" s="52" t="str">
        <f t="shared" si="124"/>
        <v/>
      </c>
      <c r="L1972" s="55" t="str">
        <f t="shared" si="122"/>
        <v/>
      </c>
      <c r="M1972" s="56" t="str">
        <f t="shared" si="123"/>
        <v/>
      </c>
    </row>
    <row r="1973" spans="1:13" ht="13" x14ac:dyDescent="0.25">
      <c r="A1973" s="163">
        <v>1969</v>
      </c>
      <c r="B1973" s="66"/>
      <c r="C1973" s="67"/>
      <c r="D1973" s="48"/>
      <c r="E1973" s="68"/>
      <c r="F1973" s="49"/>
      <c r="G1973" s="69"/>
      <c r="H1973" s="50" t="str">
        <f>IF(E1973="","",VLOOKUP(WEEKDAY(E1973),List!A$15:B$21,2,FALSE))</f>
        <v/>
      </c>
      <c r="I1973" s="90">
        <f>IF(G1973="",0,VLOOKUP(G1973,PHR!$B$4:$H$10000,7,FALSE))</f>
        <v>0</v>
      </c>
      <c r="J1973" s="51" t="str">
        <f t="shared" si="125"/>
        <v/>
      </c>
      <c r="K1973" s="52" t="str">
        <f t="shared" si="124"/>
        <v/>
      </c>
      <c r="L1973" s="55" t="str">
        <f t="shared" si="122"/>
        <v/>
      </c>
      <c r="M1973" s="56" t="str">
        <f t="shared" si="123"/>
        <v/>
      </c>
    </row>
    <row r="1974" spans="1:13" ht="13" x14ac:dyDescent="0.25">
      <c r="A1974" s="163">
        <v>1970</v>
      </c>
      <c r="B1974" s="66"/>
      <c r="C1974" s="67"/>
      <c r="D1974" s="48"/>
      <c r="E1974" s="68"/>
      <c r="F1974" s="49"/>
      <c r="G1974" s="69"/>
      <c r="H1974" s="50" t="str">
        <f>IF(E1974="","",VLOOKUP(WEEKDAY(E1974),List!A$15:B$21,2,FALSE))</f>
        <v/>
      </c>
      <c r="I1974" s="90">
        <f>IF(G1974="",0,VLOOKUP(G1974,PHR!$B$4:$H$10000,7,FALSE))</f>
        <v>0</v>
      </c>
      <c r="J1974" s="51" t="str">
        <f t="shared" si="125"/>
        <v/>
      </c>
      <c r="K1974" s="52" t="str">
        <f t="shared" si="124"/>
        <v/>
      </c>
      <c r="L1974" s="55" t="str">
        <f t="shared" si="122"/>
        <v/>
      </c>
      <c r="M1974" s="56" t="str">
        <f t="shared" si="123"/>
        <v/>
      </c>
    </row>
    <row r="1975" spans="1:13" ht="13" x14ac:dyDescent="0.25">
      <c r="A1975" s="163">
        <v>1971</v>
      </c>
      <c r="B1975" s="66"/>
      <c r="C1975" s="67"/>
      <c r="D1975" s="48"/>
      <c r="E1975" s="68"/>
      <c r="F1975" s="49"/>
      <c r="G1975" s="69"/>
      <c r="H1975" s="50" t="str">
        <f>IF(E1975="","",VLOOKUP(WEEKDAY(E1975),List!A$15:B$21,2,FALSE))</f>
        <v/>
      </c>
      <c r="I1975" s="90">
        <f>IF(G1975="",0,VLOOKUP(G1975,PHR!$B$4:$H$10000,7,FALSE))</f>
        <v>0</v>
      </c>
      <c r="J1975" s="51" t="str">
        <f t="shared" si="125"/>
        <v/>
      </c>
      <c r="K1975" s="52" t="str">
        <f t="shared" si="124"/>
        <v/>
      </c>
      <c r="L1975" s="55" t="str">
        <f t="shared" si="122"/>
        <v/>
      </c>
      <c r="M1975" s="56" t="str">
        <f t="shared" si="123"/>
        <v/>
      </c>
    </row>
    <row r="1976" spans="1:13" ht="13" x14ac:dyDescent="0.25">
      <c r="A1976" s="163">
        <v>1972</v>
      </c>
      <c r="B1976" s="66"/>
      <c r="C1976" s="67"/>
      <c r="D1976" s="48"/>
      <c r="E1976" s="68"/>
      <c r="F1976" s="49"/>
      <c r="G1976" s="69"/>
      <c r="H1976" s="50" t="str">
        <f>IF(E1976="","",VLOOKUP(WEEKDAY(E1976),List!A$15:B$21,2,FALSE))</f>
        <v/>
      </c>
      <c r="I1976" s="90">
        <f>IF(G1976="",0,VLOOKUP(G1976,PHR!$B$4:$H$10000,7,FALSE))</f>
        <v>0</v>
      </c>
      <c r="J1976" s="51" t="str">
        <f t="shared" si="125"/>
        <v/>
      </c>
      <c r="K1976" s="52" t="str">
        <f t="shared" si="124"/>
        <v/>
      </c>
      <c r="L1976" s="55" t="str">
        <f t="shared" si="122"/>
        <v/>
      </c>
      <c r="M1976" s="56" t="str">
        <f t="shared" si="123"/>
        <v/>
      </c>
    </row>
    <row r="1977" spans="1:13" ht="13" x14ac:dyDescent="0.25">
      <c r="A1977" s="163">
        <v>1973</v>
      </c>
      <c r="B1977" s="66"/>
      <c r="C1977" s="67"/>
      <c r="D1977" s="48"/>
      <c r="E1977" s="68"/>
      <c r="F1977" s="49"/>
      <c r="G1977" s="69"/>
      <c r="H1977" s="50" t="str">
        <f>IF(E1977="","",VLOOKUP(WEEKDAY(E1977),List!A$15:B$21,2,FALSE))</f>
        <v/>
      </c>
      <c r="I1977" s="90">
        <f>IF(G1977="",0,VLOOKUP(G1977,PHR!$B$4:$H$10000,7,FALSE))</f>
        <v>0</v>
      </c>
      <c r="J1977" s="51" t="str">
        <f t="shared" si="125"/>
        <v/>
      </c>
      <c r="K1977" s="52" t="str">
        <f t="shared" si="124"/>
        <v/>
      </c>
      <c r="L1977" s="55" t="str">
        <f t="shared" si="122"/>
        <v/>
      </c>
      <c r="M1977" s="56" t="str">
        <f t="shared" si="123"/>
        <v/>
      </c>
    </row>
    <row r="1978" spans="1:13" ht="13" x14ac:dyDescent="0.25">
      <c r="A1978" s="163">
        <v>1974</v>
      </c>
      <c r="B1978" s="66"/>
      <c r="C1978" s="67"/>
      <c r="D1978" s="48"/>
      <c r="E1978" s="68"/>
      <c r="F1978" s="49"/>
      <c r="G1978" s="69"/>
      <c r="H1978" s="50" t="str">
        <f>IF(E1978="","",VLOOKUP(WEEKDAY(E1978),List!A$15:B$21,2,FALSE))</f>
        <v/>
      </c>
      <c r="I1978" s="90">
        <f>IF(G1978="",0,VLOOKUP(G1978,PHR!$B$4:$H$10000,7,FALSE))</f>
        <v>0</v>
      </c>
      <c r="J1978" s="51" t="str">
        <f t="shared" si="125"/>
        <v/>
      </c>
      <c r="K1978" s="52" t="str">
        <f t="shared" si="124"/>
        <v/>
      </c>
      <c r="L1978" s="55" t="str">
        <f t="shared" si="122"/>
        <v/>
      </c>
      <c r="M1978" s="56" t="str">
        <f t="shared" si="123"/>
        <v/>
      </c>
    </row>
    <row r="1979" spans="1:13" ht="13" x14ac:dyDescent="0.25">
      <c r="A1979" s="163">
        <v>1975</v>
      </c>
      <c r="B1979" s="66"/>
      <c r="C1979" s="67"/>
      <c r="D1979" s="48"/>
      <c r="E1979" s="68"/>
      <c r="F1979" s="49"/>
      <c r="G1979" s="69"/>
      <c r="H1979" s="50" t="str">
        <f>IF(E1979="","",VLOOKUP(WEEKDAY(E1979),List!A$15:B$21,2,FALSE))</f>
        <v/>
      </c>
      <c r="I1979" s="90">
        <f>IF(G1979="",0,VLOOKUP(G1979,PHR!$B$4:$H$10000,7,FALSE))</f>
        <v>0</v>
      </c>
      <c r="J1979" s="51" t="str">
        <f t="shared" si="125"/>
        <v/>
      </c>
      <c r="K1979" s="52" t="str">
        <f t="shared" si="124"/>
        <v/>
      </c>
      <c r="L1979" s="55" t="str">
        <f t="shared" si="122"/>
        <v/>
      </c>
      <c r="M1979" s="56" t="str">
        <f t="shared" si="123"/>
        <v/>
      </c>
    </row>
    <row r="1980" spans="1:13" ht="13" x14ac:dyDescent="0.25">
      <c r="A1980" s="163">
        <v>1976</v>
      </c>
      <c r="B1980" s="66"/>
      <c r="C1980" s="67"/>
      <c r="D1980" s="48"/>
      <c r="E1980" s="68"/>
      <c r="F1980" s="49"/>
      <c r="G1980" s="69"/>
      <c r="H1980" s="50" t="str">
        <f>IF(E1980="","",VLOOKUP(WEEKDAY(E1980),List!A$15:B$21,2,FALSE))</f>
        <v/>
      </c>
      <c r="I1980" s="90">
        <f>IF(G1980="",0,VLOOKUP(G1980,PHR!$B$4:$H$10000,7,FALSE))</f>
        <v>0</v>
      </c>
      <c r="J1980" s="51" t="str">
        <f t="shared" si="125"/>
        <v/>
      </c>
      <c r="K1980" s="52" t="str">
        <f t="shared" si="124"/>
        <v/>
      </c>
      <c r="L1980" s="55" t="str">
        <f t="shared" si="122"/>
        <v/>
      </c>
      <c r="M1980" s="56" t="str">
        <f t="shared" si="123"/>
        <v/>
      </c>
    </row>
    <row r="1981" spans="1:13" ht="13" x14ac:dyDescent="0.25">
      <c r="A1981" s="163">
        <v>1977</v>
      </c>
      <c r="B1981" s="66"/>
      <c r="C1981" s="67"/>
      <c r="D1981" s="48"/>
      <c r="E1981" s="68"/>
      <c r="F1981" s="49"/>
      <c r="G1981" s="69"/>
      <c r="H1981" s="50" t="str">
        <f>IF(E1981="","",VLOOKUP(WEEKDAY(E1981),List!A$15:B$21,2,FALSE))</f>
        <v/>
      </c>
      <c r="I1981" s="90">
        <f>IF(G1981="",0,VLOOKUP(G1981,PHR!$B$4:$H$10000,7,FALSE))</f>
        <v>0</v>
      </c>
      <c r="J1981" s="51" t="str">
        <f t="shared" si="125"/>
        <v/>
      </c>
      <c r="K1981" s="52" t="str">
        <f t="shared" si="124"/>
        <v/>
      </c>
      <c r="L1981" s="55" t="str">
        <f t="shared" si="122"/>
        <v/>
      </c>
      <c r="M1981" s="56" t="str">
        <f t="shared" si="123"/>
        <v/>
      </c>
    </row>
    <row r="1982" spans="1:13" ht="13" x14ac:dyDescent="0.25">
      <c r="A1982" s="163">
        <v>1978</v>
      </c>
      <c r="B1982" s="66"/>
      <c r="C1982" s="67"/>
      <c r="D1982" s="48"/>
      <c r="E1982" s="68"/>
      <c r="F1982" s="49"/>
      <c r="G1982" s="69"/>
      <c r="H1982" s="50" t="str">
        <f>IF(E1982="","",VLOOKUP(WEEKDAY(E1982),List!A$15:B$21,2,FALSE))</f>
        <v/>
      </c>
      <c r="I1982" s="90">
        <f>IF(G1982="",0,VLOOKUP(G1982,PHR!$B$4:$H$10000,7,FALSE))</f>
        <v>0</v>
      </c>
      <c r="J1982" s="51" t="str">
        <f t="shared" si="125"/>
        <v/>
      </c>
      <c r="K1982" s="52" t="str">
        <f t="shared" si="124"/>
        <v/>
      </c>
      <c r="L1982" s="55" t="str">
        <f t="shared" si="122"/>
        <v/>
      </c>
      <c r="M1982" s="56" t="str">
        <f t="shared" si="123"/>
        <v/>
      </c>
    </row>
    <row r="1983" spans="1:13" ht="13" x14ac:dyDescent="0.25">
      <c r="A1983" s="163">
        <v>1979</v>
      </c>
      <c r="B1983" s="66"/>
      <c r="C1983" s="67"/>
      <c r="D1983" s="48"/>
      <c r="E1983" s="68"/>
      <c r="F1983" s="49"/>
      <c r="G1983" s="69"/>
      <c r="H1983" s="50" t="str">
        <f>IF(E1983="","",VLOOKUP(WEEKDAY(E1983),List!A$15:B$21,2,FALSE))</f>
        <v/>
      </c>
      <c r="I1983" s="90">
        <f>IF(G1983="",0,VLOOKUP(G1983,PHR!$B$4:$H$10000,7,FALSE))</f>
        <v>0</v>
      </c>
      <c r="J1983" s="51" t="str">
        <f t="shared" si="125"/>
        <v/>
      </c>
      <c r="K1983" s="52" t="str">
        <f t="shared" si="124"/>
        <v/>
      </c>
      <c r="L1983" s="55" t="str">
        <f t="shared" si="122"/>
        <v/>
      </c>
      <c r="M1983" s="56" t="str">
        <f t="shared" si="123"/>
        <v/>
      </c>
    </row>
    <row r="1984" spans="1:13" ht="13" x14ac:dyDescent="0.25">
      <c r="A1984" s="163">
        <v>1980</v>
      </c>
      <c r="B1984" s="66"/>
      <c r="C1984" s="67"/>
      <c r="D1984" s="48"/>
      <c r="E1984" s="68"/>
      <c r="F1984" s="49"/>
      <c r="G1984" s="69"/>
      <c r="H1984" s="50" t="str">
        <f>IF(E1984="","",VLOOKUP(WEEKDAY(E1984),List!A$15:B$21,2,FALSE))</f>
        <v/>
      </c>
      <c r="I1984" s="90">
        <f>IF(G1984="",0,VLOOKUP(G1984,PHR!$B$4:$H$10000,7,FALSE))</f>
        <v>0</v>
      </c>
      <c r="J1984" s="51" t="str">
        <f t="shared" si="125"/>
        <v/>
      </c>
      <c r="K1984" s="52" t="str">
        <f t="shared" si="124"/>
        <v/>
      </c>
      <c r="L1984" s="55" t="str">
        <f t="shared" si="122"/>
        <v/>
      </c>
      <c r="M1984" s="56" t="str">
        <f t="shared" si="123"/>
        <v/>
      </c>
    </row>
    <row r="1985" spans="1:13" ht="13" x14ac:dyDescent="0.25">
      <c r="A1985" s="163">
        <v>1981</v>
      </c>
      <c r="B1985" s="66"/>
      <c r="C1985" s="67"/>
      <c r="D1985" s="48"/>
      <c r="E1985" s="68"/>
      <c r="F1985" s="49"/>
      <c r="G1985" s="69"/>
      <c r="H1985" s="50" t="str">
        <f>IF(E1985="","",VLOOKUP(WEEKDAY(E1985),List!A$15:B$21,2,FALSE))</f>
        <v/>
      </c>
      <c r="I1985" s="90">
        <f>IF(G1985="",0,VLOOKUP(G1985,PHR!$B$4:$H$10000,7,FALSE))</f>
        <v>0</v>
      </c>
      <c r="J1985" s="51" t="str">
        <f t="shared" si="125"/>
        <v/>
      </c>
      <c r="K1985" s="52" t="str">
        <f t="shared" si="124"/>
        <v/>
      </c>
      <c r="L1985" s="55" t="str">
        <f t="shared" si="122"/>
        <v/>
      </c>
      <c r="M1985" s="56" t="str">
        <f t="shared" si="123"/>
        <v/>
      </c>
    </row>
    <row r="1986" spans="1:13" ht="13" x14ac:dyDescent="0.25">
      <c r="A1986" s="163">
        <v>1982</v>
      </c>
      <c r="B1986" s="66"/>
      <c r="C1986" s="67"/>
      <c r="D1986" s="48"/>
      <c r="E1986" s="68"/>
      <c r="F1986" s="49"/>
      <c r="G1986" s="69"/>
      <c r="H1986" s="50" t="str">
        <f>IF(E1986="","",VLOOKUP(WEEKDAY(E1986),List!A$15:B$21,2,FALSE))</f>
        <v/>
      </c>
      <c r="I1986" s="90">
        <f>IF(G1986="",0,VLOOKUP(G1986,PHR!$B$4:$H$10000,7,FALSE))</f>
        <v>0</v>
      </c>
      <c r="J1986" s="51" t="str">
        <f t="shared" si="125"/>
        <v/>
      </c>
      <c r="K1986" s="52" t="str">
        <f t="shared" si="124"/>
        <v/>
      </c>
      <c r="L1986" s="55" t="str">
        <f t="shared" si="122"/>
        <v/>
      </c>
      <c r="M1986" s="56" t="str">
        <f t="shared" si="123"/>
        <v/>
      </c>
    </row>
    <row r="1987" spans="1:13" ht="13" x14ac:dyDescent="0.25">
      <c r="A1987" s="163">
        <v>1983</v>
      </c>
      <c r="B1987" s="66"/>
      <c r="C1987" s="67"/>
      <c r="D1987" s="48"/>
      <c r="E1987" s="68"/>
      <c r="F1987" s="49"/>
      <c r="G1987" s="69"/>
      <c r="H1987" s="50" t="str">
        <f>IF(E1987="","",VLOOKUP(WEEKDAY(E1987),List!A$15:B$21,2,FALSE))</f>
        <v/>
      </c>
      <c r="I1987" s="90">
        <f>IF(G1987="",0,VLOOKUP(G1987,PHR!$B$4:$H$10000,7,FALSE))</f>
        <v>0</v>
      </c>
      <c r="J1987" s="51" t="str">
        <f t="shared" si="125"/>
        <v/>
      </c>
      <c r="K1987" s="52" t="str">
        <f t="shared" si="124"/>
        <v/>
      </c>
      <c r="L1987" s="55" t="str">
        <f t="shared" si="122"/>
        <v/>
      </c>
      <c r="M1987" s="56" t="str">
        <f t="shared" si="123"/>
        <v/>
      </c>
    </row>
    <row r="1988" spans="1:13" ht="13" x14ac:dyDescent="0.25">
      <c r="A1988" s="163">
        <v>1984</v>
      </c>
      <c r="B1988" s="66"/>
      <c r="C1988" s="67"/>
      <c r="D1988" s="48"/>
      <c r="E1988" s="68"/>
      <c r="F1988" s="49"/>
      <c r="G1988" s="69"/>
      <c r="H1988" s="50" t="str">
        <f>IF(E1988="","",VLOOKUP(WEEKDAY(E1988),List!A$15:B$21,2,FALSE))</f>
        <v/>
      </c>
      <c r="I1988" s="90">
        <f>IF(G1988="",0,VLOOKUP(G1988,PHR!$B$4:$H$10000,7,FALSE))</f>
        <v>0</v>
      </c>
      <c r="J1988" s="51" t="str">
        <f t="shared" si="125"/>
        <v/>
      </c>
      <c r="K1988" s="52" t="str">
        <f t="shared" si="124"/>
        <v/>
      </c>
      <c r="L1988" s="55" t="str">
        <f t="shared" si="122"/>
        <v/>
      </c>
      <c r="M1988" s="56" t="str">
        <f t="shared" si="123"/>
        <v/>
      </c>
    </row>
    <row r="1989" spans="1:13" ht="13" x14ac:dyDescent="0.25">
      <c r="A1989" s="163">
        <v>1985</v>
      </c>
      <c r="B1989" s="66"/>
      <c r="C1989" s="67"/>
      <c r="D1989" s="48"/>
      <c r="E1989" s="68"/>
      <c r="F1989" s="49"/>
      <c r="G1989" s="69"/>
      <c r="H1989" s="50" t="str">
        <f>IF(E1989="","",VLOOKUP(WEEKDAY(E1989),List!A$15:B$21,2,FALSE))</f>
        <v/>
      </c>
      <c r="I1989" s="90">
        <f>IF(G1989="",0,VLOOKUP(G1989,PHR!$B$4:$H$10000,7,FALSE))</f>
        <v>0</v>
      </c>
      <c r="J1989" s="51" t="str">
        <f t="shared" si="125"/>
        <v/>
      </c>
      <c r="K1989" s="52" t="str">
        <f t="shared" si="124"/>
        <v/>
      </c>
      <c r="L1989" s="55" t="str">
        <f t="shared" ref="L1989:L2052" si="126">IF(D1989="","",K1989)</f>
        <v/>
      </c>
      <c r="M1989" s="56" t="str">
        <f t="shared" ref="M1989:M2052" si="127">IF(D1989="","",ROUND(L1989*I1989,2))</f>
        <v/>
      </c>
    </row>
    <row r="1990" spans="1:13" ht="13" x14ac:dyDescent="0.25">
      <c r="A1990" s="163">
        <v>1986</v>
      </c>
      <c r="B1990" s="66"/>
      <c r="C1990" s="67"/>
      <c r="D1990" s="48"/>
      <c r="E1990" s="68"/>
      <c r="F1990" s="49"/>
      <c r="G1990" s="69"/>
      <c r="H1990" s="50" t="str">
        <f>IF(E1990="","",VLOOKUP(WEEKDAY(E1990),List!A$15:B$21,2,FALSE))</f>
        <v/>
      </c>
      <c r="I1990" s="90">
        <f>IF(G1990="",0,VLOOKUP(G1990,PHR!$B$4:$H$10000,7,FALSE))</f>
        <v>0</v>
      </c>
      <c r="J1990" s="51" t="str">
        <f t="shared" si="125"/>
        <v/>
      </c>
      <c r="K1990" s="52" t="str">
        <f t="shared" ref="K1990:K2053" si="128">IF(F1990="","",IF(C1990="",MIN(F1990,$K$1),(MIN(F1990,$K$1)*C1990)))</f>
        <v/>
      </c>
      <c r="L1990" s="55" t="str">
        <f t="shared" si="126"/>
        <v/>
      </c>
      <c r="M1990" s="56" t="str">
        <f t="shared" si="127"/>
        <v/>
      </c>
    </row>
    <row r="1991" spans="1:13" ht="13" x14ac:dyDescent="0.25">
      <c r="A1991" s="163">
        <v>1987</v>
      </c>
      <c r="B1991" s="66"/>
      <c r="C1991" s="67"/>
      <c r="D1991" s="48"/>
      <c r="E1991" s="68"/>
      <c r="F1991" s="49"/>
      <c r="G1991" s="69"/>
      <c r="H1991" s="50" t="str">
        <f>IF(E1991="","",VLOOKUP(WEEKDAY(E1991),List!A$15:B$21,2,FALSE))</f>
        <v/>
      </c>
      <c r="I1991" s="90">
        <f>IF(G1991="",0,VLOOKUP(G1991,PHR!$B$4:$H$10000,7,FALSE))</f>
        <v>0</v>
      </c>
      <c r="J1991" s="51" t="str">
        <f t="shared" si="125"/>
        <v/>
      </c>
      <c r="K1991" s="52" t="str">
        <f t="shared" si="128"/>
        <v/>
      </c>
      <c r="L1991" s="55" t="str">
        <f t="shared" si="126"/>
        <v/>
      </c>
      <c r="M1991" s="56" t="str">
        <f t="shared" si="127"/>
        <v/>
      </c>
    </row>
    <row r="1992" spans="1:13" ht="13" x14ac:dyDescent="0.25">
      <c r="A1992" s="163">
        <v>1988</v>
      </c>
      <c r="B1992" s="66"/>
      <c r="C1992" s="67"/>
      <c r="D1992" s="48"/>
      <c r="E1992" s="68"/>
      <c r="F1992" s="49"/>
      <c r="G1992" s="69"/>
      <c r="H1992" s="50" t="str">
        <f>IF(E1992="","",VLOOKUP(WEEKDAY(E1992),List!A$15:B$21,2,FALSE))</f>
        <v/>
      </c>
      <c r="I1992" s="90">
        <f>IF(G1992="",0,VLOOKUP(G1992,PHR!$B$4:$H$10000,7,FALSE))</f>
        <v>0</v>
      </c>
      <c r="J1992" s="51" t="str">
        <f t="shared" si="125"/>
        <v/>
      </c>
      <c r="K1992" s="52" t="str">
        <f t="shared" si="128"/>
        <v/>
      </c>
      <c r="L1992" s="55" t="str">
        <f t="shared" si="126"/>
        <v/>
      </c>
      <c r="M1992" s="56" t="str">
        <f t="shared" si="127"/>
        <v/>
      </c>
    </row>
    <row r="1993" spans="1:13" ht="13" x14ac:dyDescent="0.25">
      <c r="A1993" s="163">
        <v>1989</v>
      </c>
      <c r="B1993" s="66"/>
      <c r="C1993" s="67"/>
      <c r="D1993" s="48"/>
      <c r="E1993" s="68"/>
      <c r="F1993" s="49"/>
      <c r="G1993" s="69"/>
      <c r="H1993" s="50" t="str">
        <f>IF(E1993="","",VLOOKUP(WEEKDAY(E1993),List!A$15:B$21,2,FALSE))</f>
        <v/>
      </c>
      <c r="I1993" s="90">
        <f>IF(G1993="",0,VLOOKUP(G1993,PHR!$B$4:$H$10000,7,FALSE))</f>
        <v>0</v>
      </c>
      <c r="J1993" s="51" t="str">
        <f t="shared" si="125"/>
        <v/>
      </c>
      <c r="K1993" s="52" t="str">
        <f t="shared" si="128"/>
        <v/>
      </c>
      <c r="L1993" s="55" t="str">
        <f t="shared" si="126"/>
        <v/>
      </c>
      <c r="M1993" s="56" t="str">
        <f t="shared" si="127"/>
        <v/>
      </c>
    </row>
    <row r="1994" spans="1:13" ht="13" x14ac:dyDescent="0.25">
      <c r="A1994" s="163">
        <v>1990</v>
      </c>
      <c r="B1994" s="66"/>
      <c r="C1994" s="67"/>
      <c r="D1994" s="48"/>
      <c r="E1994" s="68"/>
      <c r="F1994" s="49"/>
      <c r="G1994" s="69"/>
      <c r="H1994" s="50" t="str">
        <f>IF(E1994="","",VLOOKUP(WEEKDAY(E1994),List!A$15:B$21,2,FALSE))</f>
        <v/>
      </c>
      <c r="I1994" s="90">
        <f>IF(G1994="",0,VLOOKUP(G1994,PHR!$B$4:$H$10000,7,FALSE))</f>
        <v>0</v>
      </c>
      <c r="J1994" s="51" t="str">
        <f t="shared" ref="J1994:J2057" si="129">IF(K1994="","",ROUND(K1994*I1994,2))</f>
        <v/>
      </c>
      <c r="K1994" s="52" t="str">
        <f t="shared" si="128"/>
        <v/>
      </c>
      <c r="L1994" s="55" t="str">
        <f t="shared" si="126"/>
        <v/>
      </c>
      <c r="M1994" s="56" t="str">
        <f t="shared" si="127"/>
        <v/>
      </c>
    </row>
    <row r="1995" spans="1:13" ht="13" x14ac:dyDescent="0.25">
      <c r="A1995" s="163">
        <v>1991</v>
      </c>
      <c r="B1995" s="66"/>
      <c r="C1995" s="67"/>
      <c r="D1995" s="48"/>
      <c r="E1995" s="68"/>
      <c r="F1995" s="49"/>
      <c r="G1995" s="69"/>
      <c r="H1995" s="50" t="str">
        <f>IF(E1995="","",VLOOKUP(WEEKDAY(E1995),List!A$15:B$21,2,FALSE))</f>
        <v/>
      </c>
      <c r="I1995" s="90">
        <f>IF(G1995="",0,VLOOKUP(G1995,PHR!$B$4:$H$10000,7,FALSE))</f>
        <v>0</v>
      </c>
      <c r="J1995" s="51" t="str">
        <f t="shared" si="129"/>
        <v/>
      </c>
      <c r="K1995" s="52" t="str">
        <f t="shared" si="128"/>
        <v/>
      </c>
      <c r="L1995" s="55" t="str">
        <f t="shared" si="126"/>
        <v/>
      </c>
      <c r="M1995" s="56" t="str">
        <f t="shared" si="127"/>
        <v/>
      </c>
    </row>
    <row r="1996" spans="1:13" ht="13" x14ac:dyDescent="0.25">
      <c r="A1996" s="163">
        <v>1992</v>
      </c>
      <c r="B1996" s="66"/>
      <c r="C1996" s="67"/>
      <c r="D1996" s="48"/>
      <c r="E1996" s="68"/>
      <c r="F1996" s="49"/>
      <c r="G1996" s="69"/>
      <c r="H1996" s="50" t="str">
        <f>IF(E1996="","",VLOOKUP(WEEKDAY(E1996),List!A$15:B$21,2,FALSE))</f>
        <v/>
      </c>
      <c r="I1996" s="90">
        <f>IF(G1996="",0,VLOOKUP(G1996,PHR!$B$4:$H$10000,7,FALSE))</f>
        <v>0</v>
      </c>
      <c r="J1996" s="51" t="str">
        <f t="shared" si="129"/>
        <v/>
      </c>
      <c r="K1996" s="52" t="str">
        <f t="shared" si="128"/>
        <v/>
      </c>
      <c r="L1996" s="55" t="str">
        <f t="shared" si="126"/>
        <v/>
      </c>
      <c r="M1996" s="56" t="str">
        <f t="shared" si="127"/>
        <v/>
      </c>
    </row>
    <row r="1997" spans="1:13" ht="13" x14ac:dyDescent="0.25">
      <c r="A1997" s="163">
        <v>1993</v>
      </c>
      <c r="B1997" s="66"/>
      <c r="C1997" s="67"/>
      <c r="D1997" s="48"/>
      <c r="E1997" s="68"/>
      <c r="F1997" s="49"/>
      <c r="G1997" s="69"/>
      <c r="H1997" s="50" t="str">
        <f>IF(E1997="","",VLOOKUP(WEEKDAY(E1997),List!A$15:B$21,2,FALSE))</f>
        <v/>
      </c>
      <c r="I1997" s="90">
        <f>IF(G1997="",0,VLOOKUP(G1997,PHR!$B$4:$H$10000,7,FALSE))</f>
        <v>0</v>
      </c>
      <c r="J1997" s="51" t="str">
        <f t="shared" si="129"/>
        <v/>
      </c>
      <c r="K1997" s="52" t="str">
        <f t="shared" si="128"/>
        <v/>
      </c>
      <c r="L1997" s="55" t="str">
        <f t="shared" si="126"/>
        <v/>
      </c>
      <c r="M1997" s="56" t="str">
        <f t="shared" si="127"/>
        <v/>
      </c>
    </row>
    <row r="1998" spans="1:13" ht="13" x14ac:dyDescent="0.25">
      <c r="A1998" s="163">
        <v>1994</v>
      </c>
      <c r="B1998" s="66"/>
      <c r="C1998" s="67"/>
      <c r="D1998" s="48"/>
      <c r="E1998" s="68"/>
      <c r="F1998" s="49"/>
      <c r="G1998" s="69"/>
      <c r="H1998" s="50" t="str">
        <f>IF(E1998="","",VLOOKUP(WEEKDAY(E1998),List!A$15:B$21,2,FALSE))</f>
        <v/>
      </c>
      <c r="I1998" s="90">
        <f>IF(G1998="",0,VLOOKUP(G1998,PHR!$B$4:$H$10000,7,FALSE))</f>
        <v>0</v>
      </c>
      <c r="J1998" s="51" t="str">
        <f t="shared" si="129"/>
        <v/>
      </c>
      <c r="K1998" s="52" t="str">
        <f t="shared" si="128"/>
        <v/>
      </c>
      <c r="L1998" s="55" t="str">
        <f t="shared" si="126"/>
        <v/>
      </c>
      <c r="M1998" s="56" t="str">
        <f t="shared" si="127"/>
        <v/>
      </c>
    </row>
    <row r="1999" spans="1:13" ht="13" x14ac:dyDescent="0.25">
      <c r="A1999" s="163">
        <v>1995</v>
      </c>
      <c r="B1999" s="66"/>
      <c r="C1999" s="67"/>
      <c r="D1999" s="48"/>
      <c r="E1999" s="68"/>
      <c r="F1999" s="49"/>
      <c r="G1999" s="69"/>
      <c r="H1999" s="50" t="str">
        <f>IF(E1999="","",VLOOKUP(WEEKDAY(E1999),List!A$15:B$21,2,FALSE))</f>
        <v/>
      </c>
      <c r="I1999" s="90">
        <f>IF(G1999="",0,VLOOKUP(G1999,PHR!$B$4:$H$10000,7,FALSE))</f>
        <v>0</v>
      </c>
      <c r="J1999" s="51" t="str">
        <f t="shared" si="129"/>
        <v/>
      </c>
      <c r="K1999" s="52" t="str">
        <f t="shared" si="128"/>
        <v/>
      </c>
      <c r="L1999" s="55" t="str">
        <f t="shared" si="126"/>
        <v/>
      </c>
      <c r="M1999" s="56" t="str">
        <f t="shared" si="127"/>
        <v/>
      </c>
    </row>
    <row r="2000" spans="1:13" ht="13" x14ac:dyDescent="0.25">
      <c r="A2000" s="163">
        <v>1996</v>
      </c>
      <c r="B2000" s="66"/>
      <c r="C2000" s="67"/>
      <c r="D2000" s="48"/>
      <c r="E2000" s="68"/>
      <c r="F2000" s="49"/>
      <c r="G2000" s="69"/>
      <c r="H2000" s="50" t="str">
        <f>IF(E2000="","",VLOOKUP(WEEKDAY(E2000),List!A$15:B$21,2,FALSE))</f>
        <v/>
      </c>
      <c r="I2000" s="90">
        <f>IF(G2000="",0,VLOOKUP(G2000,PHR!$B$4:$H$10000,7,FALSE))</f>
        <v>0</v>
      </c>
      <c r="J2000" s="51" t="str">
        <f t="shared" si="129"/>
        <v/>
      </c>
      <c r="K2000" s="52" t="str">
        <f t="shared" si="128"/>
        <v/>
      </c>
      <c r="L2000" s="55" t="str">
        <f t="shared" si="126"/>
        <v/>
      </c>
      <c r="M2000" s="56" t="str">
        <f t="shared" si="127"/>
        <v/>
      </c>
    </row>
    <row r="2001" spans="1:13" ht="13" x14ac:dyDescent="0.25">
      <c r="A2001" s="163">
        <v>1997</v>
      </c>
      <c r="B2001" s="66"/>
      <c r="C2001" s="67"/>
      <c r="D2001" s="48"/>
      <c r="E2001" s="68"/>
      <c r="F2001" s="49"/>
      <c r="G2001" s="69"/>
      <c r="H2001" s="50" t="str">
        <f>IF(E2001="","",VLOOKUP(WEEKDAY(E2001),List!A$15:B$21,2,FALSE))</f>
        <v/>
      </c>
      <c r="I2001" s="90">
        <f>IF(G2001="",0,VLOOKUP(G2001,PHR!$B$4:$H$10000,7,FALSE))</f>
        <v>0</v>
      </c>
      <c r="J2001" s="51" t="str">
        <f t="shared" si="129"/>
        <v/>
      </c>
      <c r="K2001" s="52" t="str">
        <f t="shared" si="128"/>
        <v/>
      </c>
      <c r="L2001" s="55" t="str">
        <f t="shared" si="126"/>
        <v/>
      </c>
      <c r="M2001" s="56" t="str">
        <f t="shared" si="127"/>
        <v/>
      </c>
    </row>
    <row r="2002" spans="1:13" ht="13" x14ac:dyDescent="0.25">
      <c r="A2002" s="163">
        <v>1998</v>
      </c>
      <c r="B2002" s="66"/>
      <c r="C2002" s="67"/>
      <c r="D2002" s="48"/>
      <c r="E2002" s="68"/>
      <c r="F2002" s="49"/>
      <c r="G2002" s="69"/>
      <c r="H2002" s="50" t="str">
        <f>IF(E2002="","",VLOOKUP(WEEKDAY(E2002),List!A$15:B$21,2,FALSE))</f>
        <v/>
      </c>
      <c r="I2002" s="90">
        <f>IF(G2002="",0,VLOOKUP(G2002,PHR!$B$4:$H$10000,7,FALSE))</f>
        <v>0</v>
      </c>
      <c r="J2002" s="51" t="str">
        <f t="shared" si="129"/>
        <v/>
      </c>
      <c r="K2002" s="52" t="str">
        <f t="shared" si="128"/>
        <v/>
      </c>
      <c r="L2002" s="55" t="str">
        <f t="shared" si="126"/>
        <v/>
      </c>
      <c r="M2002" s="56" t="str">
        <f t="shared" si="127"/>
        <v/>
      </c>
    </row>
    <row r="2003" spans="1:13" ht="13" x14ac:dyDescent="0.25">
      <c r="A2003" s="163">
        <v>1999</v>
      </c>
      <c r="B2003" s="66"/>
      <c r="C2003" s="67"/>
      <c r="D2003" s="48"/>
      <c r="E2003" s="68"/>
      <c r="F2003" s="49"/>
      <c r="G2003" s="69"/>
      <c r="H2003" s="50" t="str">
        <f>IF(E2003="","",VLOOKUP(WEEKDAY(E2003),List!A$15:B$21,2,FALSE))</f>
        <v/>
      </c>
      <c r="I2003" s="90">
        <f>IF(G2003="",0,VLOOKUP(G2003,PHR!$B$4:$H$10000,7,FALSE))</f>
        <v>0</v>
      </c>
      <c r="J2003" s="51" t="str">
        <f t="shared" si="129"/>
        <v/>
      </c>
      <c r="K2003" s="52" t="str">
        <f t="shared" si="128"/>
        <v/>
      </c>
      <c r="L2003" s="55" t="str">
        <f t="shared" si="126"/>
        <v/>
      </c>
      <c r="M2003" s="56" t="str">
        <f t="shared" si="127"/>
        <v/>
      </c>
    </row>
    <row r="2004" spans="1:13" ht="13" x14ac:dyDescent="0.25">
      <c r="A2004" s="163">
        <v>2000</v>
      </c>
      <c r="B2004" s="66"/>
      <c r="C2004" s="67"/>
      <c r="D2004" s="48"/>
      <c r="E2004" s="68"/>
      <c r="F2004" s="49"/>
      <c r="G2004" s="69"/>
      <c r="H2004" s="50" t="str">
        <f>IF(E2004="","",VLOOKUP(WEEKDAY(E2004),List!A$15:B$21,2,FALSE))</f>
        <v/>
      </c>
      <c r="I2004" s="90">
        <f>IF(G2004="",0,VLOOKUP(G2004,PHR!$B$4:$H$10000,7,FALSE))</f>
        <v>0</v>
      </c>
      <c r="J2004" s="51" t="str">
        <f t="shared" si="129"/>
        <v/>
      </c>
      <c r="K2004" s="52" t="str">
        <f t="shared" si="128"/>
        <v/>
      </c>
      <c r="L2004" s="55" t="str">
        <f t="shared" si="126"/>
        <v/>
      </c>
      <c r="M2004" s="56" t="str">
        <f t="shared" si="127"/>
        <v/>
      </c>
    </row>
    <row r="2005" spans="1:13" ht="13" x14ac:dyDescent="0.25">
      <c r="A2005" s="163">
        <v>2001</v>
      </c>
      <c r="B2005" s="66"/>
      <c r="C2005" s="67"/>
      <c r="D2005" s="48"/>
      <c r="E2005" s="68"/>
      <c r="F2005" s="49"/>
      <c r="G2005" s="69"/>
      <c r="H2005" s="50" t="str">
        <f>IF(E2005="","",VLOOKUP(WEEKDAY(E2005),List!A$15:B$21,2,FALSE))</f>
        <v/>
      </c>
      <c r="I2005" s="90">
        <f>IF(G2005="",0,VLOOKUP(G2005,PHR!$B$4:$H$10000,7,FALSE))</f>
        <v>0</v>
      </c>
      <c r="J2005" s="51" t="str">
        <f t="shared" si="129"/>
        <v/>
      </c>
      <c r="K2005" s="52" t="str">
        <f t="shared" si="128"/>
        <v/>
      </c>
      <c r="L2005" s="55" t="str">
        <f t="shared" si="126"/>
        <v/>
      </c>
      <c r="M2005" s="56" t="str">
        <f t="shared" si="127"/>
        <v/>
      </c>
    </row>
    <row r="2006" spans="1:13" ht="13" x14ac:dyDescent="0.25">
      <c r="A2006" s="163">
        <v>2002</v>
      </c>
      <c r="B2006" s="66"/>
      <c r="C2006" s="67"/>
      <c r="D2006" s="48"/>
      <c r="E2006" s="68"/>
      <c r="F2006" s="49"/>
      <c r="G2006" s="69"/>
      <c r="H2006" s="50" t="str">
        <f>IF(E2006="","",VLOOKUP(WEEKDAY(E2006),List!A$15:B$21,2,FALSE))</f>
        <v/>
      </c>
      <c r="I2006" s="90">
        <f>IF(G2006="",0,VLOOKUP(G2006,PHR!$B$4:$H$10000,7,FALSE))</f>
        <v>0</v>
      </c>
      <c r="J2006" s="51" t="str">
        <f t="shared" si="129"/>
        <v/>
      </c>
      <c r="K2006" s="52" t="str">
        <f t="shared" si="128"/>
        <v/>
      </c>
      <c r="L2006" s="55" t="str">
        <f t="shared" si="126"/>
        <v/>
      </c>
      <c r="M2006" s="56" t="str">
        <f t="shared" si="127"/>
        <v/>
      </c>
    </row>
    <row r="2007" spans="1:13" ht="13" x14ac:dyDescent="0.25">
      <c r="A2007" s="163">
        <v>2003</v>
      </c>
      <c r="B2007" s="66"/>
      <c r="C2007" s="67"/>
      <c r="D2007" s="48"/>
      <c r="E2007" s="68"/>
      <c r="F2007" s="49"/>
      <c r="G2007" s="69"/>
      <c r="H2007" s="50" t="str">
        <f>IF(E2007="","",VLOOKUP(WEEKDAY(E2007),List!A$15:B$21,2,FALSE))</f>
        <v/>
      </c>
      <c r="I2007" s="90">
        <f>IF(G2007="",0,VLOOKUP(G2007,PHR!$B$4:$H$10000,7,FALSE))</f>
        <v>0</v>
      </c>
      <c r="J2007" s="51" t="str">
        <f t="shared" si="129"/>
        <v/>
      </c>
      <c r="K2007" s="52" t="str">
        <f t="shared" si="128"/>
        <v/>
      </c>
      <c r="L2007" s="55" t="str">
        <f t="shared" si="126"/>
        <v/>
      </c>
      <c r="M2007" s="56" t="str">
        <f t="shared" si="127"/>
        <v/>
      </c>
    </row>
    <row r="2008" spans="1:13" ht="13" x14ac:dyDescent="0.25">
      <c r="A2008" s="163">
        <v>2004</v>
      </c>
      <c r="B2008" s="66"/>
      <c r="C2008" s="67"/>
      <c r="D2008" s="48"/>
      <c r="E2008" s="68"/>
      <c r="F2008" s="49"/>
      <c r="G2008" s="69"/>
      <c r="H2008" s="50" t="str">
        <f>IF(E2008="","",VLOOKUP(WEEKDAY(E2008),List!A$15:B$21,2,FALSE))</f>
        <v/>
      </c>
      <c r="I2008" s="90">
        <f>IF(G2008="",0,VLOOKUP(G2008,PHR!$B$4:$H$10000,7,FALSE))</f>
        <v>0</v>
      </c>
      <c r="J2008" s="51" t="str">
        <f t="shared" si="129"/>
        <v/>
      </c>
      <c r="K2008" s="52" t="str">
        <f t="shared" si="128"/>
        <v/>
      </c>
      <c r="L2008" s="55" t="str">
        <f t="shared" si="126"/>
        <v/>
      </c>
      <c r="M2008" s="56" t="str">
        <f t="shared" si="127"/>
        <v/>
      </c>
    </row>
    <row r="2009" spans="1:13" ht="13" x14ac:dyDescent="0.25">
      <c r="A2009" s="163">
        <v>2005</v>
      </c>
      <c r="B2009" s="66"/>
      <c r="C2009" s="67"/>
      <c r="D2009" s="48"/>
      <c r="E2009" s="68"/>
      <c r="F2009" s="49"/>
      <c r="G2009" s="69"/>
      <c r="H2009" s="50" t="str">
        <f>IF(E2009="","",VLOOKUP(WEEKDAY(E2009),List!A$15:B$21,2,FALSE))</f>
        <v/>
      </c>
      <c r="I2009" s="90">
        <f>IF(G2009="",0,VLOOKUP(G2009,PHR!$B$4:$H$10000,7,FALSE))</f>
        <v>0</v>
      </c>
      <c r="J2009" s="51" t="str">
        <f t="shared" si="129"/>
        <v/>
      </c>
      <c r="K2009" s="52" t="str">
        <f t="shared" si="128"/>
        <v/>
      </c>
      <c r="L2009" s="55" t="str">
        <f t="shared" si="126"/>
        <v/>
      </c>
      <c r="M2009" s="56" t="str">
        <f t="shared" si="127"/>
        <v/>
      </c>
    </row>
    <row r="2010" spans="1:13" ht="13" x14ac:dyDescent="0.25">
      <c r="A2010" s="163">
        <v>2006</v>
      </c>
      <c r="B2010" s="66"/>
      <c r="C2010" s="67"/>
      <c r="D2010" s="48"/>
      <c r="E2010" s="68"/>
      <c r="F2010" s="49"/>
      <c r="G2010" s="69"/>
      <c r="H2010" s="50" t="str">
        <f>IF(E2010="","",VLOOKUP(WEEKDAY(E2010),List!A$15:B$21,2,FALSE))</f>
        <v/>
      </c>
      <c r="I2010" s="90">
        <f>IF(G2010="",0,VLOOKUP(G2010,PHR!$B$4:$H$10000,7,FALSE))</f>
        <v>0</v>
      </c>
      <c r="J2010" s="51" t="str">
        <f t="shared" si="129"/>
        <v/>
      </c>
      <c r="K2010" s="52" t="str">
        <f t="shared" si="128"/>
        <v/>
      </c>
      <c r="L2010" s="55" t="str">
        <f t="shared" si="126"/>
        <v/>
      </c>
      <c r="M2010" s="56" t="str">
        <f t="shared" si="127"/>
        <v/>
      </c>
    </row>
    <row r="2011" spans="1:13" ht="13" x14ac:dyDescent="0.25">
      <c r="A2011" s="163">
        <v>2007</v>
      </c>
      <c r="B2011" s="66"/>
      <c r="C2011" s="67"/>
      <c r="D2011" s="48"/>
      <c r="E2011" s="68"/>
      <c r="F2011" s="49"/>
      <c r="G2011" s="69"/>
      <c r="H2011" s="50" t="str">
        <f>IF(E2011="","",VLOOKUP(WEEKDAY(E2011),List!A$15:B$21,2,FALSE))</f>
        <v/>
      </c>
      <c r="I2011" s="90">
        <f>IF(G2011="",0,VLOOKUP(G2011,PHR!$B$4:$H$10000,7,FALSE))</f>
        <v>0</v>
      </c>
      <c r="J2011" s="51" t="str">
        <f t="shared" si="129"/>
        <v/>
      </c>
      <c r="K2011" s="52" t="str">
        <f t="shared" si="128"/>
        <v/>
      </c>
      <c r="L2011" s="55" t="str">
        <f t="shared" si="126"/>
        <v/>
      </c>
      <c r="M2011" s="56" t="str">
        <f t="shared" si="127"/>
        <v/>
      </c>
    </row>
    <row r="2012" spans="1:13" ht="13" x14ac:dyDescent="0.25">
      <c r="A2012" s="163">
        <v>2008</v>
      </c>
      <c r="B2012" s="66"/>
      <c r="C2012" s="67"/>
      <c r="D2012" s="48"/>
      <c r="E2012" s="68"/>
      <c r="F2012" s="49"/>
      <c r="G2012" s="69"/>
      <c r="H2012" s="50" t="str">
        <f>IF(E2012="","",VLOOKUP(WEEKDAY(E2012),List!A$15:B$21,2,FALSE))</f>
        <v/>
      </c>
      <c r="I2012" s="90">
        <f>IF(G2012="",0,VLOOKUP(G2012,PHR!$B$4:$H$10000,7,FALSE))</f>
        <v>0</v>
      </c>
      <c r="J2012" s="51" t="str">
        <f t="shared" si="129"/>
        <v/>
      </c>
      <c r="K2012" s="52" t="str">
        <f t="shared" si="128"/>
        <v/>
      </c>
      <c r="L2012" s="55" t="str">
        <f t="shared" si="126"/>
        <v/>
      </c>
      <c r="M2012" s="56" t="str">
        <f t="shared" si="127"/>
        <v/>
      </c>
    </row>
    <row r="2013" spans="1:13" ht="13" x14ac:dyDescent="0.25">
      <c r="A2013" s="163">
        <v>2009</v>
      </c>
      <c r="B2013" s="66"/>
      <c r="C2013" s="67"/>
      <c r="D2013" s="48"/>
      <c r="E2013" s="68"/>
      <c r="F2013" s="49"/>
      <c r="G2013" s="69"/>
      <c r="H2013" s="50" t="str">
        <f>IF(E2013="","",VLOOKUP(WEEKDAY(E2013),List!A$15:B$21,2,FALSE))</f>
        <v/>
      </c>
      <c r="I2013" s="90">
        <f>IF(G2013="",0,VLOOKUP(G2013,PHR!$B$4:$H$10000,7,FALSE))</f>
        <v>0</v>
      </c>
      <c r="J2013" s="51" t="str">
        <f t="shared" si="129"/>
        <v/>
      </c>
      <c r="K2013" s="52" t="str">
        <f t="shared" si="128"/>
        <v/>
      </c>
      <c r="L2013" s="55" t="str">
        <f t="shared" si="126"/>
        <v/>
      </c>
      <c r="M2013" s="56" t="str">
        <f t="shared" si="127"/>
        <v/>
      </c>
    </row>
    <row r="2014" spans="1:13" ht="13" x14ac:dyDescent="0.25">
      <c r="A2014" s="163">
        <v>2010</v>
      </c>
      <c r="B2014" s="66"/>
      <c r="C2014" s="67"/>
      <c r="D2014" s="48"/>
      <c r="E2014" s="68"/>
      <c r="F2014" s="49"/>
      <c r="G2014" s="69"/>
      <c r="H2014" s="50" t="str">
        <f>IF(E2014="","",VLOOKUP(WEEKDAY(E2014),List!A$15:B$21,2,FALSE))</f>
        <v/>
      </c>
      <c r="I2014" s="90">
        <f>IF(G2014="",0,VLOOKUP(G2014,PHR!$B$4:$H$10000,7,FALSE))</f>
        <v>0</v>
      </c>
      <c r="J2014" s="51" t="str">
        <f t="shared" si="129"/>
        <v/>
      </c>
      <c r="K2014" s="52" t="str">
        <f t="shared" si="128"/>
        <v/>
      </c>
      <c r="L2014" s="55" t="str">
        <f t="shared" si="126"/>
        <v/>
      </c>
      <c r="M2014" s="56" t="str">
        <f t="shared" si="127"/>
        <v/>
      </c>
    </row>
    <row r="2015" spans="1:13" ht="13" x14ac:dyDescent="0.25">
      <c r="A2015" s="163">
        <v>2011</v>
      </c>
      <c r="B2015" s="66"/>
      <c r="C2015" s="67"/>
      <c r="D2015" s="48"/>
      <c r="E2015" s="68"/>
      <c r="F2015" s="49"/>
      <c r="G2015" s="69"/>
      <c r="H2015" s="50" t="str">
        <f>IF(E2015="","",VLOOKUP(WEEKDAY(E2015),List!A$15:B$21,2,FALSE))</f>
        <v/>
      </c>
      <c r="I2015" s="90">
        <f>IF(G2015="",0,VLOOKUP(G2015,PHR!$B$4:$H$10000,7,FALSE))</f>
        <v>0</v>
      </c>
      <c r="J2015" s="51" t="str">
        <f t="shared" si="129"/>
        <v/>
      </c>
      <c r="K2015" s="52" t="str">
        <f t="shared" si="128"/>
        <v/>
      </c>
      <c r="L2015" s="55" t="str">
        <f t="shared" si="126"/>
        <v/>
      </c>
      <c r="M2015" s="56" t="str">
        <f t="shared" si="127"/>
        <v/>
      </c>
    </row>
    <row r="2016" spans="1:13" ht="13" x14ac:dyDescent="0.25">
      <c r="A2016" s="163">
        <v>2012</v>
      </c>
      <c r="B2016" s="66"/>
      <c r="C2016" s="67"/>
      <c r="D2016" s="48"/>
      <c r="E2016" s="68"/>
      <c r="F2016" s="49"/>
      <c r="G2016" s="69"/>
      <c r="H2016" s="50" t="str">
        <f>IF(E2016="","",VLOOKUP(WEEKDAY(E2016),List!A$15:B$21,2,FALSE))</f>
        <v/>
      </c>
      <c r="I2016" s="90">
        <f>IF(G2016="",0,VLOOKUP(G2016,PHR!$B$4:$H$10000,7,FALSE))</f>
        <v>0</v>
      </c>
      <c r="J2016" s="51" t="str">
        <f t="shared" si="129"/>
        <v/>
      </c>
      <c r="K2016" s="52" t="str">
        <f t="shared" si="128"/>
        <v/>
      </c>
      <c r="L2016" s="55" t="str">
        <f t="shared" si="126"/>
        <v/>
      </c>
      <c r="M2016" s="56" t="str">
        <f t="shared" si="127"/>
        <v/>
      </c>
    </row>
    <row r="2017" spans="1:13" ht="13" x14ac:dyDescent="0.25">
      <c r="A2017" s="163">
        <v>2013</v>
      </c>
      <c r="B2017" s="66"/>
      <c r="C2017" s="67"/>
      <c r="D2017" s="48"/>
      <c r="E2017" s="68"/>
      <c r="F2017" s="49"/>
      <c r="G2017" s="69"/>
      <c r="H2017" s="50" t="str">
        <f>IF(E2017="","",VLOOKUP(WEEKDAY(E2017),List!A$15:B$21,2,FALSE))</f>
        <v/>
      </c>
      <c r="I2017" s="90">
        <f>IF(G2017="",0,VLOOKUP(G2017,PHR!$B$4:$H$10000,7,FALSE))</f>
        <v>0</v>
      </c>
      <c r="J2017" s="51" t="str">
        <f t="shared" si="129"/>
        <v/>
      </c>
      <c r="K2017" s="52" t="str">
        <f t="shared" si="128"/>
        <v/>
      </c>
      <c r="L2017" s="55" t="str">
        <f t="shared" si="126"/>
        <v/>
      </c>
      <c r="M2017" s="56" t="str">
        <f t="shared" si="127"/>
        <v/>
      </c>
    </row>
    <row r="2018" spans="1:13" ht="13" x14ac:dyDescent="0.25">
      <c r="A2018" s="163">
        <v>2014</v>
      </c>
      <c r="B2018" s="66"/>
      <c r="C2018" s="67"/>
      <c r="D2018" s="48"/>
      <c r="E2018" s="68"/>
      <c r="F2018" s="49"/>
      <c r="G2018" s="69"/>
      <c r="H2018" s="50" t="str">
        <f>IF(E2018="","",VLOOKUP(WEEKDAY(E2018),List!A$15:B$21,2,FALSE))</f>
        <v/>
      </c>
      <c r="I2018" s="90">
        <f>IF(G2018="",0,VLOOKUP(G2018,PHR!$B$4:$H$10000,7,FALSE))</f>
        <v>0</v>
      </c>
      <c r="J2018" s="51" t="str">
        <f t="shared" si="129"/>
        <v/>
      </c>
      <c r="K2018" s="52" t="str">
        <f t="shared" si="128"/>
        <v/>
      </c>
      <c r="L2018" s="55" t="str">
        <f t="shared" si="126"/>
        <v/>
      </c>
      <c r="M2018" s="56" t="str">
        <f t="shared" si="127"/>
        <v/>
      </c>
    </row>
    <row r="2019" spans="1:13" ht="13" x14ac:dyDescent="0.25">
      <c r="A2019" s="163">
        <v>2015</v>
      </c>
      <c r="B2019" s="66"/>
      <c r="C2019" s="67"/>
      <c r="D2019" s="48"/>
      <c r="E2019" s="68"/>
      <c r="F2019" s="49"/>
      <c r="G2019" s="69"/>
      <c r="H2019" s="50" t="str">
        <f>IF(E2019="","",VLOOKUP(WEEKDAY(E2019),List!A$15:B$21,2,FALSE))</f>
        <v/>
      </c>
      <c r="I2019" s="90">
        <f>IF(G2019="",0,VLOOKUP(G2019,PHR!$B$4:$H$10000,7,FALSE))</f>
        <v>0</v>
      </c>
      <c r="J2019" s="51" t="str">
        <f t="shared" si="129"/>
        <v/>
      </c>
      <c r="K2019" s="52" t="str">
        <f t="shared" si="128"/>
        <v/>
      </c>
      <c r="L2019" s="55" t="str">
        <f t="shared" si="126"/>
        <v/>
      </c>
      <c r="M2019" s="56" t="str">
        <f t="shared" si="127"/>
        <v/>
      </c>
    </row>
    <row r="2020" spans="1:13" ht="13" x14ac:dyDescent="0.25">
      <c r="A2020" s="163">
        <v>2016</v>
      </c>
      <c r="B2020" s="66"/>
      <c r="C2020" s="67"/>
      <c r="D2020" s="48"/>
      <c r="E2020" s="68"/>
      <c r="F2020" s="49"/>
      <c r="G2020" s="69"/>
      <c r="H2020" s="50" t="str">
        <f>IF(E2020="","",VLOOKUP(WEEKDAY(E2020),List!A$15:B$21,2,FALSE))</f>
        <v/>
      </c>
      <c r="I2020" s="90">
        <f>IF(G2020="",0,VLOOKUP(G2020,PHR!$B$4:$H$10000,7,FALSE))</f>
        <v>0</v>
      </c>
      <c r="J2020" s="51" t="str">
        <f t="shared" si="129"/>
        <v/>
      </c>
      <c r="K2020" s="52" t="str">
        <f t="shared" si="128"/>
        <v/>
      </c>
      <c r="L2020" s="55" t="str">
        <f t="shared" si="126"/>
        <v/>
      </c>
      <c r="M2020" s="56" t="str">
        <f t="shared" si="127"/>
        <v/>
      </c>
    </row>
    <row r="2021" spans="1:13" ht="13" x14ac:dyDescent="0.25">
      <c r="A2021" s="163">
        <v>2017</v>
      </c>
      <c r="B2021" s="66"/>
      <c r="C2021" s="67"/>
      <c r="D2021" s="48"/>
      <c r="E2021" s="68"/>
      <c r="F2021" s="49"/>
      <c r="G2021" s="69"/>
      <c r="H2021" s="50" t="str">
        <f>IF(E2021="","",VLOOKUP(WEEKDAY(E2021),List!A$15:B$21,2,FALSE))</f>
        <v/>
      </c>
      <c r="I2021" s="90">
        <f>IF(G2021="",0,VLOOKUP(G2021,PHR!$B$4:$H$10000,7,FALSE))</f>
        <v>0</v>
      </c>
      <c r="J2021" s="51" t="str">
        <f t="shared" si="129"/>
        <v/>
      </c>
      <c r="K2021" s="52" t="str">
        <f t="shared" si="128"/>
        <v/>
      </c>
      <c r="L2021" s="55" t="str">
        <f t="shared" si="126"/>
        <v/>
      </c>
      <c r="M2021" s="56" t="str">
        <f t="shared" si="127"/>
        <v/>
      </c>
    </row>
    <row r="2022" spans="1:13" ht="13" x14ac:dyDescent="0.25">
      <c r="A2022" s="163">
        <v>2018</v>
      </c>
      <c r="B2022" s="66"/>
      <c r="C2022" s="67"/>
      <c r="D2022" s="48"/>
      <c r="E2022" s="68"/>
      <c r="F2022" s="49"/>
      <c r="G2022" s="69"/>
      <c r="H2022" s="50" t="str">
        <f>IF(E2022="","",VLOOKUP(WEEKDAY(E2022),List!A$15:B$21,2,FALSE))</f>
        <v/>
      </c>
      <c r="I2022" s="90">
        <f>IF(G2022="",0,VLOOKUP(G2022,PHR!$B$4:$H$10000,7,FALSE))</f>
        <v>0</v>
      </c>
      <c r="J2022" s="51" t="str">
        <f t="shared" si="129"/>
        <v/>
      </c>
      <c r="K2022" s="52" t="str">
        <f t="shared" si="128"/>
        <v/>
      </c>
      <c r="L2022" s="55" t="str">
        <f t="shared" si="126"/>
        <v/>
      </c>
      <c r="M2022" s="56" t="str">
        <f t="shared" si="127"/>
        <v/>
      </c>
    </row>
    <row r="2023" spans="1:13" ht="13" x14ac:dyDescent="0.25">
      <c r="A2023" s="163">
        <v>2019</v>
      </c>
      <c r="B2023" s="66"/>
      <c r="C2023" s="67"/>
      <c r="D2023" s="48"/>
      <c r="E2023" s="68"/>
      <c r="F2023" s="49"/>
      <c r="G2023" s="69"/>
      <c r="H2023" s="50" t="str">
        <f>IF(E2023="","",VLOOKUP(WEEKDAY(E2023),List!A$15:B$21,2,FALSE))</f>
        <v/>
      </c>
      <c r="I2023" s="90">
        <f>IF(G2023="",0,VLOOKUP(G2023,PHR!$B$4:$H$10000,7,FALSE))</f>
        <v>0</v>
      </c>
      <c r="J2023" s="51" t="str">
        <f t="shared" si="129"/>
        <v/>
      </c>
      <c r="K2023" s="52" t="str">
        <f t="shared" si="128"/>
        <v/>
      </c>
      <c r="L2023" s="55" t="str">
        <f t="shared" si="126"/>
        <v/>
      </c>
      <c r="M2023" s="56" t="str">
        <f t="shared" si="127"/>
        <v/>
      </c>
    </row>
    <row r="2024" spans="1:13" ht="13" x14ac:dyDescent="0.25">
      <c r="A2024" s="163">
        <v>2020</v>
      </c>
      <c r="B2024" s="66"/>
      <c r="C2024" s="67"/>
      <c r="D2024" s="48"/>
      <c r="E2024" s="68"/>
      <c r="F2024" s="49"/>
      <c r="G2024" s="69"/>
      <c r="H2024" s="50" t="str">
        <f>IF(E2024="","",VLOOKUP(WEEKDAY(E2024),List!A$15:B$21,2,FALSE))</f>
        <v/>
      </c>
      <c r="I2024" s="90">
        <f>IF(G2024="",0,VLOOKUP(G2024,PHR!$B$4:$H$10000,7,FALSE))</f>
        <v>0</v>
      </c>
      <c r="J2024" s="51" t="str">
        <f t="shared" si="129"/>
        <v/>
      </c>
      <c r="K2024" s="52" t="str">
        <f t="shared" si="128"/>
        <v/>
      </c>
      <c r="L2024" s="55" t="str">
        <f t="shared" si="126"/>
        <v/>
      </c>
      <c r="M2024" s="56" t="str">
        <f t="shared" si="127"/>
        <v/>
      </c>
    </row>
    <row r="2025" spans="1:13" ht="13" x14ac:dyDescent="0.25">
      <c r="A2025" s="163">
        <v>2021</v>
      </c>
      <c r="B2025" s="66"/>
      <c r="C2025" s="67"/>
      <c r="D2025" s="48"/>
      <c r="E2025" s="68"/>
      <c r="F2025" s="49"/>
      <c r="G2025" s="69"/>
      <c r="H2025" s="50" t="str">
        <f>IF(E2025="","",VLOOKUP(WEEKDAY(E2025),List!A$15:B$21,2,FALSE))</f>
        <v/>
      </c>
      <c r="I2025" s="90">
        <f>IF(G2025="",0,VLOOKUP(G2025,PHR!$B$4:$H$10000,7,FALSE))</f>
        <v>0</v>
      </c>
      <c r="J2025" s="51" t="str">
        <f t="shared" si="129"/>
        <v/>
      </c>
      <c r="K2025" s="52" t="str">
        <f t="shared" si="128"/>
        <v/>
      </c>
      <c r="L2025" s="55" t="str">
        <f t="shared" si="126"/>
        <v/>
      </c>
      <c r="M2025" s="56" t="str">
        <f t="shared" si="127"/>
        <v/>
      </c>
    </row>
    <row r="2026" spans="1:13" ht="13" x14ac:dyDescent="0.25">
      <c r="A2026" s="163">
        <v>2022</v>
      </c>
      <c r="B2026" s="66"/>
      <c r="C2026" s="67"/>
      <c r="D2026" s="48"/>
      <c r="E2026" s="68"/>
      <c r="F2026" s="49"/>
      <c r="G2026" s="69"/>
      <c r="H2026" s="50" t="str">
        <f>IF(E2026="","",VLOOKUP(WEEKDAY(E2026),List!A$15:B$21,2,FALSE))</f>
        <v/>
      </c>
      <c r="I2026" s="90">
        <f>IF(G2026="",0,VLOOKUP(G2026,PHR!$B$4:$H$10000,7,FALSE))</f>
        <v>0</v>
      </c>
      <c r="J2026" s="51" t="str">
        <f t="shared" si="129"/>
        <v/>
      </c>
      <c r="K2026" s="52" t="str">
        <f t="shared" si="128"/>
        <v/>
      </c>
      <c r="L2026" s="55" t="str">
        <f t="shared" si="126"/>
        <v/>
      </c>
      <c r="M2026" s="56" t="str">
        <f t="shared" si="127"/>
        <v/>
      </c>
    </row>
    <row r="2027" spans="1:13" ht="13" x14ac:dyDescent="0.25">
      <c r="A2027" s="163">
        <v>2023</v>
      </c>
      <c r="B2027" s="66"/>
      <c r="C2027" s="67"/>
      <c r="D2027" s="48"/>
      <c r="E2027" s="68"/>
      <c r="F2027" s="49"/>
      <c r="G2027" s="69"/>
      <c r="H2027" s="50" t="str">
        <f>IF(E2027="","",VLOOKUP(WEEKDAY(E2027),List!A$15:B$21,2,FALSE))</f>
        <v/>
      </c>
      <c r="I2027" s="90">
        <f>IF(G2027="",0,VLOOKUP(G2027,PHR!$B$4:$H$10000,7,FALSE))</f>
        <v>0</v>
      </c>
      <c r="J2027" s="51" t="str">
        <f t="shared" si="129"/>
        <v/>
      </c>
      <c r="K2027" s="52" t="str">
        <f t="shared" si="128"/>
        <v/>
      </c>
      <c r="L2027" s="55" t="str">
        <f t="shared" si="126"/>
        <v/>
      </c>
      <c r="M2027" s="56" t="str">
        <f t="shared" si="127"/>
        <v/>
      </c>
    </row>
    <row r="2028" spans="1:13" ht="13" x14ac:dyDescent="0.25">
      <c r="A2028" s="163">
        <v>2024</v>
      </c>
      <c r="B2028" s="66"/>
      <c r="C2028" s="67"/>
      <c r="D2028" s="48"/>
      <c r="E2028" s="68"/>
      <c r="F2028" s="49"/>
      <c r="G2028" s="69"/>
      <c r="H2028" s="50" t="str">
        <f>IF(E2028="","",VLOOKUP(WEEKDAY(E2028),List!A$15:B$21,2,FALSE))</f>
        <v/>
      </c>
      <c r="I2028" s="90">
        <f>IF(G2028="",0,VLOOKUP(G2028,PHR!$B$4:$H$10000,7,FALSE))</f>
        <v>0</v>
      </c>
      <c r="J2028" s="51" t="str">
        <f t="shared" si="129"/>
        <v/>
      </c>
      <c r="K2028" s="52" t="str">
        <f t="shared" si="128"/>
        <v/>
      </c>
      <c r="L2028" s="55" t="str">
        <f t="shared" si="126"/>
        <v/>
      </c>
      <c r="M2028" s="56" t="str">
        <f t="shared" si="127"/>
        <v/>
      </c>
    </row>
    <row r="2029" spans="1:13" ht="13" x14ac:dyDescent="0.25">
      <c r="A2029" s="163">
        <v>2025</v>
      </c>
      <c r="B2029" s="66"/>
      <c r="C2029" s="67"/>
      <c r="D2029" s="48"/>
      <c r="E2029" s="68"/>
      <c r="F2029" s="49"/>
      <c r="G2029" s="69"/>
      <c r="H2029" s="50" t="str">
        <f>IF(E2029="","",VLOOKUP(WEEKDAY(E2029),List!A$15:B$21,2,FALSE))</f>
        <v/>
      </c>
      <c r="I2029" s="90">
        <f>IF(G2029="",0,VLOOKUP(G2029,PHR!$B$4:$H$10000,7,FALSE))</f>
        <v>0</v>
      </c>
      <c r="J2029" s="51" t="str">
        <f t="shared" si="129"/>
        <v/>
      </c>
      <c r="K2029" s="52" t="str">
        <f t="shared" si="128"/>
        <v/>
      </c>
      <c r="L2029" s="55" t="str">
        <f t="shared" si="126"/>
        <v/>
      </c>
      <c r="M2029" s="56" t="str">
        <f t="shared" si="127"/>
        <v/>
      </c>
    </row>
    <row r="2030" spans="1:13" ht="13" x14ac:dyDescent="0.25">
      <c r="A2030" s="163">
        <v>2026</v>
      </c>
      <c r="B2030" s="66"/>
      <c r="C2030" s="67"/>
      <c r="D2030" s="48"/>
      <c r="E2030" s="68"/>
      <c r="F2030" s="49"/>
      <c r="G2030" s="69"/>
      <c r="H2030" s="50" t="str">
        <f>IF(E2030="","",VLOOKUP(WEEKDAY(E2030),List!A$15:B$21,2,FALSE))</f>
        <v/>
      </c>
      <c r="I2030" s="90">
        <f>IF(G2030="",0,VLOOKUP(G2030,PHR!$B$4:$H$10000,7,FALSE))</f>
        <v>0</v>
      </c>
      <c r="J2030" s="51" t="str">
        <f t="shared" si="129"/>
        <v/>
      </c>
      <c r="K2030" s="52" t="str">
        <f t="shared" si="128"/>
        <v/>
      </c>
      <c r="L2030" s="55" t="str">
        <f t="shared" si="126"/>
        <v/>
      </c>
      <c r="M2030" s="56" t="str">
        <f t="shared" si="127"/>
        <v/>
      </c>
    </row>
    <row r="2031" spans="1:13" ht="13" x14ac:dyDescent="0.25">
      <c r="A2031" s="163">
        <v>2027</v>
      </c>
      <c r="B2031" s="66"/>
      <c r="C2031" s="67"/>
      <c r="D2031" s="48"/>
      <c r="E2031" s="68"/>
      <c r="F2031" s="49"/>
      <c r="G2031" s="69"/>
      <c r="H2031" s="50" t="str">
        <f>IF(E2031="","",VLOOKUP(WEEKDAY(E2031),List!A$15:B$21,2,FALSE))</f>
        <v/>
      </c>
      <c r="I2031" s="90">
        <f>IF(G2031="",0,VLOOKUP(G2031,PHR!$B$4:$H$10000,7,FALSE))</f>
        <v>0</v>
      </c>
      <c r="J2031" s="51" t="str">
        <f t="shared" si="129"/>
        <v/>
      </c>
      <c r="K2031" s="52" t="str">
        <f t="shared" si="128"/>
        <v/>
      </c>
      <c r="L2031" s="55" t="str">
        <f t="shared" si="126"/>
        <v/>
      </c>
      <c r="M2031" s="56" t="str">
        <f t="shared" si="127"/>
        <v/>
      </c>
    </row>
    <row r="2032" spans="1:13" ht="13" x14ac:dyDescent="0.25">
      <c r="A2032" s="163">
        <v>2028</v>
      </c>
      <c r="B2032" s="66"/>
      <c r="C2032" s="67"/>
      <c r="D2032" s="48"/>
      <c r="E2032" s="68"/>
      <c r="F2032" s="49"/>
      <c r="G2032" s="69"/>
      <c r="H2032" s="50" t="str">
        <f>IF(E2032="","",VLOOKUP(WEEKDAY(E2032),List!A$15:B$21,2,FALSE))</f>
        <v/>
      </c>
      <c r="I2032" s="90">
        <f>IF(G2032="",0,VLOOKUP(G2032,PHR!$B$4:$H$10000,7,FALSE))</f>
        <v>0</v>
      </c>
      <c r="J2032" s="51" t="str">
        <f t="shared" si="129"/>
        <v/>
      </c>
      <c r="K2032" s="52" t="str">
        <f t="shared" si="128"/>
        <v/>
      </c>
      <c r="L2032" s="55" t="str">
        <f t="shared" si="126"/>
        <v/>
      </c>
      <c r="M2032" s="56" t="str">
        <f t="shared" si="127"/>
        <v/>
      </c>
    </row>
    <row r="2033" spans="1:13" ht="13" x14ac:dyDescent="0.25">
      <c r="A2033" s="163">
        <v>2029</v>
      </c>
      <c r="B2033" s="66"/>
      <c r="C2033" s="67"/>
      <c r="D2033" s="48"/>
      <c r="E2033" s="68"/>
      <c r="F2033" s="49"/>
      <c r="G2033" s="69"/>
      <c r="H2033" s="50" t="str">
        <f>IF(E2033="","",VLOOKUP(WEEKDAY(E2033),List!A$15:B$21,2,FALSE))</f>
        <v/>
      </c>
      <c r="I2033" s="90">
        <f>IF(G2033="",0,VLOOKUP(G2033,PHR!$B$4:$H$10000,7,FALSE))</f>
        <v>0</v>
      </c>
      <c r="J2033" s="51" t="str">
        <f t="shared" si="129"/>
        <v/>
      </c>
      <c r="K2033" s="52" t="str">
        <f t="shared" si="128"/>
        <v/>
      </c>
      <c r="L2033" s="55" t="str">
        <f t="shared" si="126"/>
        <v/>
      </c>
      <c r="M2033" s="56" t="str">
        <f t="shared" si="127"/>
        <v/>
      </c>
    </row>
    <row r="2034" spans="1:13" ht="13" x14ac:dyDescent="0.25">
      <c r="A2034" s="163">
        <v>2030</v>
      </c>
      <c r="B2034" s="66"/>
      <c r="C2034" s="67"/>
      <c r="D2034" s="48"/>
      <c r="E2034" s="68"/>
      <c r="F2034" s="49"/>
      <c r="G2034" s="69"/>
      <c r="H2034" s="50" t="str">
        <f>IF(E2034="","",VLOOKUP(WEEKDAY(E2034),List!A$15:B$21,2,FALSE))</f>
        <v/>
      </c>
      <c r="I2034" s="90">
        <f>IF(G2034="",0,VLOOKUP(G2034,PHR!$B$4:$H$10000,7,FALSE))</f>
        <v>0</v>
      </c>
      <c r="J2034" s="51" t="str">
        <f t="shared" si="129"/>
        <v/>
      </c>
      <c r="K2034" s="52" t="str">
        <f t="shared" si="128"/>
        <v/>
      </c>
      <c r="L2034" s="55" t="str">
        <f t="shared" si="126"/>
        <v/>
      </c>
      <c r="M2034" s="56" t="str">
        <f t="shared" si="127"/>
        <v/>
      </c>
    </row>
    <row r="2035" spans="1:13" ht="13" x14ac:dyDescent="0.25">
      <c r="A2035" s="163">
        <v>2031</v>
      </c>
      <c r="B2035" s="66"/>
      <c r="C2035" s="67"/>
      <c r="D2035" s="48"/>
      <c r="E2035" s="68"/>
      <c r="F2035" s="49"/>
      <c r="G2035" s="69"/>
      <c r="H2035" s="50" t="str">
        <f>IF(E2035="","",VLOOKUP(WEEKDAY(E2035),List!A$15:B$21,2,FALSE))</f>
        <v/>
      </c>
      <c r="I2035" s="90">
        <f>IF(G2035="",0,VLOOKUP(G2035,PHR!$B$4:$H$10000,7,FALSE))</f>
        <v>0</v>
      </c>
      <c r="J2035" s="51" t="str">
        <f t="shared" si="129"/>
        <v/>
      </c>
      <c r="K2035" s="52" t="str">
        <f t="shared" si="128"/>
        <v/>
      </c>
      <c r="L2035" s="55" t="str">
        <f t="shared" si="126"/>
        <v/>
      </c>
      <c r="M2035" s="56" t="str">
        <f t="shared" si="127"/>
        <v/>
      </c>
    </row>
    <row r="2036" spans="1:13" ht="13" x14ac:dyDescent="0.25">
      <c r="A2036" s="163">
        <v>2032</v>
      </c>
      <c r="B2036" s="66"/>
      <c r="C2036" s="67"/>
      <c r="D2036" s="48"/>
      <c r="E2036" s="68"/>
      <c r="F2036" s="49"/>
      <c r="G2036" s="69"/>
      <c r="H2036" s="50" t="str">
        <f>IF(E2036="","",VLOOKUP(WEEKDAY(E2036),List!A$15:B$21,2,FALSE))</f>
        <v/>
      </c>
      <c r="I2036" s="90">
        <f>IF(G2036="",0,VLOOKUP(G2036,PHR!$B$4:$H$10000,7,FALSE))</f>
        <v>0</v>
      </c>
      <c r="J2036" s="51" t="str">
        <f t="shared" si="129"/>
        <v/>
      </c>
      <c r="K2036" s="52" t="str">
        <f t="shared" si="128"/>
        <v/>
      </c>
      <c r="L2036" s="55" t="str">
        <f t="shared" si="126"/>
        <v/>
      </c>
      <c r="M2036" s="56" t="str">
        <f t="shared" si="127"/>
        <v/>
      </c>
    </row>
    <row r="2037" spans="1:13" ht="13" x14ac:dyDescent="0.25">
      <c r="A2037" s="163">
        <v>2033</v>
      </c>
      <c r="B2037" s="66"/>
      <c r="C2037" s="67"/>
      <c r="D2037" s="48"/>
      <c r="E2037" s="68"/>
      <c r="F2037" s="49"/>
      <c r="G2037" s="69"/>
      <c r="H2037" s="50" t="str">
        <f>IF(E2037="","",VLOOKUP(WEEKDAY(E2037),List!A$15:B$21,2,FALSE))</f>
        <v/>
      </c>
      <c r="I2037" s="90">
        <f>IF(G2037="",0,VLOOKUP(G2037,PHR!$B$4:$H$10000,7,FALSE))</f>
        <v>0</v>
      </c>
      <c r="J2037" s="51" t="str">
        <f t="shared" si="129"/>
        <v/>
      </c>
      <c r="K2037" s="52" t="str">
        <f t="shared" si="128"/>
        <v/>
      </c>
      <c r="L2037" s="55" t="str">
        <f t="shared" si="126"/>
        <v/>
      </c>
      <c r="M2037" s="56" t="str">
        <f t="shared" si="127"/>
        <v/>
      </c>
    </row>
    <row r="2038" spans="1:13" ht="13" x14ac:dyDescent="0.25">
      <c r="A2038" s="163">
        <v>2034</v>
      </c>
      <c r="B2038" s="66"/>
      <c r="C2038" s="67"/>
      <c r="D2038" s="48"/>
      <c r="E2038" s="68"/>
      <c r="F2038" s="49"/>
      <c r="G2038" s="69"/>
      <c r="H2038" s="50" t="str">
        <f>IF(E2038="","",VLOOKUP(WEEKDAY(E2038),List!A$15:B$21,2,FALSE))</f>
        <v/>
      </c>
      <c r="I2038" s="90">
        <f>IF(G2038="",0,VLOOKUP(G2038,PHR!$B$4:$H$10000,7,FALSE))</f>
        <v>0</v>
      </c>
      <c r="J2038" s="51" t="str">
        <f t="shared" si="129"/>
        <v/>
      </c>
      <c r="K2038" s="52" t="str">
        <f t="shared" si="128"/>
        <v/>
      </c>
      <c r="L2038" s="55" t="str">
        <f t="shared" si="126"/>
        <v/>
      </c>
      <c r="M2038" s="56" t="str">
        <f t="shared" si="127"/>
        <v/>
      </c>
    </row>
    <row r="2039" spans="1:13" ht="13" x14ac:dyDescent="0.25">
      <c r="A2039" s="163">
        <v>2035</v>
      </c>
      <c r="B2039" s="66"/>
      <c r="C2039" s="67"/>
      <c r="D2039" s="48"/>
      <c r="E2039" s="68"/>
      <c r="F2039" s="49"/>
      <c r="G2039" s="69"/>
      <c r="H2039" s="50" t="str">
        <f>IF(E2039="","",VLOOKUP(WEEKDAY(E2039),List!A$15:B$21,2,FALSE))</f>
        <v/>
      </c>
      <c r="I2039" s="90">
        <f>IF(G2039="",0,VLOOKUP(G2039,PHR!$B$4:$H$10000,7,FALSE))</f>
        <v>0</v>
      </c>
      <c r="J2039" s="51" t="str">
        <f t="shared" si="129"/>
        <v/>
      </c>
      <c r="K2039" s="52" t="str">
        <f t="shared" si="128"/>
        <v/>
      </c>
      <c r="L2039" s="55" t="str">
        <f t="shared" si="126"/>
        <v/>
      </c>
      <c r="M2039" s="56" t="str">
        <f t="shared" si="127"/>
        <v/>
      </c>
    </row>
    <row r="2040" spans="1:13" ht="13" x14ac:dyDescent="0.25">
      <c r="A2040" s="163">
        <v>2036</v>
      </c>
      <c r="B2040" s="66"/>
      <c r="C2040" s="67"/>
      <c r="D2040" s="48"/>
      <c r="E2040" s="68"/>
      <c r="F2040" s="49"/>
      <c r="G2040" s="69"/>
      <c r="H2040" s="50" t="str">
        <f>IF(E2040="","",VLOOKUP(WEEKDAY(E2040),List!A$15:B$21,2,FALSE))</f>
        <v/>
      </c>
      <c r="I2040" s="90">
        <f>IF(G2040="",0,VLOOKUP(G2040,PHR!$B$4:$H$10000,7,FALSE))</f>
        <v>0</v>
      </c>
      <c r="J2040" s="51" t="str">
        <f t="shared" si="129"/>
        <v/>
      </c>
      <c r="K2040" s="52" t="str">
        <f t="shared" si="128"/>
        <v/>
      </c>
      <c r="L2040" s="55" t="str">
        <f t="shared" si="126"/>
        <v/>
      </c>
      <c r="M2040" s="56" t="str">
        <f t="shared" si="127"/>
        <v/>
      </c>
    </row>
    <row r="2041" spans="1:13" ht="13" x14ac:dyDescent="0.25">
      <c r="A2041" s="163">
        <v>2037</v>
      </c>
      <c r="B2041" s="66"/>
      <c r="C2041" s="67"/>
      <c r="D2041" s="48"/>
      <c r="E2041" s="68"/>
      <c r="F2041" s="49"/>
      <c r="G2041" s="69"/>
      <c r="H2041" s="50" t="str">
        <f>IF(E2041="","",VLOOKUP(WEEKDAY(E2041),List!A$15:B$21,2,FALSE))</f>
        <v/>
      </c>
      <c r="I2041" s="90">
        <f>IF(G2041="",0,VLOOKUP(G2041,PHR!$B$4:$H$10000,7,FALSE))</f>
        <v>0</v>
      </c>
      <c r="J2041" s="51" t="str">
        <f t="shared" si="129"/>
        <v/>
      </c>
      <c r="K2041" s="52" t="str">
        <f t="shared" si="128"/>
        <v/>
      </c>
      <c r="L2041" s="55" t="str">
        <f t="shared" si="126"/>
        <v/>
      </c>
      <c r="M2041" s="56" t="str">
        <f t="shared" si="127"/>
        <v/>
      </c>
    </row>
    <row r="2042" spans="1:13" ht="13" x14ac:dyDescent="0.25">
      <c r="A2042" s="163">
        <v>2038</v>
      </c>
      <c r="B2042" s="66"/>
      <c r="C2042" s="67"/>
      <c r="D2042" s="48"/>
      <c r="E2042" s="68"/>
      <c r="F2042" s="49"/>
      <c r="G2042" s="69"/>
      <c r="H2042" s="50" t="str">
        <f>IF(E2042="","",VLOOKUP(WEEKDAY(E2042),List!A$15:B$21,2,FALSE))</f>
        <v/>
      </c>
      <c r="I2042" s="90">
        <f>IF(G2042="",0,VLOOKUP(G2042,PHR!$B$4:$H$10000,7,FALSE))</f>
        <v>0</v>
      </c>
      <c r="J2042" s="51" t="str">
        <f t="shared" si="129"/>
        <v/>
      </c>
      <c r="K2042" s="52" t="str">
        <f t="shared" si="128"/>
        <v/>
      </c>
      <c r="L2042" s="55" t="str">
        <f t="shared" si="126"/>
        <v/>
      </c>
      <c r="M2042" s="56" t="str">
        <f t="shared" si="127"/>
        <v/>
      </c>
    </row>
    <row r="2043" spans="1:13" ht="13" x14ac:dyDescent="0.25">
      <c r="A2043" s="163">
        <v>2039</v>
      </c>
      <c r="B2043" s="66"/>
      <c r="C2043" s="67"/>
      <c r="D2043" s="48"/>
      <c r="E2043" s="68"/>
      <c r="F2043" s="49"/>
      <c r="G2043" s="69"/>
      <c r="H2043" s="50" t="str">
        <f>IF(E2043="","",VLOOKUP(WEEKDAY(E2043),List!A$15:B$21,2,FALSE))</f>
        <v/>
      </c>
      <c r="I2043" s="90">
        <f>IF(G2043="",0,VLOOKUP(G2043,PHR!$B$4:$H$10000,7,FALSE))</f>
        <v>0</v>
      </c>
      <c r="J2043" s="51" t="str">
        <f t="shared" si="129"/>
        <v/>
      </c>
      <c r="K2043" s="52" t="str">
        <f t="shared" si="128"/>
        <v/>
      </c>
      <c r="L2043" s="55" t="str">
        <f t="shared" si="126"/>
        <v/>
      </c>
      <c r="M2043" s="56" t="str">
        <f t="shared" si="127"/>
        <v/>
      </c>
    </row>
    <row r="2044" spans="1:13" ht="13" x14ac:dyDescent="0.25">
      <c r="A2044" s="163">
        <v>2040</v>
      </c>
      <c r="B2044" s="66"/>
      <c r="C2044" s="67"/>
      <c r="D2044" s="48"/>
      <c r="E2044" s="68"/>
      <c r="F2044" s="49"/>
      <c r="G2044" s="69"/>
      <c r="H2044" s="50" t="str">
        <f>IF(E2044="","",VLOOKUP(WEEKDAY(E2044),List!A$15:B$21,2,FALSE))</f>
        <v/>
      </c>
      <c r="I2044" s="90">
        <f>IF(G2044="",0,VLOOKUP(G2044,PHR!$B$4:$H$10000,7,FALSE))</f>
        <v>0</v>
      </c>
      <c r="J2044" s="51" t="str">
        <f t="shared" si="129"/>
        <v/>
      </c>
      <c r="K2044" s="52" t="str">
        <f t="shared" si="128"/>
        <v/>
      </c>
      <c r="L2044" s="55" t="str">
        <f t="shared" si="126"/>
        <v/>
      </c>
      <c r="M2044" s="56" t="str">
        <f t="shared" si="127"/>
        <v/>
      </c>
    </row>
    <row r="2045" spans="1:13" ht="13" x14ac:dyDescent="0.25">
      <c r="A2045" s="163">
        <v>2041</v>
      </c>
      <c r="B2045" s="66"/>
      <c r="C2045" s="67"/>
      <c r="D2045" s="48"/>
      <c r="E2045" s="68"/>
      <c r="F2045" s="49"/>
      <c r="G2045" s="69"/>
      <c r="H2045" s="50" t="str">
        <f>IF(E2045="","",VLOOKUP(WEEKDAY(E2045),List!A$15:B$21,2,FALSE))</f>
        <v/>
      </c>
      <c r="I2045" s="90">
        <f>IF(G2045="",0,VLOOKUP(G2045,PHR!$B$4:$H$10000,7,FALSE))</f>
        <v>0</v>
      </c>
      <c r="J2045" s="51" t="str">
        <f t="shared" si="129"/>
        <v/>
      </c>
      <c r="K2045" s="52" t="str">
        <f t="shared" si="128"/>
        <v/>
      </c>
      <c r="L2045" s="55" t="str">
        <f t="shared" si="126"/>
        <v/>
      </c>
      <c r="M2045" s="56" t="str">
        <f t="shared" si="127"/>
        <v/>
      </c>
    </row>
    <row r="2046" spans="1:13" ht="13" x14ac:dyDescent="0.25">
      <c r="A2046" s="163">
        <v>2042</v>
      </c>
      <c r="B2046" s="66"/>
      <c r="C2046" s="67"/>
      <c r="D2046" s="48"/>
      <c r="E2046" s="68"/>
      <c r="F2046" s="49"/>
      <c r="G2046" s="69"/>
      <c r="H2046" s="50" t="str">
        <f>IF(E2046="","",VLOOKUP(WEEKDAY(E2046),List!A$15:B$21,2,FALSE))</f>
        <v/>
      </c>
      <c r="I2046" s="90">
        <f>IF(G2046="",0,VLOOKUP(G2046,PHR!$B$4:$H$10000,7,FALSE))</f>
        <v>0</v>
      </c>
      <c r="J2046" s="51" t="str">
        <f t="shared" si="129"/>
        <v/>
      </c>
      <c r="K2046" s="52" t="str">
        <f t="shared" si="128"/>
        <v/>
      </c>
      <c r="L2046" s="55" t="str">
        <f t="shared" si="126"/>
        <v/>
      </c>
      <c r="M2046" s="56" t="str">
        <f t="shared" si="127"/>
        <v/>
      </c>
    </row>
    <row r="2047" spans="1:13" ht="13" x14ac:dyDescent="0.25">
      <c r="A2047" s="163">
        <v>2043</v>
      </c>
      <c r="B2047" s="66"/>
      <c r="C2047" s="67"/>
      <c r="D2047" s="48"/>
      <c r="E2047" s="68"/>
      <c r="F2047" s="49"/>
      <c r="G2047" s="69"/>
      <c r="H2047" s="50" t="str">
        <f>IF(E2047="","",VLOOKUP(WEEKDAY(E2047),List!A$15:B$21,2,FALSE))</f>
        <v/>
      </c>
      <c r="I2047" s="90">
        <f>IF(G2047="",0,VLOOKUP(G2047,PHR!$B$4:$H$10000,7,FALSE))</f>
        <v>0</v>
      </c>
      <c r="J2047" s="51" t="str">
        <f t="shared" si="129"/>
        <v/>
      </c>
      <c r="K2047" s="52" t="str">
        <f t="shared" si="128"/>
        <v/>
      </c>
      <c r="L2047" s="55" t="str">
        <f t="shared" si="126"/>
        <v/>
      </c>
      <c r="M2047" s="56" t="str">
        <f t="shared" si="127"/>
        <v/>
      </c>
    </row>
    <row r="2048" spans="1:13" ht="13" x14ac:dyDescent="0.25">
      <c r="A2048" s="163">
        <v>2044</v>
      </c>
      <c r="B2048" s="66"/>
      <c r="C2048" s="67"/>
      <c r="D2048" s="48"/>
      <c r="E2048" s="68"/>
      <c r="F2048" s="49"/>
      <c r="G2048" s="69"/>
      <c r="H2048" s="50" t="str">
        <f>IF(E2048="","",VLOOKUP(WEEKDAY(E2048),List!A$15:B$21,2,FALSE))</f>
        <v/>
      </c>
      <c r="I2048" s="90">
        <f>IF(G2048="",0,VLOOKUP(G2048,PHR!$B$4:$H$10000,7,FALSE))</f>
        <v>0</v>
      </c>
      <c r="J2048" s="51" t="str">
        <f t="shared" si="129"/>
        <v/>
      </c>
      <c r="K2048" s="52" t="str">
        <f t="shared" si="128"/>
        <v/>
      </c>
      <c r="L2048" s="55" t="str">
        <f t="shared" si="126"/>
        <v/>
      </c>
      <c r="M2048" s="56" t="str">
        <f t="shared" si="127"/>
        <v/>
      </c>
    </row>
    <row r="2049" spans="1:13" ht="13" x14ac:dyDescent="0.25">
      <c r="A2049" s="163">
        <v>2045</v>
      </c>
      <c r="B2049" s="66"/>
      <c r="C2049" s="67"/>
      <c r="D2049" s="48"/>
      <c r="E2049" s="68"/>
      <c r="F2049" s="49"/>
      <c r="G2049" s="69"/>
      <c r="H2049" s="50" t="str">
        <f>IF(E2049="","",VLOOKUP(WEEKDAY(E2049),List!A$15:B$21,2,FALSE))</f>
        <v/>
      </c>
      <c r="I2049" s="90">
        <f>IF(G2049="",0,VLOOKUP(G2049,PHR!$B$4:$H$10000,7,FALSE))</f>
        <v>0</v>
      </c>
      <c r="J2049" s="51" t="str">
        <f t="shared" si="129"/>
        <v/>
      </c>
      <c r="K2049" s="52" t="str">
        <f t="shared" si="128"/>
        <v/>
      </c>
      <c r="L2049" s="55" t="str">
        <f t="shared" si="126"/>
        <v/>
      </c>
      <c r="M2049" s="56" t="str">
        <f t="shared" si="127"/>
        <v/>
      </c>
    </row>
    <row r="2050" spans="1:13" ht="13" x14ac:dyDescent="0.25">
      <c r="A2050" s="163">
        <v>2046</v>
      </c>
      <c r="B2050" s="66"/>
      <c r="C2050" s="67"/>
      <c r="D2050" s="48"/>
      <c r="E2050" s="68"/>
      <c r="F2050" s="49"/>
      <c r="G2050" s="69"/>
      <c r="H2050" s="50" t="str">
        <f>IF(E2050="","",VLOOKUP(WEEKDAY(E2050),List!A$15:B$21,2,FALSE))</f>
        <v/>
      </c>
      <c r="I2050" s="90">
        <f>IF(G2050="",0,VLOOKUP(G2050,PHR!$B$4:$H$10000,7,FALSE))</f>
        <v>0</v>
      </c>
      <c r="J2050" s="51" t="str">
        <f t="shared" si="129"/>
        <v/>
      </c>
      <c r="K2050" s="52" t="str">
        <f t="shared" si="128"/>
        <v/>
      </c>
      <c r="L2050" s="55" t="str">
        <f t="shared" si="126"/>
        <v/>
      </c>
      <c r="M2050" s="56" t="str">
        <f t="shared" si="127"/>
        <v/>
      </c>
    </row>
    <row r="2051" spans="1:13" ht="13" x14ac:dyDescent="0.25">
      <c r="A2051" s="163">
        <v>2047</v>
      </c>
      <c r="B2051" s="66"/>
      <c r="C2051" s="67"/>
      <c r="D2051" s="48"/>
      <c r="E2051" s="68"/>
      <c r="F2051" s="49"/>
      <c r="G2051" s="69"/>
      <c r="H2051" s="50" t="str">
        <f>IF(E2051="","",VLOOKUP(WEEKDAY(E2051),List!A$15:B$21,2,FALSE))</f>
        <v/>
      </c>
      <c r="I2051" s="90">
        <f>IF(G2051="",0,VLOOKUP(G2051,PHR!$B$4:$H$10000,7,FALSE))</f>
        <v>0</v>
      </c>
      <c r="J2051" s="51" t="str">
        <f t="shared" si="129"/>
        <v/>
      </c>
      <c r="K2051" s="52" t="str">
        <f t="shared" si="128"/>
        <v/>
      </c>
      <c r="L2051" s="55" t="str">
        <f t="shared" si="126"/>
        <v/>
      </c>
      <c r="M2051" s="56" t="str">
        <f t="shared" si="127"/>
        <v/>
      </c>
    </row>
    <row r="2052" spans="1:13" ht="13" x14ac:dyDescent="0.25">
      <c r="A2052" s="163">
        <v>2048</v>
      </c>
      <c r="B2052" s="66"/>
      <c r="C2052" s="67"/>
      <c r="D2052" s="48"/>
      <c r="E2052" s="68"/>
      <c r="F2052" s="49"/>
      <c r="G2052" s="69"/>
      <c r="H2052" s="50" t="str">
        <f>IF(E2052="","",VLOOKUP(WEEKDAY(E2052),List!A$15:B$21,2,FALSE))</f>
        <v/>
      </c>
      <c r="I2052" s="90">
        <f>IF(G2052="",0,VLOOKUP(G2052,PHR!$B$4:$H$10000,7,FALSE))</f>
        <v>0</v>
      </c>
      <c r="J2052" s="51" t="str">
        <f t="shared" si="129"/>
        <v/>
      </c>
      <c r="K2052" s="52" t="str">
        <f t="shared" si="128"/>
        <v/>
      </c>
      <c r="L2052" s="55" t="str">
        <f t="shared" si="126"/>
        <v/>
      </c>
      <c r="M2052" s="56" t="str">
        <f t="shared" si="127"/>
        <v/>
      </c>
    </row>
    <row r="2053" spans="1:13" ht="13" x14ac:dyDescent="0.25">
      <c r="A2053" s="163">
        <v>2049</v>
      </c>
      <c r="B2053" s="66"/>
      <c r="C2053" s="67"/>
      <c r="D2053" s="48"/>
      <c r="E2053" s="68"/>
      <c r="F2053" s="49"/>
      <c r="G2053" s="69"/>
      <c r="H2053" s="50" t="str">
        <f>IF(E2053="","",VLOOKUP(WEEKDAY(E2053),List!A$15:B$21,2,FALSE))</f>
        <v/>
      </c>
      <c r="I2053" s="90">
        <f>IF(G2053="",0,VLOOKUP(G2053,PHR!$B$4:$H$10000,7,FALSE))</f>
        <v>0</v>
      </c>
      <c r="J2053" s="51" t="str">
        <f t="shared" si="129"/>
        <v/>
      </c>
      <c r="K2053" s="52" t="str">
        <f t="shared" si="128"/>
        <v/>
      </c>
      <c r="L2053" s="55" t="str">
        <f t="shared" ref="L2053:L2116" si="130">IF(D2053="","",K2053)</f>
        <v/>
      </c>
      <c r="M2053" s="56" t="str">
        <f t="shared" ref="M2053:M2116" si="131">IF(D2053="","",ROUND(L2053*I2053,2))</f>
        <v/>
      </c>
    </row>
    <row r="2054" spans="1:13" ht="13" x14ac:dyDescent="0.25">
      <c r="A2054" s="163">
        <v>2050</v>
      </c>
      <c r="B2054" s="66"/>
      <c r="C2054" s="67"/>
      <c r="D2054" s="48"/>
      <c r="E2054" s="68"/>
      <c r="F2054" s="49"/>
      <c r="G2054" s="69"/>
      <c r="H2054" s="50" t="str">
        <f>IF(E2054="","",VLOOKUP(WEEKDAY(E2054),List!A$15:B$21,2,FALSE))</f>
        <v/>
      </c>
      <c r="I2054" s="90">
        <f>IF(G2054="",0,VLOOKUP(G2054,PHR!$B$4:$H$10000,7,FALSE))</f>
        <v>0</v>
      </c>
      <c r="J2054" s="51" t="str">
        <f t="shared" si="129"/>
        <v/>
      </c>
      <c r="K2054" s="52" t="str">
        <f t="shared" ref="K2054:K2117" si="132">IF(F2054="","",IF(C2054="",MIN(F2054,$K$1),(MIN(F2054,$K$1)*C2054)))</f>
        <v/>
      </c>
      <c r="L2054" s="55" t="str">
        <f t="shared" si="130"/>
        <v/>
      </c>
      <c r="M2054" s="56" t="str">
        <f t="shared" si="131"/>
        <v/>
      </c>
    </row>
    <row r="2055" spans="1:13" ht="13" x14ac:dyDescent="0.25">
      <c r="A2055" s="163">
        <v>2051</v>
      </c>
      <c r="B2055" s="66"/>
      <c r="C2055" s="67"/>
      <c r="D2055" s="48"/>
      <c r="E2055" s="68"/>
      <c r="F2055" s="49"/>
      <c r="G2055" s="69"/>
      <c r="H2055" s="50" t="str">
        <f>IF(E2055="","",VLOOKUP(WEEKDAY(E2055),List!A$15:B$21,2,FALSE))</f>
        <v/>
      </c>
      <c r="I2055" s="90">
        <f>IF(G2055="",0,VLOOKUP(G2055,PHR!$B$4:$H$10000,7,FALSE))</f>
        <v>0</v>
      </c>
      <c r="J2055" s="51" t="str">
        <f t="shared" si="129"/>
        <v/>
      </c>
      <c r="K2055" s="52" t="str">
        <f t="shared" si="132"/>
        <v/>
      </c>
      <c r="L2055" s="55" t="str">
        <f t="shared" si="130"/>
        <v/>
      </c>
      <c r="M2055" s="56" t="str">
        <f t="shared" si="131"/>
        <v/>
      </c>
    </row>
    <row r="2056" spans="1:13" ht="13" x14ac:dyDescent="0.25">
      <c r="A2056" s="163">
        <v>2052</v>
      </c>
      <c r="B2056" s="66"/>
      <c r="C2056" s="67"/>
      <c r="D2056" s="48"/>
      <c r="E2056" s="68"/>
      <c r="F2056" s="49"/>
      <c r="G2056" s="69"/>
      <c r="H2056" s="50" t="str">
        <f>IF(E2056="","",VLOOKUP(WEEKDAY(E2056),List!A$15:B$21,2,FALSE))</f>
        <v/>
      </c>
      <c r="I2056" s="90">
        <f>IF(G2056="",0,VLOOKUP(G2056,PHR!$B$4:$H$10000,7,FALSE))</f>
        <v>0</v>
      </c>
      <c r="J2056" s="51" t="str">
        <f t="shared" si="129"/>
        <v/>
      </c>
      <c r="K2056" s="52" t="str">
        <f t="shared" si="132"/>
        <v/>
      </c>
      <c r="L2056" s="55" t="str">
        <f t="shared" si="130"/>
        <v/>
      </c>
      <c r="M2056" s="56" t="str">
        <f t="shared" si="131"/>
        <v/>
      </c>
    </row>
    <row r="2057" spans="1:13" ht="13" x14ac:dyDescent="0.25">
      <c r="A2057" s="163">
        <v>2053</v>
      </c>
      <c r="B2057" s="66"/>
      <c r="C2057" s="67"/>
      <c r="D2057" s="48"/>
      <c r="E2057" s="68"/>
      <c r="F2057" s="49"/>
      <c r="G2057" s="69"/>
      <c r="H2057" s="50" t="str">
        <f>IF(E2057="","",VLOOKUP(WEEKDAY(E2057),List!A$15:B$21,2,FALSE))</f>
        <v/>
      </c>
      <c r="I2057" s="90">
        <f>IF(G2057="",0,VLOOKUP(G2057,PHR!$B$4:$H$10000,7,FALSE))</f>
        <v>0</v>
      </c>
      <c r="J2057" s="51" t="str">
        <f t="shared" si="129"/>
        <v/>
      </c>
      <c r="K2057" s="52" t="str">
        <f t="shared" si="132"/>
        <v/>
      </c>
      <c r="L2057" s="55" t="str">
        <f t="shared" si="130"/>
        <v/>
      </c>
      <c r="M2057" s="56" t="str">
        <f t="shared" si="131"/>
        <v/>
      </c>
    </row>
    <row r="2058" spans="1:13" ht="13" x14ac:dyDescent="0.25">
      <c r="A2058" s="163">
        <v>2054</v>
      </c>
      <c r="B2058" s="66"/>
      <c r="C2058" s="67"/>
      <c r="D2058" s="48"/>
      <c r="E2058" s="68"/>
      <c r="F2058" s="49"/>
      <c r="G2058" s="69"/>
      <c r="H2058" s="50" t="str">
        <f>IF(E2058="","",VLOOKUP(WEEKDAY(E2058),List!A$15:B$21,2,FALSE))</f>
        <v/>
      </c>
      <c r="I2058" s="90">
        <f>IF(G2058="",0,VLOOKUP(G2058,PHR!$B$4:$H$10000,7,FALSE))</f>
        <v>0</v>
      </c>
      <c r="J2058" s="51" t="str">
        <f t="shared" ref="J2058:J2121" si="133">IF(K2058="","",ROUND(K2058*I2058,2))</f>
        <v/>
      </c>
      <c r="K2058" s="52" t="str">
        <f t="shared" si="132"/>
        <v/>
      </c>
      <c r="L2058" s="55" t="str">
        <f t="shared" si="130"/>
        <v/>
      </c>
      <c r="M2058" s="56" t="str">
        <f t="shared" si="131"/>
        <v/>
      </c>
    </row>
    <row r="2059" spans="1:13" ht="13" x14ac:dyDescent="0.25">
      <c r="A2059" s="163">
        <v>2055</v>
      </c>
      <c r="B2059" s="66"/>
      <c r="C2059" s="67"/>
      <c r="D2059" s="48"/>
      <c r="E2059" s="68"/>
      <c r="F2059" s="49"/>
      <c r="G2059" s="69"/>
      <c r="H2059" s="50" t="str">
        <f>IF(E2059="","",VLOOKUP(WEEKDAY(E2059),List!A$15:B$21,2,FALSE))</f>
        <v/>
      </c>
      <c r="I2059" s="90">
        <f>IF(G2059="",0,VLOOKUP(G2059,PHR!$B$4:$H$10000,7,FALSE))</f>
        <v>0</v>
      </c>
      <c r="J2059" s="51" t="str">
        <f t="shared" si="133"/>
        <v/>
      </c>
      <c r="K2059" s="52" t="str">
        <f t="shared" si="132"/>
        <v/>
      </c>
      <c r="L2059" s="55" t="str">
        <f t="shared" si="130"/>
        <v/>
      </c>
      <c r="M2059" s="56" t="str">
        <f t="shared" si="131"/>
        <v/>
      </c>
    </row>
    <row r="2060" spans="1:13" ht="13" x14ac:dyDescent="0.25">
      <c r="A2060" s="163">
        <v>2056</v>
      </c>
      <c r="B2060" s="66"/>
      <c r="C2060" s="67"/>
      <c r="D2060" s="48"/>
      <c r="E2060" s="68"/>
      <c r="F2060" s="49"/>
      <c r="G2060" s="69"/>
      <c r="H2060" s="50" t="str">
        <f>IF(E2060="","",VLOOKUP(WEEKDAY(E2060),List!A$15:B$21,2,FALSE))</f>
        <v/>
      </c>
      <c r="I2060" s="90">
        <f>IF(G2060="",0,VLOOKUP(G2060,PHR!$B$4:$H$10000,7,FALSE))</f>
        <v>0</v>
      </c>
      <c r="J2060" s="51" t="str">
        <f t="shared" si="133"/>
        <v/>
      </c>
      <c r="K2060" s="52" t="str">
        <f t="shared" si="132"/>
        <v/>
      </c>
      <c r="L2060" s="55" t="str">
        <f t="shared" si="130"/>
        <v/>
      </c>
      <c r="M2060" s="56" t="str">
        <f t="shared" si="131"/>
        <v/>
      </c>
    </row>
    <row r="2061" spans="1:13" ht="13" x14ac:dyDescent="0.25">
      <c r="A2061" s="163">
        <v>2057</v>
      </c>
      <c r="B2061" s="66"/>
      <c r="C2061" s="67"/>
      <c r="D2061" s="48"/>
      <c r="E2061" s="68"/>
      <c r="F2061" s="49"/>
      <c r="G2061" s="69"/>
      <c r="H2061" s="50" t="str">
        <f>IF(E2061="","",VLOOKUP(WEEKDAY(E2061),List!A$15:B$21,2,FALSE))</f>
        <v/>
      </c>
      <c r="I2061" s="90">
        <f>IF(G2061="",0,VLOOKUP(G2061,PHR!$B$4:$H$10000,7,FALSE))</f>
        <v>0</v>
      </c>
      <c r="J2061" s="51" t="str">
        <f t="shared" si="133"/>
        <v/>
      </c>
      <c r="K2061" s="52" t="str">
        <f t="shared" si="132"/>
        <v/>
      </c>
      <c r="L2061" s="55" t="str">
        <f t="shared" si="130"/>
        <v/>
      </c>
      <c r="M2061" s="56" t="str">
        <f t="shared" si="131"/>
        <v/>
      </c>
    </row>
    <row r="2062" spans="1:13" ht="13" x14ac:dyDescent="0.25">
      <c r="A2062" s="163">
        <v>2058</v>
      </c>
      <c r="B2062" s="66"/>
      <c r="C2062" s="67"/>
      <c r="D2062" s="48"/>
      <c r="E2062" s="68"/>
      <c r="F2062" s="49"/>
      <c r="G2062" s="69"/>
      <c r="H2062" s="50" t="str">
        <f>IF(E2062="","",VLOOKUP(WEEKDAY(E2062),List!A$15:B$21,2,FALSE))</f>
        <v/>
      </c>
      <c r="I2062" s="90">
        <f>IF(G2062="",0,VLOOKUP(G2062,PHR!$B$4:$H$10000,7,FALSE))</f>
        <v>0</v>
      </c>
      <c r="J2062" s="51" t="str">
        <f t="shared" si="133"/>
        <v/>
      </c>
      <c r="K2062" s="52" t="str">
        <f t="shared" si="132"/>
        <v/>
      </c>
      <c r="L2062" s="55" t="str">
        <f t="shared" si="130"/>
        <v/>
      </c>
      <c r="M2062" s="56" t="str">
        <f t="shared" si="131"/>
        <v/>
      </c>
    </row>
    <row r="2063" spans="1:13" ht="13" x14ac:dyDescent="0.25">
      <c r="A2063" s="163">
        <v>2059</v>
      </c>
      <c r="B2063" s="66"/>
      <c r="C2063" s="67"/>
      <c r="D2063" s="48"/>
      <c r="E2063" s="68"/>
      <c r="F2063" s="49"/>
      <c r="G2063" s="69"/>
      <c r="H2063" s="50" t="str">
        <f>IF(E2063="","",VLOOKUP(WEEKDAY(E2063),List!A$15:B$21,2,FALSE))</f>
        <v/>
      </c>
      <c r="I2063" s="90">
        <f>IF(G2063="",0,VLOOKUP(G2063,PHR!$B$4:$H$10000,7,FALSE))</f>
        <v>0</v>
      </c>
      <c r="J2063" s="51" t="str">
        <f t="shared" si="133"/>
        <v/>
      </c>
      <c r="K2063" s="52" t="str">
        <f t="shared" si="132"/>
        <v/>
      </c>
      <c r="L2063" s="55" t="str">
        <f t="shared" si="130"/>
        <v/>
      </c>
      <c r="M2063" s="56" t="str">
        <f t="shared" si="131"/>
        <v/>
      </c>
    </row>
    <row r="2064" spans="1:13" ht="13" x14ac:dyDescent="0.25">
      <c r="A2064" s="163">
        <v>2060</v>
      </c>
      <c r="B2064" s="66"/>
      <c r="C2064" s="67"/>
      <c r="D2064" s="48"/>
      <c r="E2064" s="68"/>
      <c r="F2064" s="49"/>
      <c r="G2064" s="69"/>
      <c r="H2064" s="50" t="str">
        <f>IF(E2064="","",VLOOKUP(WEEKDAY(E2064),List!A$15:B$21,2,FALSE))</f>
        <v/>
      </c>
      <c r="I2064" s="90">
        <f>IF(G2064="",0,VLOOKUP(G2064,PHR!$B$4:$H$10000,7,FALSE))</f>
        <v>0</v>
      </c>
      <c r="J2064" s="51" t="str">
        <f t="shared" si="133"/>
        <v/>
      </c>
      <c r="K2064" s="52" t="str">
        <f t="shared" si="132"/>
        <v/>
      </c>
      <c r="L2064" s="55" t="str">
        <f t="shared" si="130"/>
        <v/>
      </c>
      <c r="M2064" s="56" t="str">
        <f t="shared" si="131"/>
        <v/>
      </c>
    </row>
    <row r="2065" spans="1:13" ht="13" x14ac:dyDescent="0.25">
      <c r="A2065" s="163">
        <v>2061</v>
      </c>
      <c r="B2065" s="66"/>
      <c r="C2065" s="67"/>
      <c r="D2065" s="48"/>
      <c r="E2065" s="68"/>
      <c r="F2065" s="49"/>
      <c r="G2065" s="69"/>
      <c r="H2065" s="50" t="str">
        <f>IF(E2065="","",VLOOKUP(WEEKDAY(E2065),List!A$15:B$21,2,FALSE))</f>
        <v/>
      </c>
      <c r="I2065" s="90">
        <f>IF(G2065="",0,VLOOKUP(G2065,PHR!$B$4:$H$10000,7,FALSE))</f>
        <v>0</v>
      </c>
      <c r="J2065" s="51" t="str">
        <f t="shared" si="133"/>
        <v/>
      </c>
      <c r="K2065" s="52" t="str">
        <f t="shared" si="132"/>
        <v/>
      </c>
      <c r="L2065" s="55" t="str">
        <f t="shared" si="130"/>
        <v/>
      </c>
      <c r="M2065" s="56" t="str">
        <f t="shared" si="131"/>
        <v/>
      </c>
    </row>
    <row r="2066" spans="1:13" ht="13" x14ac:dyDescent="0.25">
      <c r="A2066" s="163">
        <v>2062</v>
      </c>
      <c r="B2066" s="66"/>
      <c r="C2066" s="67"/>
      <c r="D2066" s="48"/>
      <c r="E2066" s="68"/>
      <c r="F2066" s="49"/>
      <c r="G2066" s="69"/>
      <c r="H2066" s="50" t="str">
        <f>IF(E2066="","",VLOOKUP(WEEKDAY(E2066),List!A$15:B$21,2,FALSE))</f>
        <v/>
      </c>
      <c r="I2066" s="90">
        <f>IF(G2066="",0,VLOOKUP(G2066,PHR!$B$4:$H$10000,7,FALSE))</f>
        <v>0</v>
      </c>
      <c r="J2066" s="51" t="str">
        <f t="shared" si="133"/>
        <v/>
      </c>
      <c r="K2066" s="52" t="str">
        <f t="shared" si="132"/>
        <v/>
      </c>
      <c r="L2066" s="55" t="str">
        <f t="shared" si="130"/>
        <v/>
      </c>
      <c r="M2066" s="56" t="str">
        <f t="shared" si="131"/>
        <v/>
      </c>
    </row>
    <row r="2067" spans="1:13" ht="13" x14ac:dyDescent="0.25">
      <c r="A2067" s="163">
        <v>2063</v>
      </c>
      <c r="B2067" s="66"/>
      <c r="C2067" s="67"/>
      <c r="D2067" s="48"/>
      <c r="E2067" s="68"/>
      <c r="F2067" s="49"/>
      <c r="G2067" s="69"/>
      <c r="H2067" s="50" t="str">
        <f>IF(E2067="","",VLOOKUP(WEEKDAY(E2067),List!A$15:B$21,2,FALSE))</f>
        <v/>
      </c>
      <c r="I2067" s="90">
        <f>IF(G2067="",0,VLOOKUP(G2067,PHR!$B$4:$H$10000,7,FALSE))</f>
        <v>0</v>
      </c>
      <c r="J2067" s="51" t="str">
        <f t="shared" si="133"/>
        <v/>
      </c>
      <c r="K2067" s="52" t="str">
        <f t="shared" si="132"/>
        <v/>
      </c>
      <c r="L2067" s="55" t="str">
        <f t="shared" si="130"/>
        <v/>
      </c>
      <c r="M2067" s="56" t="str">
        <f t="shared" si="131"/>
        <v/>
      </c>
    </row>
    <row r="2068" spans="1:13" ht="13" x14ac:dyDescent="0.25">
      <c r="A2068" s="163">
        <v>2064</v>
      </c>
      <c r="B2068" s="66"/>
      <c r="C2068" s="67"/>
      <c r="D2068" s="48"/>
      <c r="E2068" s="68"/>
      <c r="F2068" s="49"/>
      <c r="G2068" s="69"/>
      <c r="H2068" s="50" t="str">
        <f>IF(E2068="","",VLOOKUP(WEEKDAY(E2068),List!A$15:B$21,2,FALSE))</f>
        <v/>
      </c>
      <c r="I2068" s="90">
        <f>IF(G2068="",0,VLOOKUP(G2068,PHR!$B$4:$H$10000,7,FALSE))</f>
        <v>0</v>
      </c>
      <c r="J2068" s="51" t="str">
        <f t="shared" si="133"/>
        <v/>
      </c>
      <c r="K2068" s="52" t="str">
        <f t="shared" si="132"/>
        <v/>
      </c>
      <c r="L2068" s="55" t="str">
        <f t="shared" si="130"/>
        <v/>
      </c>
      <c r="M2068" s="56" t="str">
        <f t="shared" si="131"/>
        <v/>
      </c>
    </row>
    <row r="2069" spans="1:13" ht="13" x14ac:dyDescent="0.25">
      <c r="A2069" s="163">
        <v>2065</v>
      </c>
      <c r="B2069" s="66"/>
      <c r="C2069" s="67"/>
      <c r="D2069" s="48"/>
      <c r="E2069" s="68"/>
      <c r="F2069" s="49"/>
      <c r="G2069" s="69"/>
      <c r="H2069" s="50" t="str">
        <f>IF(E2069="","",VLOOKUP(WEEKDAY(E2069),List!A$15:B$21,2,FALSE))</f>
        <v/>
      </c>
      <c r="I2069" s="90">
        <f>IF(G2069="",0,VLOOKUP(G2069,PHR!$B$4:$H$10000,7,FALSE))</f>
        <v>0</v>
      </c>
      <c r="J2069" s="51" t="str">
        <f t="shared" si="133"/>
        <v/>
      </c>
      <c r="K2069" s="52" t="str">
        <f t="shared" si="132"/>
        <v/>
      </c>
      <c r="L2069" s="55" t="str">
        <f t="shared" si="130"/>
        <v/>
      </c>
      <c r="M2069" s="56" t="str">
        <f t="shared" si="131"/>
        <v/>
      </c>
    </row>
    <row r="2070" spans="1:13" ht="13" x14ac:dyDescent="0.25">
      <c r="A2070" s="163">
        <v>2066</v>
      </c>
      <c r="B2070" s="66"/>
      <c r="C2070" s="67"/>
      <c r="D2070" s="48"/>
      <c r="E2070" s="68"/>
      <c r="F2070" s="49"/>
      <c r="G2070" s="69"/>
      <c r="H2070" s="50" t="str">
        <f>IF(E2070="","",VLOOKUP(WEEKDAY(E2070),List!A$15:B$21,2,FALSE))</f>
        <v/>
      </c>
      <c r="I2070" s="90">
        <f>IF(G2070="",0,VLOOKUP(G2070,PHR!$B$4:$H$10000,7,FALSE))</f>
        <v>0</v>
      </c>
      <c r="J2070" s="51" t="str">
        <f t="shared" si="133"/>
        <v/>
      </c>
      <c r="K2070" s="52" t="str">
        <f t="shared" si="132"/>
        <v/>
      </c>
      <c r="L2070" s="55" t="str">
        <f t="shared" si="130"/>
        <v/>
      </c>
      <c r="M2070" s="56" t="str">
        <f t="shared" si="131"/>
        <v/>
      </c>
    </row>
    <row r="2071" spans="1:13" ht="13" x14ac:dyDescent="0.25">
      <c r="A2071" s="163">
        <v>2067</v>
      </c>
      <c r="B2071" s="66"/>
      <c r="C2071" s="67"/>
      <c r="D2071" s="48"/>
      <c r="E2071" s="68"/>
      <c r="F2071" s="49"/>
      <c r="G2071" s="69"/>
      <c r="H2071" s="50" t="str">
        <f>IF(E2071="","",VLOOKUP(WEEKDAY(E2071),List!A$15:B$21,2,FALSE))</f>
        <v/>
      </c>
      <c r="I2071" s="90">
        <f>IF(G2071="",0,VLOOKUP(G2071,PHR!$B$4:$H$10000,7,FALSE))</f>
        <v>0</v>
      </c>
      <c r="J2071" s="51" t="str">
        <f t="shared" si="133"/>
        <v/>
      </c>
      <c r="K2071" s="52" t="str">
        <f t="shared" si="132"/>
        <v/>
      </c>
      <c r="L2071" s="55" t="str">
        <f t="shared" si="130"/>
        <v/>
      </c>
      <c r="M2071" s="56" t="str">
        <f t="shared" si="131"/>
        <v/>
      </c>
    </row>
    <row r="2072" spans="1:13" ht="13" x14ac:dyDescent="0.25">
      <c r="A2072" s="163">
        <v>2068</v>
      </c>
      <c r="B2072" s="66"/>
      <c r="C2072" s="67"/>
      <c r="D2072" s="48"/>
      <c r="E2072" s="68"/>
      <c r="F2072" s="49"/>
      <c r="G2072" s="69"/>
      <c r="H2072" s="50" t="str">
        <f>IF(E2072="","",VLOOKUP(WEEKDAY(E2072),List!A$15:B$21,2,FALSE))</f>
        <v/>
      </c>
      <c r="I2072" s="90">
        <f>IF(G2072="",0,VLOOKUP(G2072,PHR!$B$4:$H$10000,7,FALSE))</f>
        <v>0</v>
      </c>
      <c r="J2072" s="51" t="str">
        <f t="shared" si="133"/>
        <v/>
      </c>
      <c r="K2072" s="52" t="str">
        <f t="shared" si="132"/>
        <v/>
      </c>
      <c r="L2072" s="55" t="str">
        <f t="shared" si="130"/>
        <v/>
      </c>
      <c r="M2072" s="56" t="str">
        <f t="shared" si="131"/>
        <v/>
      </c>
    </row>
    <row r="2073" spans="1:13" ht="13" x14ac:dyDescent="0.25">
      <c r="A2073" s="163">
        <v>2069</v>
      </c>
      <c r="B2073" s="66"/>
      <c r="C2073" s="67"/>
      <c r="D2073" s="48"/>
      <c r="E2073" s="68"/>
      <c r="F2073" s="49"/>
      <c r="G2073" s="69"/>
      <c r="H2073" s="50" t="str">
        <f>IF(E2073="","",VLOOKUP(WEEKDAY(E2073),List!A$15:B$21,2,FALSE))</f>
        <v/>
      </c>
      <c r="I2073" s="90">
        <f>IF(G2073="",0,VLOOKUP(G2073,PHR!$B$4:$H$10000,7,FALSE))</f>
        <v>0</v>
      </c>
      <c r="J2073" s="51" t="str">
        <f t="shared" si="133"/>
        <v/>
      </c>
      <c r="K2073" s="52" t="str">
        <f t="shared" si="132"/>
        <v/>
      </c>
      <c r="L2073" s="55" t="str">
        <f t="shared" si="130"/>
        <v/>
      </c>
      <c r="M2073" s="56" t="str">
        <f t="shared" si="131"/>
        <v/>
      </c>
    </row>
    <row r="2074" spans="1:13" ht="13" x14ac:dyDescent="0.25">
      <c r="A2074" s="163">
        <v>2070</v>
      </c>
      <c r="B2074" s="66"/>
      <c r="C2074" s="67"/>
      <c r="D2074" s="48"/>
      <c r="E2074" s="68"/>
      <c r="F2074" s="49"/>
      <c r="G2074" s="69"/>
      <c r="H2074" s="50" t="str">
        <f>IF(E2074="","",VLOOKUP(WEEKDAY(E2074),List!A$15:B$21,2,FALSE))</f>
        <v/>
      </c>
      <c r="I2074" s="90">
        <f>IF(G2074="",0,VLOOKUP(G2074,PHR!$B$4:$H$10000,7,FALSE))</f>
        <v>0</v>
      </c>
      <c r="J2074" s="51" t="str">
        <f t="shared" si="133"/>
        <v/>
      </c>
      <c r="K2074" s="52" t="str">
        <f t="shared" si="132"/>
        <v/>
      </c>
      <c r="L2074" s="55" t="str">
        <f t="shared" si="130"/>
        <v/>
      </c>
      <c r="M2074" s="56" t="str">
        <f t="shared" si="131"/>
        <v/>
      </c>
    </row>
    <row r="2075" spans="1:13" ht="13" x14ac:dyDescent="0.25">
      <c r="A2075" s="163">
        <v>2071</v>
      </c>
      <c r="B2075" s="66"/>
      <c r="C2075" s="67"/>
      <c r="D2075" s="48"/>
      <c r="E2075" s="68"/>
      <c r="F2075" s="49"/>
      <c r="G2075" s="69"/>
      <c r="H2075" s="50" t="str">
        <f>IF(E2075="","",VLOOKUP(WEEKDAY(E2075),List!A$15:B$21,2,FALSE))</f>
        <v/>
      </c>
      <c r="I2075" s="90">
        <f>IF(G2075="",0,VLOOKUP(G2075,PHR!$B$4:$H$10000,7,FALSE))</f>
        <v>0</v>
      </c>
      <c r="J2075" s="51" t="str">
        <f t="shared" si="133"/>
        <v/>
      </c>
      <c r="K2075" s="52" t="str">
        <f t="shared" si="132"/>
        <v/>
      </c>
      <c r="L2075" s="55" t="str">
        <f t="shared" si="130"/>
        <v/>
      </c>
      <c r="M2075" s="56" t="str">
        <f t="shared" si="131"/>
        <v/>
      </c>
    </row>
    <row r="2076" spans="1:13" ht="13" x14ac:dyDescent="0.25">
      <c r="A2076" s="163">
        <v>2072</v>
      </c>
      <c r="B2076" s="66"/>
      <c r="C2076" s="67"/>
      <c r="D2076" s="48"/>
      <c r="E2076" s="68"/>
      <c r="F2076" s="49"/>
      <c r="G2076" s="69"/>
      <c r="H2076" s="50" t="str">
        <f>IF(E2076="","",VLOOKUP(WEEKDAY(E2076),List!A$15:B$21,2,FALSE))</f>
        <v/>
      </c>
      <c r="I2076" s="90">
        <f>IF(G2076="",0,VLOOKUP(G2076,PHR!$B$4:$H$10000,7,FALSE))</f>
        <v>0</v>
      </c>
      <c r="J2076" s="51" t="str">
        <f t="shared" si="133"/>
        <v/>
      </c>
      <c r="K2076" s="52" t="str">
        <f t="shared" si="132"/>
        <v/>
      </c>
      <c r="L2076" s="55" t="str">
        <f t="shared" si="130"/>
        <v/>
      </c>
      <c r="M2076" s="56" t="str">
        <f t="shared" si="131"/>
        <v/>
      </c>
    </row>
    <row r="2077" spans="1:13" ht="13" x14ac:dyDescent="0.25">
      <c r="A2077" s="163">
        <v>2073</v>
      </c>
      <c r="B2077" s="66"/>
      <c r="C2077" s="67"/>
      <c r="D2077" s="48"/>
      <c r="E2077" s="68"/>
      <c r="F2077" s="49"/>
      <c r="G2077" s="69"/>
      <c r="H2077" s="50" t="str">
        <f>IF(E2077="","",VLOOKUP(WEEKDAY(E2077),List!A$15:B$21,2,FALSE))</f>
        <v/>
      </c>
      <c r="I2077" s="90">
        <f>IF(G2077="",0,VLOOKUP(G2077,PHR!$B$4:$H$10000,7,FALSE))</f>
        <v>0</v>
      </c>
      <c r="J2077" s="51" t="str">
        <f t="shared" si="133"/>
        <v/>
      </c>
      <c r="K2077" s="52" t="str">
        <f t="shared" si="132"/>
        <v/>
      </c>
      <c r="L2077" s="55" t="str">
        <f t="shared" si="130"/>
        <v/>
      </c>
      <c r="M2077" s="56" t="str">
        <f t="shared" si="131"/>
        <v/>
      </c>
    </row>
    <row r="2078" spans="1:13" ht="13" x14ac:dyDescent="0.25">
      <c r="A2078" s="163">
        <v>2074</v>
      </c>
      <c r="B2078" s="66"/>
      <c r="C2078" s="67"/>
      <c r="D2078" s="48"/>
      <c r="E2078" s="68"/>
      <c r="F2078" s="49"/>
      <c r="G2078" s="69"/>
      <c r="H2078" s="50" t="str">
        <f>IF(E2078="","",VLOOKUP(WEEKDAY(E2078),List!A$15:B$21,2,FALSE))</f>
        <v/>
      </c>
      <c r="I2078" s="90">
        <f>IF(G2078="",0,VLOOKUP(G2078,PHR!$B$4:$H$10000,7,FALSE))</f>
        <v>0</v>
      </c>
      <c r="J2078" s="51" t="str">
        <f t="shared" si="133"/>
        <v/>
      </c>
      <c r="K2078" s="52" t="str">
        <f t="shared" si="132"/>
        <v/>
      </c>
      <c r="L2078" s="55" t="str">
        <f t="shared" si="130"/>
        <v/>
      </c>
      <c r="M2078" s="56" t="str">
        <f t="shared" si="131"/>
        <v/>
      </c>
    </row>
    <row r="2079" spans="1:13" ht="13" x14ac:dyDescent="0.25">
      <c r="A2079" s="163">
        <v>2075</v>
      </c>
      <c r="B2079" s="66"/>
      <c r="C2079" s="67"/>
      <c r="D2079" s="48"/>
      <c r="E2079" s="68"/>
      <c r="F2079" s="49"/>
      <c r="G2079" s="69"/>
      <c r="H2079" s="50" t="str">
        <f>IF(E2079="","",VLOOKUP(WEEKDAY(E2079),List!A$15:B$21,2,FALSE))</f>
        <v/>
      </c>
      <c r="I2079" s="90">
        <f>IF(G2079="",0,VLOOKUP(G2079,PHR!$B$4:$H$10000,7,FALSE))</f>
        <v>0</v>
      </c>
      <c r="J2079" s="51" t="str">
        <f t="shared" si="133"/>
        <v/>
      </c>
      <c r="K2079" s="52" t="str">
        <f t="shared" si="132"/>
        <v/>
      </c>
      <c r="L2079" s="55" t="str">
        <f t="shared" si="130"/>
        <v/>
      </c>
      <c r="M2079" s="56" t="str">
        <f t="shared" si="131"/>
        <v/>
      </c>
    </row>
    <row r="2080" spans="1:13" ht="13" x14ac:dyDescent="0.25">
      <c r="A2080" s="163">
        <v>2076</v>
      </c>
      <c r="B2080" s="66"/>
      <c r="C2080" s="67"/>
      <c r="D2080" s="48"/>
      <c r="E2080" s="68"/>
      <c r="F2080" s="49"/>
      <c r="G2080" s="69"/>
      <c r="H2080" s="50" t="str">
        <f>IF(E2080="","",VLOOKUP(WEEKDAY(E2080),List!A$15:B$21,2,FALSE))</f>
        <v/>
      </c>
      <c r="I2080" s="90">
        <f>IF(G2080="",0,VLOOKUP(G2080,PHR!$B$4:$H$10000,7,FALSE))</f>
        <v>0</v>
      </c>
      <c r="J2080" s="51" t="str">
        <f t="shared" si="133"/>
        <v/>
      </c>
      <c r="K2080" s="52" t="str">
        <f t="shared" si="132"/>
        <v/>
      </c>
      <c r="L2080" s="55" t="str">
        <f t="shared" si="130"/>
        <v/>
      </c>
      <c r="M2080" s="56" t="str">
        <f t="shared" si="131"/>
        <v/>
      </c>
    </row>
    <row r="2081" spans="1:13" ht="13" x14ac:dyDescent="0.25">
      <c r="A2081" s="163">
        <v>2077</v>
      </c>
      <c r="B2081" s="66"/>
      <c r="C2081" s="67"/>
      <c r="D2081" s="48"/>
      <c r="E2081" s="68"/>
      <c r="F2081" s="49"/>
      <c r="G2081" s="69"/>
      <c r="H2081" s="50" t="str">
        <f>IF(E2081="","",VLOOKUP(WEEKDAY(E2081),List!A$15:B$21,2,FALSE))</f>
        <v/>
      </c>
      <c r="I2081" s="90">
        <f>IF(G2081="",0,VLOOKUP(G2081,PHR!$B$4:$H$10000,7,FALSE))</f>
        <v>0</v>
      </c>
      <c r="J2081" s="51" t="str">
        <f t="shared" si="133"/>
        <v/>
      </c>
      <c r="K2081" s="52" t="str">
        <f t="shared" si="132"/>
        <v/>
      </c>
      <c r="L2081" s="55" t="str">
        <f t="shared" si="130"/>
        <v/>
      </c>
      <c r="M2081" s="56" t="str">
        <f t="shared" si="131"/>
        <v/>
      </c>
    </row>
    <row r="2082" spans="1:13" ht="13" x14ac:dyDescent="0.25">
      <c r="A2082" s="163">
        <v>2078</v>
      </c>
      <c r="B2082" s="66"/>
      <c r="C2082" s="67"/>
      <c r="D2082" s="48"/>
      <c r="E2082" s="68"/>
      <c r="F2082" s="49"/>
      <c r="G2082" s="69"/>
      <c r="H2082" s="50" t="str">
        <f>IF(E2082="","",VLOOKUP(WEEKDAY(E2082),List!A$15:B$21,2,FALSE))</f>
        <v/>
      </c>
      <c r="I2082" s="90">
        <f>IF(G2082="",0,VLOOKUP(G2082,PHR!$B$4:$H$10000,7,FALSE))</f>
        <v>0</v>
      </c>
      <c r="J2082" s="51" t="str">
        <f t="shared" si="133"/>
        <v/>
      </c>
      <c r="K2082" s="52" t="str">
        <f t="shared" si="132"/>
        <v/>
      </c>
      <c r="L2082" s="55" t="str">
        <f t="shared" si="130"/>
        <v/>
      </c>
      <c r="M2082" s="56" t="str">
        <f t="shared" si="131"/>
        <v/>
      </c>
    </row>
    <row r="2083" spans="1:13" ht="13" x14ac:dyDescent="0.25">
      <c r="A2083" s="163">
        <v>2079</v>
      </c>
      <c r="B2083" s="66"/>
      <c r="C2083" s="67"/>
      <c r="D2083" s="48"/>
      <c r="E2083" s="68"/>
      <c r="F2083" s="49"/>
      <c r="G2083" s="69"/>
      <c r="H2083" s="50" t="str">
        <f>IF(E2083="","",VLOOKUP(WEEKDAY(E2083),List!A$15:B$21,2,FALSE))</f>
        <v/>
      </c>
      <c r="I2083" s="90">
        <f>IF(G2083="",0,VLOOKUP(G2083,PHR!$B$4:$H$10000,7,FALSE))</f>
        <v>0</v>
      </c>
      <c r="J2083" s="51" t="str">
        <f t="shared" si="133"/>
        <v/>
      </c>
      <c r="K2083" s="52" t="str">
        <f t="shared" si="132"/>
        <v/>
      </c>
      <c r="L2083" s="55" t="str">
        <f t="shared" si="130"/>
        <v/>
      </c>
      <c r="M2083" s="56" t="str">
        <f t="shared" si="131"/>
        <v/>
      </c>
    </row>
    <row r="2084" spans="1:13" ht="13" x14ac:dyDescent="0.25">
      <c r="A2084" s="163">
        <v>2080</v>
      </c>
      <c r="B2084" s="66"/>
      <c r="C2084" s="67"/>
      <c r="D2084" s="48"/>
      <c r="E2084" s="68"/>
      <c r="F2084" s="49"/>
      <c r="G2084" s="69"/>
      <c r="H2084" s="50" t="str">
        <f>IF(E2084="","",VLOOKUP(WEEKDAY(E2084),List!A$15:B$21,2,FALSE))</f>
        <v/>
      </c>
      <c r="I2084" s="90">
        <f>IF(G2084="",0,VLOOKUP(G2084,PHR!$B$4:$H$10000,7,FALSE))</f>
        <v>0</v>
      </c>
      <c r="J2084" s="51" t="str">
        <f t="shared" si="133"/>
        <v/>
      </c>
      <c r="K2084" s="52" t="str">
        <f t="shared" si="132"/>
        <v/>
      </c>
      <c r="L2084" s="55" t="str">
        <f t="shared" si="130"/>
        <v/>
      </c>
      <c r="M2084" s="56" t="str">
        <f t="shared" si="131"/>
        <v/>
      </c>
    </row>
    <row r="2085" spans="1:13" ht="13" x14ac:dyDescent="0.25">
      <c r="A2085" s="163">
        <v>2081</v>
      </c>
      <c r="B2085" s="66"/>
      <c r="C2085" s="67"/>
      <c r="D2085" s="48"/>
      <c r="E2085" s="68"/>
      <c r="F2085" s="49"/>
      <c r="G2085" s="69"/>
      <c r="H2085" s="50" t="str">
        <f>IF(E2085="","",VLOOKUP(WEEKDAY(E2085),List!A$15:B$21,2,FALSE))</f>
        <v/>
      </c>
      <c r="I2085" s="90">
        <f>IF(G2085="",0,VLOOKUP(G2085,PHR!$B$4:$H$10000,7,FALSE))</f>
        <v>0</v>
      </c>
      <c r="J2085" s="51" t="str">
        <f t="shared" si="133"/>
        <v/>
      </c>
      <c r="K2085" s="52" t="str">
        <f t="shared" si="132"/>
        <v/>
      </c>
      <c r="L2085" s="55" t="str">
        <f t="shared" si="130"/>
        <v/>
      </c>
      <c r="M2085" s="56" t="str">
        <f t="shared" si="131"/>
        <v/>
      </c>
    </row>
    <row r="2086" spans="1:13" ht="13" x14ac:dyDescent="0.25">
      <c r="A2086" s="163">
        <v>2082</v>
      </c>
      <c r="B2086" s="66"/>
      <c r="C2086" s="67"/>
      <c r="D2086" s="48"/>
      <c r="E2086" s="68"/>
      <c r="F2086" s="49"/>
      <c r="G2086" s="69"/>
      <c r="H2086" s="50" t="str">
        <f>IF(E2086="","",VLOOKUP(WEEKDAY(E2086),List!A$15:B$21,2,FALSE))</f>
        <v/>
      </c>
      <c r="I2086" s="90">
        <f>IF(G2086="",0,VLOOKUP(G2086,PHR!$B$4:$H$10000,7,FALSE))</f>
        <v>0</v>
      </c>
      <c r="J2086" s="51" t="str">
        <f t="shared" si="133"/>
        <v/>
      </c>
      <c r="K2086" s="52" t="str">
        <f t="shared" si="132"/>
        <v/>
      </c>
      <c r="L2086" s="55" t="str">
        <f t="shared" si="130"/>
        <v/>
      </c>
      <c r="M2086" s="56" t="str">
        <f t="shared" si="131"/>
        <v/>
      </c>
    </row>
    <row r="2087" spans="1:13" ht="13" x14ac:dyDescent="0.25">
      <c r="A2087" s="163">
        <v>2083</v>
      </c>
      <c r="B2087" s="66"/>
      <c r="C2087" s="67"/>
      <c r="D2087" s="48"/>
      <c r="E2087" s="68"/>
      <c r="F2087" s="49"/>
      <c r="G2087" s="69"/>
      <c r="H2087" s="50" t="str">
        <f>IF(E2087="","",VLOOKUP(WEEKDAY(E2087),List!A$15:B$21,2,FALSE))</f>
        <v/>
      </c>
      <c r="I2087" s="90">
        <f>IF(G2087="",0,VLOOKUP(G2087,PHR!$B$4:$H$10000,7,FALSE))</f>
        <v>0</v>
      </c>
      <c r="J2087" s="51" t="str">
        <f t="shared" si="133"/>
        <v/>
      </c>
      <c r="K2087" s="52" t="str">
        <f t="shared" si="132"/>
        <v/>
      </c>
      <c r="L2087" s="55" t="str">
        <f t="shared" si="130"/>
        <v/>
      </c>
      <c r="M2087" s="56" t="str">
        <f t="shared" si="131"/>
        <v/>
      </c>
    </row>
    <row r="2088" spans="1:13" ht="13" x14ac:dyDescent="0.25">
      <c r="A2088" s="163">
        <v>2084</v>
      </c>
      <c r="B2088" s="66"/>
      <c r="C2088" s="67"/>
      <c r="D2088" s="48"/>
      <c r="E2088" s="68"/>
      <c r="F2088" s="49"/>
      <c r="G2088" s="69"/>
      <c r="H2088" s="50" t="str">
        <f>IF(E2088="","",VLOOKUP(WEEKDAY(E2088),List!A$15:B$21,2,FALSE))</f>
        <v/>
      </c>
      <c r="I2088" s="90">
        <f>IF(G2088="",0,VLOOKUP(G2088,PHR!$B$4:$H$10000,7,FALSE))</f>
        <v>0</v>
      </c>
      <c r="J2088" s="51" t="str">
        <f t="shared" si="133"/>
        <v/>
      </c>
      <c r="K2088" s="52" t="str">
        <f t="shared" si="132"/>
        <v/>
      </c>
      <c r="L2088" s="55" t="str">
        <f t="shared" si="130"/>
        <v/>
      </c>
      <c r="M2088" s="56" t="str">
        <f t="shared" si="131"/>
        <v/>
      </c>
    </row>
    <row r="2089" spans="1:13" ht="13" x14ac:dyDescent="0.25">
      <c r="A2089" s="163">
        <v>2085</v>
      </c>
      <c r="B2089" s="66"/>
      <c r="C2089" s="67"/>
      <c r="D2089" s="48"/>
      <c r="E2089" s="68"/>
      <c r="F2089" s="49"/>
      <c r="G2089" s="69"/>
      <c r="H2089" s="50" t="str">
        <f>IF(E2089="","",VLOOKUP(WEEKDAY(E2089),List!A$15:B$21,2,FALSE))</f>
        <v/>
      </c>
      <c r="I2089" s="90">
        <f>IF(G2089="",0,VLOOKUP(G2089,PHR!$B$4:$H$10000,7,FALSE))</f>
        <v>0</v>
      </c>
      <c r="J2089" s="51" t="str">
        <f t="shared" si="133"/>
        <v/>
      </c>
      <c r="K2089" s="52" t="str">
        <f t="shared" si="132"/>
        <v/>
      </c>
      <c r="L2089" s="55" t="str">
        <f t="shared" si="130"/>
        <v/>
      </c>
      <c r="M2089" s="56" t="str">
        <f t="shared" si="131"/>
        <v/>
      </c>
    </row>
    <row r="2090" spans="1:13" ht="13" x14ac:dyDescent="0.25">
      <c r="A2090" s="163">
        <v>2086</v>
      </c>
      <c r="B2090" s="66"/>
      <c r="C2090" s="67"/>
      <c r="D2090" s="48"/>
      <c r="E2090" s="68"/>
      <c r="F2090" s="49"/>
      <c r="G2090" s="69"/>
      <c r="H2090" s="50" t="str">
        <f>IF(E2090="","",VLOOKUP(WEEKDAY(E2090),List!A$15:B$21,2,FALSE))</f>
        <v/>
      </c>
      <c r="I2090" s="90">
        <f>IF(G2090="",0,VLOOKUP(G2090,PHR!$B$4:$H$10000,7,FALSE))</f>
        <v>0</v>
      </c>
      <c r="J2090" s="51" t="str">
        <f t="shared" si="133"/>
        <v/>
      </c>
      <c r="K2090" s="52" t="str">
        <f t="shared" si="132"/>
        <v/>
      </c>
      <c r="L2090" s="55" t="str">
        <f t="shared" si="130"/>
        <v/>
      </c>
      <c r="M2090" s="56" t="str">
        <f t="shared" si="131"/>
        <v/>
      </c>
    </row>
    <row r="2091" spans="1:13" ht="13" x14ac:dyDescent="0.25">
      <c r="A2091" s="163">
        <v>2087</v>
      </c>
      <c r="B2091" s="66"/>
      <c r="C2091" s="67"/>
      <c r="D2091" s="48"/>
      <c r="E2091" s="68"/>
      <c r="F2091" s="49"/>
      <c r="G2091" s="69"/>
      <c r="H2091" s="50" t="str">
        <f>IF(E2091="","",VLOOKUP(WEEKDAY(E2091),List!A$15:B$21,2,FALSE))</f>
        <v/>
      </c>
      <c r="I2091" s="90">
        <f>IF(G2091="",0,VLOOKUP(G2091,PHR!$B$4:$H$10000,7,FALSE))</f>
        <v>0</v>
      </c>
      <c r="J2091" s="51" t="str">
        <f t="shared" si="133"/>
        <v/>
      </c>
      <c r="K2091" s="52" t="str">
        <f t="shared" si="132"/>
        <v/>
      </c>
      <c r="L2091" s="55" t="str">
        <f t="shared" si="130"/>
        <v/>
      </c>
      <c r="M2091" s="56" t="str">
        <f t="shared" si="131"/>
        <v/>
      </c>
    </row>
    <row r="2092" spans="1:13" ht="13" x14ac:dyDescent="0.25">
      <c r="A2092" s="163">
        <v>2088</v>
      </c>
      <c r="B2092" s="66"/>
      <c r="C2092" s="67"/>
      <c r="D2092" s="48"/>
      <c r="E2092" s="68"/>
      <c r="F2092" s="49"/>
      <c r="G2092" s="69"/>
      <c r="H2092" s="50" t="str">
        <f>IF(E2092="","",VLOOKUP(WEEKDAY(E2092),List!A$15:B$21,2,FALSE))</f>
        <v/>
      </c>
      <c r="I2092" s="90">
        <f>IF(G2092="",0,VLOOKUP(G2092,PHR!$B$4:$H$10000,7,FALSE))</f>
        <v>0</v>
      </c>
      <c r="J2092" s="51" t="str">
        <f t="shared" si="133"/>
        <v/>
      </c>
      <c r="K2092" s="52" t="str">
        <f t="shared" si="132"/>
        <v/>
      </c>
      <c r="L2092" s="55" t="str">
        <f t="shared" si="130"/>
        <v/>
      </c>
      <c r="M2092" s="56" t="str">
        <f t="shared" si="131"/>
        <v/>
      </c>
    </row>
    <row r="2093" spans="1:13" ht="13" x14ac:dyDescent="0.25">
      <c r="A2093" s="163">
        <v>2089</v>
      </c>
      <c r="B2093" s="66"/>
      <c r="C2093" s="67"/>
      <c r="D2093" s="48"/>
      <c r="E2093" s="68"/>
      <c r="F2093" s="49"/>
      <c r="G2093" s="69"/>
      <c r="H2093" s="50" t="str">
        <f>IF(E2093="","",VLOOKUP(WEEKDAY(E2093),List!A$15:B$21,2,FALSE))</f>
        <v/>
      </c>
      <c r="I2093" s="90">
        <f>IF(G2093="",0,VLOOKUP(G2093,PHR!$B$4:$H$10000,7,FALSE))</f>
        <v>0</v>
      </c>
      <c r="J2093" s="51" t="str">
        <f t="shared" si="133"/>
        <v/>
      </c>
      <c r="K2093" s="52" t="str">
        <f t="shared" si="132"/>
        <v/>
      </c>
      <c r="L2093" s="55" t="str">
        <f t="shared" si="130"/>
        <v/>
      </c>
      <c r="M2093" s="56" t="str">
        <f t="shared" si="131"/>
        <v/>
      </c>
    </row>
    <row r="2094" spans="1:13" ht="13" x14ac:dyDescent="0.25">
      <c r="A2094" s="163">
        <v>2090</v>
      </c>
      <c r="B2094" s="66"/>
      <c r="C2094" s="67"/>
      <c r="D2094" s="48"/>
      <c r="E2094" s="68"/>
      <c r="F2094" s="49"/>
      <c r="G2094" s="69"/>
      <c r="H2094" s="50" t="str">
        <f>IF(E2094="","",VLOOKUP(WEEKDAY(E2094),List!A$15:B$21,2,FALSE))</f>
        <v/>
      </c>
      <c r="I2094" s="90">
        <f>IF(G2094="",0,VLOOKUP(G2094,PHR!$B$4:$H$10000,7,FALSE))</f>
        <v>0</v>
      </c>
      <c r="J2094" s="51" t="str">
        <f t="shared" si="133"/>
        <v/>
      </c>
      <c r="K2094" s="52" t="str">
        <f t="shared" si="132"/>
        <v/>
      </c>
      <c r="L2094" s="55" t="str">
        <f t="shared" si="130"/>
        <v/>
      </c>
      <c r="M2094" s="56" t="str">
        <f t="shared" si="131"/>
        <v/>
      </c>
    </row>
    <row r="2095" spans="1:13" ht="13" x14ac:dyDescent="0.25">
      <c r="A2095" s="163">
        <v>2091</v>
      </c>
      <c r="B2095" s="66"/>
      <c r="C2095" s="67"/>
      <c r="D2095" s="48"/>
      <c r="E2095" s="68"/>
      <c r="F2095" s="49"/>
      <c r="G2095" s="69"/>
      <c r="H2095" s="50" t="str">
        <f>IF(E2095="","",VLOOKUP(WEEKDAY(E2095),List!A$15:B$21,2,FALSE))</f>
        <v/>
      </c>
      <c r="I2095" s="90">
        <f>IF(G2095="",0,VLOOKUP(G2095,PHR!$B$4:$H$10000,7,FALSE))</f>
        <v>0</v>
      </c>
      <c r="J2095" s="51" t="str">
        <f t="shared" si="133"/>
        <v/>
      </c>
      <c r="K2095" s="52" t="str">
        <f t="shared" si="132"/>
        <v/>
      </c>
      <c r="L2095" s="55" t="str">
        <f t="shared" si="130"/>
        <v/>
      </c>
      <c r="M2095" s="56" t="str">
        <f t="shared" si="131"/>
        <v/>
      </c>
    </row>
    <row r="2096" spans="1:13" ht="13" x14ac:dyDescent="0.25">
      <c r="A2096" s="163">
        <v>2092</v>
      </c>
      <c r="B2096" s="66"/>
      <c r="C2096" s="67"/>
      <c r="D2096" s="48"/>
      <c r="E2096" s="68"/>
      <c r="F2096" s="49"/>
      <c r="G2096" s="69"/>
      <c r="H2096" s="50" t="str">
        <f>IF(E2096="","",VLOOKUP(WEEKDAY(E2096),List!A$15:B$21,2,FALSE))</f>
        <v/>
      </c>
      <c r="I2096" s="90">
        <f>IF(G2096="",0,VLOOKUP(G2096,PHR!$B$4:$H$10000,7,FALSE))</f>
        <v>0</v>
      </c>
      <c r="J2096" s="51" t="str">
        <f t="shared" si="133"/>
        <v/>
      </c>
      <c r="K2096" s="52" t="str">
        <f t="shared" si="132"/>
        <v/>
      </c>
      <c r="L2096" s="55" t="str">
        <f t="shared" si="130"/>
        <v/>
      </c>
      <c r="M2096" s="56" t="str">
        <f t="shared" si="131"/>
        <v/>
      </c>
    </row>
    <row r="2097" spans="1:13" ht="13" x14ac:dyDescent="0.25">
      <c r="A2097" s="163">
        <v>2093</v>
      </c>
      <c r="B2097" s="66"/>
      <c r="C2097" s="67"/>
      <c r="D2097" s="48"/>
      <c r="E2097" s="68"/>
      <c r="F2097" s="49"/>
      <c r="G2097" s="69"/>
      <c r="H2097" s="50" t="str">
        <f>IF(E2097="","",VLOOKUP(WEEKDAY(E2097),List!A$15:B$21,2,FALSE))</f>
        <v/>
      </c>
      <c r="I2097" s="90">
        <f>IF(G2097="",0,VLOOKUP(G2097,PHR!$B$4:$H$10000,7,FALSE))</f>
        <v>0</v>
      </c>
      <c r="J2097" s="51" t="str">
        <f t="shared" si="133"/>
        <v/>
      </c>
      <c r="K2097" s="52" t="str">
        <f t="shared" si="132"/>
        <v/>
      </c>
      <c r="L2097" s="55" t="str">
        <f t="shared" si="130"/>
        <v/>
      </c>
      <c r="M2097" s="56" t="str">
        <f t="shared" si="131"/>
        <v/>
      </c>
    </row>
    <row r="2098" spans="1:13" ht="13" x14ac:dyDescent="0.25">
      <c r="A2098" s="163">
        <v>2094</v>
      </c>
      <c r="B2098" s="66"/>
      <c r="C2098" s="67"/>
      <c r="D2098" s="48"/>
      <c r="E2098" s="68"/>
      <c r="F2098" s="49"/>
      <c r="G2098" s="69"/>
      <c r="H2098" s="50" t="str">
        <f>IF(E2098="","",VLOOKUP(WEEKDAY(E2098),List!A$15:B$21,2,FALSE))</f>
        <v/>
      </c>
      <c r="I2098" s="90">
        <f>IF(G2098="",0,VLOOKUP(G2098,PHR!$B$4:$H$10000,7,FALSE))</f>
        <v>0</v>
      </c>
      <c r="J2098" s="51" t="str">
        <f t="shared" si="133"/>
        <v/>
      </c>
      <c r="K2098" s="52" t="str">
        <f t="shared" si="132"/>
        <v/>
      </c>
      <c r="L2098" s="55" t="str">
        <f t="shared" si="130"/>
        <v/>
      </c>
      <c r="M2098" s="56" t="str">
        <f t="shared" si="131"/>
        <v/>
      </c>
    </row>
    <row r="2099" spans="1:13" ht="13" x14ac:dyDescent="0.25">
      <c r="A2099" s="163">
        <v>2095</v>
      </c>
      <c r="B2099" s="66"/>
      <c r="C2099" s="67"/>
      <c r="D2099" s="48"/>
      <c r="E2099" s="68"/>
      <c r="F2099" s="49"/>
      <c r="G2099" s="69"/>
      <c r="H2099" s="50" t="str">
        <f>IF(E2099="","",VLOOKUP(WEEKDAY(E2099),List!A$15:B$21,2,FALSE))</f>
        <v/>
      </c>
      <c r="I2099" s="90">
        <f>IF(G2099="",0,VLOOKUP(G2099,PHR!$B$4:$H$10000,7,FALSE))</f>
        <v>0</v>
      </c>
      <c r="J2099" s="51" t="str">
        <f t="shared" si="133"/>
        <v/>
      </c>
      <c r="K2099" s="52" t="str">
        <f t="shared" si="132"/>
        <v/>
      </c>
      <c r="L2099" s="55" t="str">
        <f t="shared" si="130"/>
        <v/>
      </c>
      <c r="M2099" s="56" t="str">
        <f t="shared" si="131"/>
        <v/>
      </c>
    </row>
    <row r="2100" spans="1:13" ht="13" x14ac:dyDescent="0.25">
      <c r="A2100" s="163">
        <v>2096</v>
      </c>
      <c r="B2100" s="66"/>
      <c r="C2100" s="67"/>
      <c r="D2100" s="48"/>
      <c r="E2100" s="68"/>
      <c r="F2100" s="49"/>
      <c r="G2100" s="69"/>
      <c r="H2100" s="50" t="str">
        <f>IF(E2100="","",VLOOKUP(WEEKDAY(E2100),List!A$15:B$21,2,FALSE))</f>
        <v/>
      </c>
      <c r="I2100" s="90">
        <f>IF(G2100="",0,VLOOKUP(G2100,PHR!$B$4:$H$10000,7,FALSE))</f>
        <v>0</v>
      </c>
      <c r="J2100" s="51" t="str">
        <f t="shared" si="133"/>
        <v/>
      </c>
      <c r="K2100" s="52" t="str">
        <f t="shared" si="132"/>
        <v/>
      </c>
      <c r="L2100" s="55" t="str">
        <f t="shared" si="130"/>
        <v/>
      </c>
      <c r="M2100" s="56" t="str">
        <f t="shared" si="131"/>
        <v/>
      </c>
    </row>
    <row r="2101" spans="1:13" ht="13" x14ac:dyDescent="0.25">
      <c r="A2101" s="163">
        <v>2097</v>
      </c>
      <c r="B2101" s="66"/>
      <c r="C2101" s="67"/>
      <c r="D2101" s="48"/>
      <c r="E2101" s="68"/>
      <c r="F2101" s="49"/>
      <c r="G2101" s="69"/>
      <c r="H2101" s="50" t="str">
        <f>IF(E2101="","",VLOOKUP(WEEKDAY(E2101),List!A$15:B$21,2,FALSE))</f>
        <v/>
      </c>
      <c r="I2101" s="90">
        <f>IF(G2101="",0,VLOOKUP(G2101,PHR!$B$4:$H$10000,7,FALSE))</f>
        <v>0</v>
      </c>
      <c r="J2101" s="51" t="str">
        <f t="shared" si="133"/>
        <v/>
      </c>
      <c r="K2101" s="52" t="str">
        <f t="shared" si="132"/>
        <v/>
      </c>
      <c r="L2101" s="55" t="str">
        <f t="shared" si="130"/>
        <v/>
      </c>
      <c r="M2101" s="56" t="str">
        <f t="shared" si="131"/>
        <v/>
      </c>
    </row>
    <row r="2102" spans="1:13" ht="13" x14ac:dyDescent="0.25">
      <c r="A2102" s="163">
        <v>2098</v>
      </c>
      <c r="B2102" s="66"/>
      <c r="C2102" s="67"/>
      <c r="D2102" s="48"/>
      <c r="E2102" s="68"/>
      <c r="F2102" s="49"/>
      <c r="G2102" s="69"/>
      <c r="H2102" s="50" t="str">
        <f>IF(E2102="","",VLOOKUP(WEEKDAY(E2102),List!A$15:B$21,2,FALSE))</f>
        <v/>
      </c>
      <c r="I2102" s="90">
        <f>IF(G2102="",0,VLOOKUP(G2102,PHR!$B$4:$H$10000,7,FALSE))</f>
        <v>0</v>
      </c>
      <c r="J2102" s="51" t="str">
        <f t="shared" si="133"/>
        <v/>
      </c>
      <c r="K2102" s="52" t="str">
        <f t="shared" si="132"/>
        <v/>
      </c>
      <c r="L2102" s="55" t="str">
        <f t="shared" si="130"/>
        <v/>
      </c>
      <c r="M2102" s="56" t="str">
        <f t="shared" si="131"/>
        <v/>
      </c>
    </row>
    <row r="2103" spans="1:13" ht="13" x14ac:dyDescent="0.25">
      <c r="A2103" s="163">
        <v>2099</v>
      </c>
      <c r="B2103" s="66"/>
      <c r="C2103" s="67"/>
      <c r="D2103" s="48"/>
      <c r="E2103" s="68"/>
      <c r="F2103" s="49"/>
      <c r="G2103" s="69"/>
      <c r="H2103" s="50" t="str">
        <f>IF(E2103="","",VLOOKUP(WEEKDAY(E2103),List!A$15:B$21,2,FALSE))</f>
        <v/>
      </c>
      <c r="I2103" s="90">
        <f>IF(G2103="",0,VLOOKUP(G2103,PHR!$B$4:$H$10000,7,FALSE))</f>
        <v>0</v>
      </c>
      <c r="J2103" s="51" t="str">
        <f t="shared" si="133"/>
        <v/>
      </c>
      <c r="K2103" s="52" t="str">
        <f t="shared" si="132"/>
        <v/>
      </c>
      <c r="L2103" s="55" t="str">
        <f t="shared" si="130"/>
        <v/>
      </c>
      <c r="M2103" s="56" t="str">
        <f t="shared" si="131"/>
        <v/>
      </c>
    </row>
    <row r="2104" spans="1:13" ht="13" x14ac:dyDescent="0.25">
      <c r="A2104" s="163">
        <v>2100</v>
      </c>
      <c r="B2104" s="66"/>
      <c r="C2104" s="67"/>
      <c r="D2104" s="48"/>
      <c r="E2104" s="68"/>
      <c r="F2104" s="49"/>
      <c r="G2104" s="69"/>
      <c r="H2104" s="50" t="str">
        <f>IF(E2104="","",VLOOKUP(WEEKDAY(E2104),List!A$15:B$21,2,FALSE))</f>
        <v/>
      </c>
      <c r="I2104" s="90">
        <f>IF(G2104="",0,VLOOKUP(G2104,PHR!$B$4:$H$10000,7,FALSE))</f>
        <v>0</v>
      </c>
      <c r="J2104" s="51" t="str">
        <f t="shared" si="133"/>
        <v/>
      </c>
      <c r="K2104" s="52" t="str">
        <f t="shared" si="132"/>
        <v/>
      </c>
      <c r="L2104" s="55" t="str">
        <f t="shared" si="130"/>
        <v/>
      </c>
      <c r="M2104" s="56" t="str">
        <f t="shared" si="131"/>
        <v/>
      </c>
    </row>
    <row r="2105" spans="1:13" ht="13" x14ac:dyDescent="0.25">
      <c r="A2105" s="163">
        <v>2101</v>
      </c>
      <c r="B2105" s="66"/>
      <c r="C2105" s="67"/>
      <c r="D2105" s="48"/>
      <c r="E2105" s="68"/>
      <c r="F2105" s="49"/>
      <c r="G2105" s="69"/>
      <c r="H2105" s="50" t="str">
        <f>IF(E2105="","",VLOOKUP(WEEKDAY(E2105),List!A$15:B$21,2,FALSE))</f>
        <v/>
      </c>
      <c r="I2105" s="90">
        <f>IF(G2105="",0,VLOOKUP(G2105,PHR!$B$4:$H$10000,7,FALSE))</f>
        <v>0</v>
      </c>
      <c r="J2105" s="51" t="str">
        <f t="shared" si="133"/>
        <v/>
      </c>
      <c r="K2105" s="52" t="str">
        <f t="shared" si="132"/>
        <v/>
      </c>
      <c r="L2105" s="55" t="str">
        <f t="shared" si="130"/>
        <v/>
      </c>
      <c r="M2105" s="56" t="str">
        <f t="shared" si="131"/>
        <v/>
      </c>
    </row>
    <row r="2106" spans="1:13" ht="13" x14ac:dyDescent="0.25">
      <c r="A2106" s="163">
        <v>2102</v>
      </c>
      <c r="B2106" s="66"/>
      <c r="C2106" s="67"/>
      <c r="D2106" s="48"/>
      <c r="E2106" s="68"/>
      <c r="F2106" s="49"/>
      <c r="G2106" s="69"/>
      <c r="H2106" s="50" t="str">
        <f>IF(E2106="","",VLOOKUP(WEEKDAY(E2106),List!A$15:B$21,2,FALSE))</f>
        <v/>
      </c>
      <c r="I2106" s="90">
        <f>IF(G2106="",0,VLOOKUP(G2106,PHR!$B$4:$H$10000,7,FALSE))</f>
        <v>0</v>
      </c>
      <c r="J2106" s="51" t="str">
        <f t="shared" si="133"/>
        <v/>
      </c>
      <c r="K2106" s="52" t="str">
        <f t="shared" si="132"/>
        <v/>
      </c>
      <c r="L2106" s="55" t="str">
        <f t="shared" si="130"/>
        <v/>
      </c>
      <c r="M2106" s="56" t="str">
        <f t="shared" si="131"/>
        <v/>
      </c>
    </row>
    <row r="2107" spans="1:13" ht="13" x14ac:dyDescent="0.25">
      <c r="A2107" s="163">
        <v>2103</v>
      </c>
      <c r="B2107" s="66"/>
      <c r="C2107" s="67"/>
      <c r="D2107" s="48"/>
      <c r="E2107" s="68"/>
      <c r="F2107" s="49"/>
      <c r="G2107" s="69"/>
      <c r="H2107" s="50" t="str">
        <f>IF(E2107="","",VLOOKUP(WEEKDAY(E2107),List!A$15:B$21,2,FALSE))</f>
        <v/>
      </c>
      <c r="I2107" s="90">
        <f>IF(G2107="",0,VLOOKUP(G2107,PHR!$B$4:$H$10000,7,FALSE))</f>
        <v>0</v>
      </c>
      <c r="J2107" s="51" t="str">
        <f t="shared" si="133"/>
        <v/>
      </c>
      <c r="K2107" s="52" t="str">
        <f t="shared" si="132"/>
        <v/>
      </c>
      <c r="L2107" s="55" t="str">
        <f t="shared" si="130"/>
        <v/>
      </c>
      <c r="M2107" s="56" t="str">
        <f t="shared" si="131"/>
        <v/>
      </c>
    </row>
    <row r="2108" spans="1:13" ht="13" x14ac:dyDescent="0.25">
      <c r="A2108" s="163">
        <v>2104</v>
      </c>
      <c r="B2108" s="66"/>
      <c r="C2108" s="67"/>
      <c r="D2108" s="48"/>
      <c r="E2108" s="68"/>
      <c r="F2108" s="49"/>
      <c r="G2108" s="69"/>
      <c r="H2108" s="50" t="str">
        <f>IF(E2108="","",VLOOKUP(WEEKDAY(E2108),List!A$15:B$21,2,FALSE))</f>
        <v/>
      </c>
      <c r="I2108" s="90">
        <f>IF(G2108="",0,VLOOKUP(G2108,PHR!$B$4:$H$10000,7,FALSE))</f>
        <v>0</v>
      </c>
      <c r="J2108" s="51" t="str">
        <f t="shared" si="133"/>
        <v/>
      </c>
      <c r="K2108" s="52" t="str">
        <f t="shared" si="132"/>
        <v/>
      </c>
      <c r="L2108" s="55" t="str">
        <f t="shared" si="130"/>
        <v/>
      </c>
      <c r="M2108" s="56" t="str">
        <f t="shared" si="131"/>
        <v/>
      </c>
    </row>
    <row r="2109" spans="1:13" ht="13" x14ac:dyDescent="0.25">
      <c r="A2109" s="163">
        <v>2105</v>
      </c>
      <c r="B2109" s="66"/>
      <c r="C2109" s="67"/>
      <c r="D2109" s="48"/>
      <c r="E2109" s="68"/>
      <c r="F2109" s="49"/>
      <c r="G2109" s="69"/>
      <c r="H2109" s="50" t="str">
        <f>IF(E2109="","",VLOOKUP(WEEKDAY(E2109),List!A$15:B$21,2,FALSE))</f>
        <v/>
      </c>
      <c r="I2109" s="90">
        <f>IF(G2109="",0,VLOOKUP(G2109,PHR!$B$4:$H$10000,7,FALSE))</f>
        <v>0</v>
      </c>
      <c r="J2109" s="51" t="str">
        <f t="shared" si="133"/>
        <v/>
      </c>
      <c r="K2109" s="52" t="str">
        <f t="shared" si="132"/>
        <v/>
      </c>
      <c r="L2109" s="55" t="str">
        <f t="shared" si="130"/>
        <v/>
      </c>
      <c r="M2109" s="56" t="str">
        <f t="shared" si="131"/>
        <v/>
      </c>
    </row>
    <row r="2110" spans="1:13" ht="13" x14ac:dyDescent="0.25">
      <c r="A2110" s="163">
        <v>2106</v>
      </c>
      <c r="B2110" s="66"/>
      <c r="C2110" s="67"/>
      <c r="D2110" s="48"/>
      <c r="E2110" s="68"/>
      <c r="F2110" s="49"/>
      <c r="G2110" s="69"/>
      <c r="H2110" s="50" t="str">
        <f>IF(E2110="","",VLOOKUP(WEEKDAY(E2110),List!A$15:B$21,2,FALSE))</f>
        <v/>
      </c>
      <c r="I2110" s="90">
        <f>IF(G2110="",0,VLOOKUP(G2110,PHR!$B$4:$H$10000,7,FALSE))</f>
        <v>0</v>
      </c>
      <c r="J2110" s="51" t="str">
        <f t="shared" si="133"/>
        <v/>
      </c>
      <c r="K2110" s="52" t="str">
        <f t="shared" si="132"/>
        <v/>
      </c>
      <c r="L2110" s="55" t="str">
        <f t="shared" si="130"/>
        <v/>
      </c>
      <c r="M2110" s="56" t="str">
        <f t="shared" si="131"/>
        <v/>
      </c>
    </row>
    <row r="2111" spans="1:13" ht="13" x14ac:dyDescent="0.25">
      <c r="A2111" s="163">
        <v>2107</v>
      </c>
      <c r="B2111" s="66"/>
      <c r="C2111" s="67"/>
      <c r="D2111" s="48"/>
      <c r="E2111" s="68"/>
      <c r="F2111" s="49"/>
      <c r="G2111" s="69"/>
      <c r="H2111" s="50" t="str">
        <f>IF(E2111="","",VLOOKUP(WEEKDAY(E2111),List!A$15:B$21,2,FALSE))</f>
        <v/>
      </c>
      <c r="I2111" s="90">
        <f>IF(G2111="",0,VLOOKUP(G2111,PHR!$B$4:$H$10000,7,FALSE))</f>
        <v>0</v>
      </c>
      <c r="J2111" s="51" t="str">
        <f t="shared" si="133"/>
        <v/>
      </c>
      <c r="K2111" s="52" t="str">
        <f t="shared" si="132"/>
        <v/>
      </c>
      <c r="L2111" s="55" t="str">
        <f t="shared" si="130"/>
        <v/>
      </c>
      <c r="M2111" s="56" t="str">
        <f t="shared" si="131"/>
        <v/>
      </c>
    </row>
    <row r="2112" spans="1:13" ht="13" x14ac:dyDescent="0.25">
      <c r="A2112" s="163">
        <v>2108</v>
      </c>
      <c r="B2112" s="66"/>
      <c r="C2112" s="67"/>
      <c r="D2112" s="48"/>
      <c r="E2112" s="68"/>
      <c r="F2112" s="49"/>
      <c r="G2112" s="69"/>
      <c r="H2112" s="50" t="str">
        <f>IF(E2112="","",VLOOKUP(WEEKDAY(E2112),List!A$15:B$21,2,FALSE))</f>
        <v/>
      </c>
      <c r="I2112" s="90">
        <f>IF(G2112="",0,VLOOKUP(G2112,PHR!$B$4:$H$10000,7,FALSE))</f>
        <v>0</v>
      </c>
      <c r="J2112" s="51" t="str">
        <f t="shared" si="133"/>
        <v/>
      </c>
      <c r="K2112" s="52" t="str">
        <f t="shared" si="132"/>
        <v/>
      </c>
      <c r="L2112" s="55" t="str">
        <f t="shared" si="130"/>
        <v/>
      </c>
      <c r="M2112" s="56" t="str">
        <f t="shared" si="131"/>
        <v/>
      </c>
    </row>
    <row r="2113" spans="1:13" ht="13" x14ac:dyDescent="0.25">
      <c r="A2113" s="163">
        <v>2109</v>
      </c>
      <c r="B2113" s="66"/>
      <c r="C2113" s="67"/>
      <c r="D2113" s="48"/>
      <c r="E2113" s="68"/>
      <c r="F2113" s="49"/>
      <c r="G2113" s="69"/>
      <c r="H2113" s="50" t="str">
        <f>IF(E2113="","",VLOOKUP(WEEKDAY(E2113),List!A$15:B$21,2,FALSE))</f>
        <v/>
      </c>
      <c r="I2113" s="90">
        <f>IF(G2113="",0,VLOOKUP(G2113,PHR!$B$4:$H$10000,7,FALSE))</f>
        <v>0</v>
      </c>
      <c r="J2113" s="51" t="str">
        <f t="shared" si="133"/>
        <v/>
      </c>
      <c r="K2113" s="52" t="str">
        <f t="shared" si="132"/>
        <v/>
      </c>
      <c r="L2113" s="55" t="str">
        <f t="shared" si="130"/>
        <v/>
      </c>
      <c r="M2113" s="56" t="str">
        <f t="shared" si="131"/>
        <v/>
      </c>
    </row>
    <row r="2114" spans="1:13" ht="13" x14ac:dyDescent="0.25">
      <c r="A2114" s="163">
        <v>2110</v>
      </c>
      <c r="B2114" s="66"/>
      <c r="C2114" s="67"/>
      <c r="D2114" s="48"/>
      <c r="E2114" s="68"/>
      <c r="F2114" s="49"/>
      <c r="G2114" s="69"/>
      <c r="H2114" s="50" t="str">
        <f>IF(E2114="","",VLOOKUP(WEEKDAY(E2114),List!A$15:B$21,2,FALSE))</f>
        <v/>
      </c>
      <c r="I2114" s="90">
        <f>IF(G2114="",0,VLOOKUP(G2114,PHR!$B$4:$H$10000,7,FALSE))</f>
        <v>0</v>
      </c>
      <c r="J2114" s="51" t="str">
        <f t="shared" si="133"/>
        <v/>
      </c>
      <c r="K2114" s="52" t="str">
        <f t="shared" si="132"/>
        <v/>
      </c>
      <c r="L2114" s="55" t="str">
        <f t="shared" si="130"/>
        <v/>
      </c>
      <c r="M2114" s="56" t="str">
        <f t="shared" si="131"/>
        <v/>
      </c>
    </row>
    <row r="2115" spans="1:13" ht="13" x14ac:dyDescent="0.25">
      <c r="A2115" s="163">
        <v>2111</v>
      </c>
      <c r="B2115" s="66"/>
      <c r="C2115" s="67"/>
      <c r="D2115" s="48"/>
      <c r="E2115" s="68"/>
      <c r="F2115" s="49"/>
      <c r="G2115" s="69"/>
      <c r="H2115" s="50" t="str">
        <f>IF(E2115="","",VLOOKUP(WEEKDAY(E2115),List!A$15:B$21,2,FALSE))</f>
        <v/>
      </c>
      <c r="I2115" s="90">
        <f>IF(G2115="",0,VLOOKUP(G2115,PHR!$B$4:$H$10000,7,FALSE))</f>
        <v>0</v>
      </c>
      <c r="J2115" s="51" t="str">
        <f t="shared" si="133"/>
        <v/>
      </c>
      <c r="K2115" s="52" t="str">
        <f t="shared" si="132"/>
        <v/>
      </c>
      <c r="L2115" s="55" t="str">
        <f t="shared" si="130"/>
        <v/>
      </c>
      <c r="M2115" s="56" t="str">
        <f t="shared" si="131"/>
        <v/>
      </c>
    </row>
    <row r="2116" spans="1:13" ht="13" x14ac:dyDescent="0.25">
      <c r="A2116" s="163">
        <v>2112</v>
      </c>
      <c r="B2116" s="66"/>
      <c r="C2116" s="67"/>
      <c r="D2116" s="48"/>
      <c r="E2116" s="68"/>
      <c r="F2116" s="49"/>
      <c r="G2116" s="69"/>
      <c r="H2116" s="50" t="str">
        <f>IF(E2116="","",VLOOKUP(WEEKDAY(E2116),List!A$15:B$21,2,FALSE))</f>
        <v/>
      </c>
      <c r="I2116" s="90">
        <f>IF(G2116="",0,VLOOKUP(G2116,PHR!$B$4:$H$10000,7,FALSE))</f>
        <v>0</v>
      </c>
      <c r="J2116" s="51" t="str">
        <f t="shared" si="133"/>
        <v/>
      </c>
      <c r="K2116" s="52" t="str">
        <f t="shared" si="132"/>
        <v/>
      </c>
      <c r="L2116" s="55" t="str">
        <f t="shared" si="130"/>
        <v/>
      </c>
      <c r="M2116" s="56" t="str">
        <f t="shared" si="131"/>
        <v/>
      </c>
    </row>
    <row r="2117" spans="1:13" ht="13" x14ac:dyDescent="0.25">
      <c r="A2117" s="163">
        <v>2113</v>
      </c>
      <c r="B2117" s="66"/>
      <c r="C2117" s="67"/>
      <c r="D2117" s="48"/>
      <c r="E2117" s="68"/>
      <c r="F2117" s="49"/>
      <c r="G2117" s="69"/>
      <c r="H2117" s="50" t="str">
        <f>IF(E2117="","",VLOOKUP(WEEKDAY(E2117),List!A$15:B$21,2,FALSE))</f>
        <v/>
      </c>
      <c r="I2117" s="90">
        <f>IF(G2117="",0,VLOOKUP(G2117,PHR!$B$4:$H$10000,7,FALSE))</f>
        <v>0</v>
      </c>
      <c r="J2117" s="51" t="str">
        <f t="shared" si="133"/>
        <v/>
      </c>
      <c r="K2117" s="52" t="str">
        <f t="shared" si="132"/>
        <v/>
      </c>
      <c r="L2117" s="55" t="str">
        <f t="shared" ref="L2117:L2180" si="134">IF(D2117="","",K2117)</f>
        <v/>
      </c>
      <c r="M2117" s="56" t="str">
        <f t="shared" ref="M2117:M2180" si="135">IF(D2117="","",ROUND(L2117*I2117,2))</f>
        <v/>
      </c>
    </row>
    <row r="2118" spans="1:13" ht="13" x14ac:dyDescent="0.25">
      <c r="A2118" s="163">
        <v>2114</v>
      </c>
      <c r="B2118" s="66"/>
      <c r="C2118" s="67"/>
      <c r="D2118" s="48"/>
      <c r="E2118" s="68"/>
      <c r="F2118" s="49"/>
      <c r="G2118" s="69"/>
      <c r="H2118" s="50" t="str">
        <f>IF(E2118="","",VLOOKUP(WEEKDAY(E2118),List!A$15:B$21,2,FALSE))</f>
        <v/>
      </c>
      <c r="I2118" s="90">
        <f>IF(G2118="",0,VLOOKUP(G2118,PHR!$B$4:$H$10000,7,FALSE))</f>
        <v>0</v>
      </c>
      <c r="J2118" s="51" t="str">
        <f t="shared" si="133"/>
        <v/>
      </c>
      <c r="K2118" s="52" t="str">
        <f t="shared" ref="K2118:K2181" si="136">IF(F2118="","",IF(C2118="",MIN(F2118,$K$1),(MIN(F2118,$K$1)*C2118)))</f>
        <v/>
      </c>
      <c r="L2118" s="55" t="str">
        <f t="shared" si="134"/>
        <v/>
      </c>
      <c r="M2118" s="56" t="str">
        <f t="shared" si="135"/>
        <v/>
      </c>
    </row>
    <row r="2119" spans="1:13" ht="13" x14ac:dyDescent="0.25">
      <c r="A2119" s="163">
        <v>2115</v>
      </c>
      <c r="B2119" s="66"/>
      <c r="C2119" s="67"/>
      <c r="D2119" s="48"/>
      <c r="E2119" s="68"/>
      <c r="F2119" s="49"/>
      <c r="G2119" s="69"/>
      <c r="H2119" s="50" t="str">
        <f>IF(E2119="","",VLOOKUP(WEEKDAY(E2119),List!A$15:B$21,2,FALSE))</f>
        <v/>
      </c>
      <c r="I2119" s="90">
        <f>IF(G2119="",0,VLOOKUP(G2119,PHR!$B$4:$H$10000,7,FALSE))</f>
        <v>0</v>
      </c>
      <c r="J2119" s="51" t="str">
        <f t="shared" si="133"/>
        <v/>
      </c>
      <c r="K2119" s="52" t="str">
        <f t="shared" si="136"/>
        <v/>
      </c>
      <c r="L2119" s="55" t="str">
        <f t="shared" si="134"/>
        <v/>
      </c>
      <c r="M2119" s="56" t="str">
        <f t="shared" si="135"/>
        <v/>
      </c>
    </row>
    <row r="2120" spans="1:13" ht="13" x14ac:dyDescent="0.25">
      <c r="A2120" s="163">
        <v>2116</v>
      </c>
      <c r="B2120" s="66"/>
      <c r="C2120" s="67"/>
      <c r="D2120" s="48"/>
      <c r="E2120" s="68"/>
      <c r="F2120" s="49"/>
      <c r="G2120" s="69"/>
      <c r="H2120" s="50" t="str">
        <f>IF(E2120="","",VLOOKUP(WEEKDAY(E2120),List!A$15:B$21,2,FALSE))</f>
        <v/>
      </c>
      <c r="I2120" s="90">
        <f>IF(G2120="",0,VLOOKUP(G2120,PHR!$B$4:$H$10000,7,FALSE))</f>
        <v>0</v>
      </c>
      <c r="J2120" s="51" t="str">
        <f t="shared" si="133"/>
        <v/>
      </c>
      <c r="K2120" s="52" t="str">
        <f t="shared" si="136"/>
        <v/>
      </c>
      <c r="L2120" s="55" t="str">
        <f t="shared" si="134"/>
        <v/>
      </c>
      <c r="M2120" s="56" t="str">
        <f t="shared" si="135"/>
        <v/>
      </c>
    </row>
    <row r="2121" spans="1:13" ht="13" x14ac:dyDescent="0.25">
      <c r="A2121" s="163">
        <v>2117</v>
      </c>
      <c r="B2121" s="66"/>
      <c r="C2121" s="67"/>
      <c r="D2121" s="48"/>
      <c r="E2121" s="68"/>
      <c r="F2121" s="49"/>
      <c r="G2121" s="69"/>
      <c r="H2121" s="50" t="str">
        <f>IF(E2121="","",VLOOKUP(WEEKDAY(E2121),List!A$15:B$21,2,FALSE))</f>
        <v/>
      </c>
      <c r="I2121" s="90">
        <f>IF(G2121="",0,VLOOKUP(G2121,PHR!$B$4:$H$10000,7,FALSE))</f>
        <v>0</v>
      </c>
      <c r="J2121" s="51" t="str">
        <f t="shared" si="133"/>
        <v/>
      </c>
      <c r="K2121" s="52" t="str">
        <f t="shared" si="136"/>
        <v/>
      </c>
      <c r="L2121" s="55" t="str">
        <f t="shared" si="134"/>
        <v/>
      </c>
      <c r="M2121" s="56" t="str">
        <f t="shared" si="135"/>
        <v/>
      </c>
    </row>
    <row r="2122" spans="1:13" ht="13" x14ac:dyDescent="0.25">
      <c r="A2122" s="163">
        <v>2118</v>
      </c>
      <c r="B2122" s="66"/>
      <c r="C2122" s="67"/>
      <c r="D2122" s="48"/>
      <c r="E2122" s="68"/>
      <c r="F2122" s="49"/>
      <c r="G2122" s="69"/>
      <c r="H2122" s="50" t="str">
        <f>IF(E2122="","",VLOOKUP(WEEKDAY(E2122),List!A$15:B$21,2,FALSE))</f>
        <v/>
      </c>
      <c r="I2122" s="90">
        <f>IF(G2122="",0,VLOOKUP(G2122,PHR!$B$4:$H$10000,7,FALSE))</f>
        <v>0</v>
      </c>
      <c r="J2122" s="51" t="str">
        <f t="shared" ref="J2122:J2185" si="137">IF(K2122="","",ROUND(K2122*I2122,2))</f>
        <v/>
      </c>
      <c r="K2122" s="52" t="str">
        <f t="shared" si="136"/>
        <v/>
      </c>
      <c r="L2122" s="55" t="str">
        <f t="shared" si="134"/>
        <v/>
      </c>
      <c r="M2122" s="56" t="str">
        <f t="shared" si="135"/>
        <v/>
      </c>
    </row>
    <row r="2123" spans="1:13" ht="13" x14ac:dyDescent="0.25">
      <c r="A2123" s="163">
        <v>2119</v>
      </c>
      <c r="B2123" s="66"/>
      <c r="C2123" s="67"/>
      <c r="D2123" s="48"/>
      <c r="E2123" s="68"/>
      <c r="F2123" s="49"/>
      <c r="G2123" s="69"/>
      <c r="H2123" s="50" t="str">
        <f>IF(E2123="","",VLOOKUP(WEEKDAY(E2123),List!A$15:B$21,2,FALSE))</f>
        <v/>
      </c>
      <c r="I2123" s="90">
        <f>IF(G2123="",0,VLOOKUP(G2123,PHR!$B$4:$H$10000,7,FALSE))</f>
        <v>0</v>
      </c>
      <c r="J2123" s="51" t="str">
        <f t="shared" si="137"/>
        <v/>
      </c>
      <c r="K2123" s="52" t="str">
        <f t="shared" si="136"/>
        <v/>
      </c>
      <c r="L2123" s="55" t="str">
        <f t="shared" si="134"/>
        <v/>
      </c>
      <c r="M2123" s="56" t="str">
        <f t="shared" si="135"/>
        <v/>
      </c>
    </row>
    <row r="2124" spans="1:13" ht="13" x14ac:dyDescent="0.25">
      <c r="A2124" s="163">
        <v>2120</v>
      </c>
      <c r="B2124" s="66"/>
      <c r="C2124" s="67"/>
      <c r="D2124" s="48"/>
      <c r="E2124" s="68"/>
      <c r="F2124" s="49"/>
      <c r="G2124" s="69"/>
      <c r="H2124" s="50" t="str">
        <f>IF(E2124="","",VLOOKUP(WEEKDAY(E2124),List!A$15:B$21,2,FALSE))</f>
        <v/>
      </c>
      <c r="I2124" s="90">
        <f>IF(G2124="",0,VLOOKUP(G2124,PHR!$B$4:$H$10000,7,FALSE))</f>
        <v>0</v>
      </c>
      <c r="J2124" s="51" t="str">
        <f t="shared" si="137"/>
        <v/>
      </c>
      <c r="K2124" s="52" t="str">
        <f t="shared" si="136"/>
        <v/>
      </c>
      <c r="L2124" s="55" t="str">
        <f t="shared" si="134"/>
        <v/>
      </c>
      <c r="M2124" s="56" t="str">
        <f t="shared" si="135"/>
        <v/>
      </c>
    </row>
    <row r="2125" spans="1:13" ht="13" x14ac:dyDescent="0.25">
      <c r="A2125" s="163">
        <v>2121</v>
      </c>
      <c r="B2125" s="66"/>
      <c r="C2125" s="67"/>
      <c r="D2125" s="48"/>
      <c r="E2125" s="68"/>
      <c r="F2125" s="49"/>
      <c r="G2125" s="69"/>
      <c r="H2125" s="50" t="str">
        <f>IF(E2125="","",VLOOKUP(WEEKDAY(E2125),List!A$15:B$21,2,FALSE))</f>
        <v/>
      </c>
      <c r="I2125" s="90">
        <f>IF(G2125="",0,VLOOKUP(G2125,PHR!$B$4:$H$10000,7,FALSE))</f>
        <v>0</v>
      </c>
      <c r="J2125" s="51" t="str">
        <f t="shared" si="137"/>
        <v/>
      </c>
      <c r="K2125" s="52" t="str">
        <f t="shared" si="136"/>
        <v/>
      </c>
      <c r="L2125" s="55" t="str">
        <f t="shared" si="134"/>
        <v/>
      </c>
      <c r="M2125" s="56" t="str">
        <f t="shared" si="135"/>
        <v/>
      </c>
    </row>
    <row r="2126" spans="1:13" ht="13" x14ac:dyDescent="0.25">
      <c r="A2126" s="163">
        <v>2122</v>
      </c>
      <c r="B2126" s="66"/>
      <c r="C2126" s="67"/>
      <c r="D2126" s="48"/>
      <c r="E2126" s="68"/>
      <c r="F2126" s="49"/>
      <c r="G2126" s="69"/>
      <c r="H2126" s="50" t="str">
        <f>IF(E2126="","",VLOOKUP(WEEKDAY(E2126),List!A$15:B$21,2,FALSE))</f>
        <v/>
      </c>
      <c r="I2126" s="90">
        <f>IF(G2126="",0,VLOOKUP(G2126,PHR!$B$4:$H$10000,7,FALSE))</f>
        <v>0</v>
      </c>
      <c r="J2126" s="51" t="str">
        <f t="shared" si="137"/>
        <v/>
      </c>
      <c r="K2126" s="52" t="str">
        <f t="shared" si="136"/>
        <v/>
      </c>
      <c r="L2126" s="55" t="str">
        <f t="shared" si="134"/>
        <v/>
      </c>
      <c r="M2126" s="56" t="str">
        <f t="shared" si="135"/>
        <v/>
      </c>
    </row>
    <row r="2127" spans="1:13" ht="13" x14ac:dyDescent="0.25">
      <c r="A2127" s="163">
        <v>2123</v>
      </c>
      <c r="B2127" s="66"/>
      <c r="C2127" s="67"/>
      <c r="D2127" s="48"/>
      <c r="E2127" s="68"/>
      <c r="F2127" s="49"/>
      <c r="G2127" s="69"/>
      <c r="H2127" s="50" t="str">
        <f>IF(E2127="","",VLOOKUP(WEEKDAY(E2127),List!A$15:B$21,2,FALSE))</f>
        <v/>
      </c>
      <c r="I2127" s="90">
        <f>IF(G2127="",0,VLOOKUP(G2127,PHR!$B$4:$H$10000,7,FALSE))</f>
        <v>0</v>
      </c>
      <c r="J2127" s="51" t="str">
        <f t="shared" si="137"/>
        <v/>
      </c>
      <c r="K2127" s="52" t="str">
        <f t="shared" si="136"/>
        <v/>
      </c>
      <c r="L2127" s="55" t="str">
        <f t="shared" si="134"/>
        <v/>
      </c>
      <c r="M2127" s="56" t="str">
        <f t="shared" si="135"/>
        <v/>
      </c>
    </row>
    <row r="2128" spans="1:13" ht="13" x14ac:dyDescent="0.25">
      <c r="A2128" s="163">
        <v>2124</v>
      </c>
      <c r="B2128" s="66"/>
      <c r="C2128" s="67"/>
      <c r="D2128" s="48"/>
      <c r="E2128" s="68"/>
      <c r="F2128" s="49"/>
      <c r="G2128" s="69"/>
      <c r="H2128" s="50" t="str">
        <f>IF(E2128="","",VLOOKUP(WEEKDAY(E2128),List!A$15:B$21,2,FALSE))</f>
        <v/>
      </c>
      <c r="I2128" s="90">
        <f>IF(G2128="",0,VLOOKUP(G2128,PHR!$B$4:$H$10000,7,FALSE))</f>
        <v>0</v>
      </c>
      <c r="J2128" s="51" t="str">
        <f t="shared" si="137"/>
        <v/>
      </c>
      <c r="K2128" s="52" t="str">
        <f t="shared" si="136"/>
        <v/>
      </c>
      <c r="L2128" s="55" t="str">
        <f t="shared" si="134"/>
        <v/>
      </c>
      <c r="M2128" s="56" t="str">
        <f t="shared" si="135"/>
        <v/>
      </c>
    </row>
    <row r="2129" spans="1:13" ht="13" x14ac:dyDescent="0.25">
      <c r="A2129" s="163">
        <v>2125</v>
      </c>
      <c r="B2129" s="66"/>
      <c r="C2129" s="67"/>
      <c r="D2129" s="48"/>
      <c r="E2129" s="68"/>
      <c r="F2129" s="49"/>
      <c r="G2129" s="69"/>
      <c r="H2129" s="50" t="str">
        <f>IF(E2129="","",VLOOKUP(WEEKDAY(E2129),List!A$15:B$21,2,FALSE))</f>
        <v/>
      </c>
      <c r="I2129" s="90">
        <f>IF(G2129="",0,VLOOKUP(G2129,PHR!$B$4:$H$10000,7,FALSE))</f>
        <v>0</v>
      </c>
      <c r="J2129" s="51" t="str">
        <f t="shared" si="137"/>
        <v/>
      </c>
      <c r="K2129" s="52" t="str">
        <f t="shared" si="136"/>
        <v/>
      </c>
      <c r="L2129" s="55" t="str">
        <f t="shared" si="134"/>
        <v/>
      </c>
      <c r="M2129" s="56" t="str">
        <f t="shared" si="135"/>
        <v/>
      </c>
    </row>
    <row r="2130" spans="1:13" ht="13" x14ac:dyDescent="0.25">
      <c r="A2130" s="163">
        <v>2126</v>
      </c>
      <c r="B2130" s="66"/>
      <c r="C2130" s="67"/>
      <c r="D2130" s="48"/>
      <c r="E2130" s="68"/>
      <c r="F2130" s="49"/>
      <c r="G2130" s="69"/>
      <c r="H2130" s="50" t="str">
        <f>IF(E2130="","",VLOOKUP(WEEKDAY(E2130),List!A$15:B$21,2,FALSE))</f>
        <v/>
      </c>
      <c r="I2130" s="90">
        <f>IF(G2130="",0,VLOOKUP(G2130,PHR!$B$4:$H$10000,7,FALSE))</f>
        <v>0</v>
      </c>
      <c r="J2130" s="51" t="str">
        <f t="shared" si="137"/>
        <v/>
      </c>
      <c r="K2130" s="52" t="str">
        <f t="shared" si="136"/>
        <v/>
      </c>
      <c r="L2130" s="55" t="str">
        <f t="shared" si="134"/>
        <v/>
      </c>
      <c r="M2130" s="56" t="str">
        <f t="shared" si="135"/>
        <v/>
      </c>
    </row>
    <row r="2131" spans="1:13" ht="13" x14ac:dyDescent="0.25">
      <c r="A2131" s="163">
        <v>2127</v>
      </c>
      <c r="B2131" s="66"/>
      <c r="C2131" s="67"/>
      <c r="D2131" s="48"/>
      <c r="E2131" s="68"/>
      <c r="F2131" s="49"/>
      <c r="G2131" s="69"/>
      <c r="H2131" s="50" t="str">
        <f>IF(E2131="","",VLOOKUP(WEEKDAY(E2131),List!A$15:B$21,2,FALSE))</f>
        <v/>
      </c>
      <c r="I2131" s="90">
        <f>IF(G2131="",0,VLOOKUP(G2131,PHR!$B$4:$H$10000,7,FALSE))</f>
        <v>0</v>
      </c>
      <c r="J2131" s="51" t="str">
        <f t="shared" si="137"/>
        <v/>
      </c>
      <c r="K2131" s="52" t="str">
        <f t="shared" si="136"/>
        <v/>
      </c>
      <c r="L2131" s="55" t="str">
        <f t="shared" si="134"/>
        <v/>
      </c>
      <c r="M2131" s="56" t="str">
        <f t="shared" si="135"/>
        <v/>
      </c>
    </row>
    <row r="2132" spans="1:13" ht="13" x14ac:dyDescent="0.25">
      <c r="A2132" s="163">
        <v>2128</v>
      </c>
      <c r="B2132" s="66"/>
      <c r="C2132" s="67"/>
      <c r="D2132" s="48"/>
      <c r="E2132" s="68"/>
      <c r="F2132" s="49"/>
      <c r="G2132" s="69"/>
      <c r="H2132" s="50" t="str">
        <f>IF(E2132="","",VLOOKUP(WEEKDAY(E2132),List!A$15:B$21,2,FALSE))</f>
        <v/>
      </c>
      <c r="I2132" s="90">
        <f>IF(G2132="",0,VLOOKUP(G2132,PHR!$B$4:$H$10000,7,FALSE))</f>
        <v>0</v>
      </c>
      <c r="J2132" s="51" t="str">
        <f t="shared" si="137"/>
        <v/>
      </c>
      <c r="K2132" s="52" t="str">
        <f t="shared" si="136"/>
        <v/>
      </c>
      <c r="L2132" s="55" t="str">
        <f t="shared" si="134"/>
        <v/>
      </c>
      <c r="M2132" s="56" t="str">
        <f t="shared" si="135"/>
        <v/>
      </c>
    </row>
    <row r="2133" spans="1:13" ht="13" x14ac:dyDescent="0.25">
      <c r="A2133" s="163">
        <v>2129</v>
      </c>
      <c r="B2133" s="66"/>
      <c r="C2133" s="67"/>
      <c r="D2133" s="48"/>
      <c r="E2133" s="68"/>
      <c r="F2133" s="49"/>
      <c r="G2133" s="69"/>
      <c r="H2133" s="50" t="str">
        <f>IF(E2133="","",VLOOKUP(WEEKDAY(E2133),List!A$15:B$21,2,FALSE))</f>
        <v/>
      </c>
      <c r="I2133" s="90">
        <f>IF(G2133="",0,VLOOKUP(G2133,PHR!$B$4:$H$10000,7,FALSE))</f>
        <v>0</v>
      </c>
      <c r="J2133" s="51" t="str">
        <f t="shared" si="137"/>
        <v/>
      </c>
      <c r="K2133" s="52" t="str">
        <f t="shared" si="136"/>
        <v/>
      </c>
      <c r="L2133" s="55" t="str">
        <f t="shared" si="134"/>
        <v/>
      </c>
      <c r="M2133" s="56" t="str">
        <f t="shared" si="135"/>
        <v/>
      </c>
    </row>
    <row r="2134" spans="1:13" ht="13" x14ac:dyDescent="0.25">
      <c r="A2134" s="163">
        <v>2130</v>
      </c>
      <c r="B2134" s="66"/>
      <c r="C2134" s="67"/>
      <c r="D2134" s="48"/>
      <c r="E2134" s="68"/>
      <c r="F2134" s="49"/>
      <c r="G2134" s="69"/>
      <c r="H2134" s="50" t="str">
        <f>IF(E2134="","",VLOOKUP(WEEKDAY(E2134),List!A$15:B$21,2,FALSE))</f>
        <v/>
      </c>
      <c r="I2134" s="90">
        <f>IF(G2134="",0,VLOOKUP(G2134,PHR!$B$4:$H$10000,7,FALSE))</f>
        <v>0</v>
      </c>
      <c r="J2134" s="51" t="str">
        <f t="shared" si="137"/>
        <v/>
      </c>
      <c r="K2134" s="52" t="str">
        <f t="shared" si="136"/>
        <v/>
      </c>
      <c r="L2134" s="55" t="str">
        <f t="shared" si="134"/>
        <v/>
      </c>
      <c r="M2134" s="56" t="str">
        <f t="shared" si="135"/>
        <v/>
      </c>
    </row>
    <row r="2135" spans="1:13" ht="13" x14ac:dyDescent="0.25">
      <c r="A2135" s="163">
        <v>2131</v>
      </c>
      <c r="B2135" s="66"/>
      <c r="C2135" s="67"/>
      <c r="D2135" s="48"/>
      <c r="E2135" s="68"/>
      <c r="F2135" s="49"/>
      <c r="G2135" s="69"/>
      <c r="H2135" s="50" t="str">
        <f>IF(E2135="","",VLOOKUP(WEEKDAY(E2135),List!A$15:B$21,2,FALSE))</f>
        <v/>
      </c>
      <c r="I2135" s="90">
        <f>IF(G2135="",0,VLOOKUP(G2135,PHR!$B$4:$H$10000,7,FALSE))</f>
        <v>0</v>
      </c>
      <c r="J2135" s="51" t="str">
        <f t="shared" si="137"/>
        <v/>
      </c>
      <c r="K2135" s="52" t="str">
        <f t="shared" si="136"/>
        <v/>
      </c>
      <c r="L2135" s="55" t="str">
        <f t="shared" si="134"/>
        <v/>
      </c>
      <c r="M2135" s="56" t="str">
        <f t="shared" si="135"/>
        <v/>
      </c>
    </row>
    <row r="2136" spans="1:13" ht="13" x14ac:dyDescent="0.25">
      <c r="A2136" s="163">
        <v>2132</v>
      </c>
      <c r="B2136" s="66"/>
      <c r="C2136" s="67"/>
      <c r="D2136" s="48"/>
      <c r="E2136" s="68"/>
      <c r="F2136" s="49"/>
      <c r="G2136" s="69"/>
      <c r="H2136" s="50" t="str">
        <f>IF(E2136="","",VLOOKUP(WEEKDAY(E2136),List!A$15:B$21,2,FALSE))</f>
        <v/>
      </c>
      <c r="I2136" s="90">
        <f>IF(G2136="",0,VLOOKUP(G2136,PHR!$B$4:$H$10000,7,FALSE))</f>
        <v>0</v>
      </c>
      <c r="J2136" s="51" t="str">
        <f t="shared" si="137"/>
        <v/>
      </c>
      <c r="K2136" s="52" t="str">
        <f t="shared" si="136"/>
        <v/>
      </c>
      <c r="L2136" s="55" t="str">
        <f t="shared" si="134"/>
        <v/>
      </c>
      <c r="M2136" s="56" t="str">
        <f t="shared" si="135"/>
        <v/>
      </c>
    </row>
    <row r="2137" spans="1:13" ht="13" x14ac:dyDescent="0.25">
      <c r="A2137" s="163">
        <v>2133</v>
      </c>
      <c r="B2137" s="66"/>
      <c r="C2137" s="67"/>
      <c r="D2137" s="48"/>
      <c r="E2137" s="68"/>
      <c r="F2137" s="49"/>
      <c r="G2137" s="69"/>
      <c r="H2137" s="50" t="str">
        <f>IF(E2137="","",VLOOKUP(WEEKDAY(E2137),List!A$15:B$21,2,FALSE))</f>
        <v/>
      </c>
      <c r="I2137" s="90">
        <f>IF(G2137="",0,VLOOKUP(G2137,PHR!$B$4:$H$10000,7,FALSE))</f>
        <v>0</v>
      </c>
      <c r="J2137" s="51" t="str">
        <f t="shared" si="137"/>
        <v/>
      </c>
      <c r="K2137" s="52" t="str">
        <f t="shared" si="136"/>
        <v/>
      </c>
      <c r="L2137" s="55" t="str">
        <f t="shared" si="134"/>
        <v/>
      </c>
      <c r="M2137" s="56" t="str">
        <f t="shared" si="135"/>
        <v/>
      </c>
    </row>
    <row r="2138" spans="1:13" ht="13" x14ac:dyDescent="0.25">
      <c r="A2138" s="163">
        <v>2134</v>
      </c>
      <c r="B2138" s="66"/>
      <c r="C2138" s="67"/>
      <c r="D2138" s="48"/>
      <c r="E2138" s="68"/>
      <c r="F2138" s="49"/>
      <c r="G2138" s="69"/>
      <c r="H2138" s="50" t="str">
        <f>IF(E2138="","",VLOOKUP(WEEKDAY(E2138),List!A$15:B$21,2,FALSE))</f>
        <v/>
      </c>
      <c r="I2138" s="90">
        <f>IF(G2138="",0,VLOOKUP(G2138,PHR!$B$4:$H$10000,7,FALSE))</f>
        <v>0</v>
      </c>
      <c r="J2138" s="51" t="str">
        <f t="shared" si="137"/>
        <v/>
      </c>
      <c r="K2138" s="52" t="str">
        <f t="shared" si="136"/>
        <v/>
      </c>
      <c r="L2138" s="55" t="str">
        <f t="shared" si="134"/>
        <v/>
      </c>
      <c r="M2138" s="56" t="str">
        <f t="shared" si="135"/>
        <v/>
      </c>
    </row>
    <row r="2139" spans="1:13" ht="13" x14ac:dyDescent="0.25">
      <c r="A2139" s="163">
        <v>2135</v>
      </c>
      <c r="B2139" s="66"/>
      <c r="C2139" s="67"/>
      <c r="D2139" s="48"/>
      <c r="E2139" s="68"/>
      <c r="F2139" s="49"/>
      <c r="G2139" s="69"/>
      <c r="H2139" s="50" t="str">
        <f>IF(E2139="","",VLOOKUP(WEEKDAY(E2139),List!A$15:B$21,2,FALSE))</f>
        <v/>
      </c>
      <c r="I2139" s="90">
        <f>IF(G2139="",0,VLOOKUP(G2139,PHR!$B$4:$H$10000,7,FALSE))</f>
        <v>0</v>
      </c>
      <c r="J2139" s="51" t="str">
        <f t="shared" si="137"/>
        <v/>
      </c>
      <c r="K2139" s="52" t="str">
        <f t="shared" si="136"/>
        <v/>
      </c>
      <c r="L2139" s="55" t="str">
        <f t="shared" si="134"/>
        <v/>
      </c>
      <c r="M2139" s="56" t="str">
        <f t="shared" si="135"/>
        <v/>
      </c>
    </row>
    <row r="2140" spans="1:13" ht="13" x14ac:dyDescent="0.25">
      <c r="A2140" s="163">
        <v>2136</v>
      </c>
      <c r="B2140" s="66"/>
      <c r="C2140" s="67"/>
      <c r="D2140" s="48"/>
      <c r="E2140" s="68"/>
      <c r="F2140" s="49"/>
      <c r="G2140" s="69"/>
      <c r="H2140" s="50" t="str">
        <f>IF(E2140="","",VLOOKUP(WEEKDAY(E2140),List!A$15:B$21,2,FALSE))</f>
        <v/>
      </c>
      <c r="I2140" s="90">
        <f>IF(G2140="",0,VLOOKUP(G2140,PHR!$B$4:$H$10000,7,FALSE))</f>
        <v>0</v>
      </c>
      <c r="J2140" s="51" t="str">
        <f t="shared" si="137"/>
        <v/>
      </c>
      <c r="K2140" s="52" t="str">
        <f t="shared" si="136"/>
        <v/>
      </c>
      <c r="L2140" s="55" t="str">
        <f t="shared" si="134"/>
        <v/>
      </c>
      <c r="M2140" s="56" t="str">
        <f t="shared" si="135"/>
        <v/>
      </c>
    </row>
    <row r="2141" spans="1:13" ht="13" x14ac:dyDescent="0.25">
      <c r="A2141" s="163">
        <v>2137</v>
      </c>
      <c r="B2141" s="66"/>
      <c r="C2141" s="67"/>
      <c r="D2141" s="48"/>
      <c r="E2141" s="68"/>
      <c r="F2141" s="49"/>
      <c r="G2141" s="69"/>
      <c r="H2141" s="50" t="str">
        <f>IF(E2141="","",VLOOKUP(WEEKDAY(E2141),List!A$15:B$21,2,FALSE))</f>
        <v/>
      </c>
      <c r="I2141" s="90">
        <f>IF(G2141="",0,VLOOKUP(G2141,PHR!$B$4:$H$10000,7,FALSE))</f>
        <v>0</v>
      </c>
      <c r="J2141" s="51" t="str">
        <f t="shared" si="137"/>
        <v/>
      </c>
      <c r="K2141" s="52" t="str">
        <f t="shared" si="136"/>
        <v/>
      </c>
      <c r="L2141" s="55" t="str">
        <f t="shared" si="134"/>
        <v/>
      </c>
      <c r="M2141" s="56" t="str">
        <f t="shared" si="135"/>
        <v/>
      </c>
    </row>
    <row r="2142" spans="1:13" ht="13" x14ac:dyDescent="0.25">
      <c r="A2142" s="163">
        <v>2138</v>
      </c>
      <c r="B2142" s="66"/>
      <c r="C2142" s="67"/>
      <c r="D2142" s="48"/>
      <c r="E2142" s="68"/>
      <c r="F2142" s="49"/>
      <c r="G2142" s="69"/>
      <c r="H2142" s="50" t="str">
        <f>IF(E2142="","",VLOOKUP(WEEKDAY(E2142),List!A$15:B$21,2,FALSE))</f>
        <v/>
      </c>
      <c r="I2142" s="90">
        <f>IF(G2142="",0,VLOOKUP(G2142,PHR!$B$4:$H$10000,7,FALSE))</f>
        <v>0</v>
      </c>
      <c r="J2142" s="51" t="str">
        <f t="shared" si="137"/>
        <v/>
      </c>
      <c r="K2142" s="52" t="str">
        <f t="shared" si="136"/>
        <v/>
      </c>
      <c r="L2142" s="55" t="str">
        <f t="shared" si="134"/>
        <v/>
      </c>
      <c r="M2142" s="56" t="str">
        <f t="shared" si="135"/>
        <v/>
      </c>
    </row>
    <row r="2143" spans="1:13" ht="13" x14ac:dyDescent="0.25">
      <c r="A2143" s="163">
        <v>2139</v>
      </c>
      <c r="B2143" s="66"/>
      <c r="C2143" s="67"/>
      <c r="D2143" s="48"/>
      <c r="E2143" s="68"/>
      <c r="F2143" s="49"/>
      <c r="G2143" s="69"/>
      <c r="H2143" s="50" t="str">
        <f>IF(E2143="","",VLOOKUP(WEEKDAY(E2143),List!A$15:B$21,2,FALSE))</f>
        <v/>
      </c>
      <c r="I2143" s="90">
        <f>IF(G2143="",0,VLOOKUP(G2143,PHR!$B$4:$H$10000,7,FALSE))</f>
        <v>0</v>
      </c>
      <c r="J2143" s="51" t="str">
        <f t="shared" si="137"/>
        <v/>
      </c>
      <c r="K2143" s="52" t="str">
        <f t="shared" si="136"/>
        <v/>
      </c>
      <c r="L2143" s="55" t="str">
        <f t="shared" si="134"/>
        <v/>
      </c>
      <c r="M2143" s="56" t="str">
        <f t="shared" si="135"/>
        <v/>
      </c>
    </row>
    <row r="2144" spans="1:13" ht="13" x14ac:dyDescent="0.25">
      <c r="A2144" s="163">
        <v>2140</v>
      </c>
      <c r="B2144" s="66"/>
      <c r="C2144" s="67"/>
      <c r="D2144" s="48"/>
      <c r="E2144" s="68"/>
      <c r="F2144" s="49"/>
      <c r="G2144" s="69"/>
      <c r="H2144" s="50" t="str">
        <f>IF(E2144="","",VLOOKUP(WEEKDAY(E2144),List!A$15:B$21,2,FALSE))</f>
        <v/>
      </c>
      <c r="I2144" s="90">
        <f>IF(G2144="",0,VLOOKUP(G2144,PHR!$B$4:$H$10000,7,FALSE))</f>
        <v>0</v>
      </c>
      <c r="J2144" s="51" t="str">
        <f t="shared" si="137"/>
        <v/>
      </c>
      <c r="K2144" s="52" t="str">
        <f t="shared" si="136"/>
        <v/>
      </c>
      <c r="L2144" s="55" t="str">
        <f t="shared" si="134"/>
        <v/>
      </c>
      <c r="M2144" s="56" t="str">
        <f t="shared" si="135"/>
        <v/>
      </c>
    </row>
    <row r="2145" spans="1:13" ht="13" x14ac:dyDescent="0.25">
      <c r="A2145" s="163">
        <v>2141</v>
      </c>
      <c r="B2145" s="66"/>
      <c r="C2145" s="67"/>
      <c r="D2145" s="48"/>
      <c r="E2145" s="68"/>
      <c r="F2145" s="49"/>
      <c r="G2145" s="69"/>
      <c r="H2145" s="50" t="str">
        <f>IF(E2145="","",VLOOKUP(WEEKDAY(E2145),List!A$15:B$21,2,FALSE))</f>
        <v/>
      </c>
      <c r="I2145" s="90">
        <f>IF(G2145="",0,VLOOKUP(G2145,PHR!$B$4:$H$10000,7,FALSE))</f>
        <v>0</v>
      </c>
      <c r="J2145" s="51" t="str">
        <f t="shared" si="137"/>
        <v/>
      </c>
      <c r="K2145" s="52" t="str">
        <f t="shared" si="136"/>
        <v/>
      </c>
      <c r="L2145" s="55" t="str">
        <f t="shared" si="134"/>
        <v/>
      </c>
      <c r="M2145" s="56" t="str">
        <f t="shared" si="135"/>
        <v/>
      </c>
    </row>
    <row r="2146" spans="1:13" ht="13" x14ac:dyDescent="0.25">
      <c r="A2146" s="163">
        <v>2142</v>
      </c>
      <c r="B2146" s="66"/>
      <c r="C2146" s="67"/>
      <c r="D2146" s="48"/>
      <c r="E2146" s="68"/>
      <c r="F2146" s="49"/>
      <c r="G2146" s="69"/>
      <c r="H2146" s="50" t="str">
        <f>IF(E2146="","",VLOOKUP(WEEKDAY(E2146),List!A$15:B$21,2,FALSE))</f>
        <v/>
      </c>
      <c r="I2146" s="90">
        <f>IF(G2146="",0,VLOOKUP(G2146,PHR!$B$4:$H$10000,7,FALSE))</f>
        <v>0</v>
      </c>
      <c r="J2146" s="51" t="str">
        <f t="shared" si="137"/>
        <v/>
      </c>
      <c r="K2146" s="52" t="str">
        <f t="shared" si="136"/>
        <v/>
      </c>
      <c r="L2146" s="55" t="str">
        <f t="shared" si="134"/>
        <v/>
      </c>
      <c r="M2146" s="56" t="str">
        <f t="shared" si="135"/>
        <v/>
      </c>
    </row>
    <row r="2147" spans="1:13" ht="13" x14ac:dyDescent="0.25">
      <c r="A2147" s="163">
        <v>2143</v>
      </c>
      <c r="B2147" s="66"/>
      <c r="C2147" s="67"/>
      <c r="D2147" s="48"/>
      <c r="E2147" s="68"/>
      <c r="F2147" s="49"/>
      <c r="G2147" s="69"/>
      <c r="H2147" s="50" t="str">
        <f>IF(E2147="","",VLOOKUP(WEEKDAY(E2147),List!A$15:B$21,2,FALSE))</f>
        <v/>
      </c>
      <c r="I2147" s="90">
        <f>IF(G2147="",0,VLOOKUP(G2147,PHR!$B$4:$H$10000,7,FALSE))</f>
        <v>0</v>
      </c>
      <c r="J2147" s="51" t="str">
        <f t="shared" si="137"/>
        <v/>
      </c>
      <c r="K2147" s="52" t="str">
        <f t="shared" si="136"/>
        <v/>
      </c>
      <c r="L2147" s="55" t="str">
        <f t="shared" si="134"/>
        <v/>
      </c>
      <c r="M2147" s="56" t="str">
        <f t="shared" si="135"/>
        <v/>
      </c>
    </row>
    <row r="2148" spans="1:13" ht="13" x14ac:dyDescent="0.25">
      <c r="A2148" s="163">
        <v>2144</v>
      </c>
      <c r="B2148" s="66"/>
      <c r="C2148" s="67"/>
      <c r="D2148" s="48"/>
      <c r="E2148" s="68"/>
      <c r="F2148" s="49"/>
      <c r="G2148" s="69"/>
      <c r="H2148" s="50" t="str">
        <f>IF(E2148="","",VLOOKUP(WEEKDAY(E2148),List!A$15:B$21,2,FALSE))</f>
        <v/>
      </c>
      <c r="I2148" s="90">
        <f>IF(G2148="",0,VLOOKUP(G2148,PHR!$B$4:$H$10000,7,FALSE))</f>
        <v>0</v>
      </c>
      <c r="J2148" s="51" t="str">
        <f t="shared" si="137"/>
        <v/>
      </c>
      <c r="K2148" s="52" t="str">
        <f t="shared" si="136"/>
        <v/>
      </c>
      <c r="L2148" s="55" t="str">
        <f t="shared" si="134"/>
        <v/>
      </c>
      <c r="M2148" s="56" t="str">
        <f t="shared" si="135"/>
        <v/>
      </c>
    </row>
    <row r="2149" spans="1:13" ht="13" x14ac:dyDescent="0.25">
      <c r="A2149" s="163">
        <v>2145</v>
      </c>
      <c r="B2149" s="66"/>
      <c r="C2149" s="67"/>
      <c r="D2149" s="48"/>
      <c r="E2149" s="68"/>
      <c r="F2149" s="49"/>
      <c r="G2149" s="69"/>
      <c r="H2149" s="50" t="str">
        <f>IF(E2149="","",VLOOKUP(WEEKDAY(E2149),List!A$15:B$21,2,FALSE))</f>
        <v/>
      </c>
      <c r="I2149" s="90">
        <f>IF(G2149="",0,VLOOKUP(G2149,PHR!$B$4:$H$10000,7,FALSE))</f>
        <v>0</v>
      </c>
      <c r="J2149" s="51" t="str">
        <f t="shared" si="137"/>
        <v/>
      </c>
      <c r="K2149" s="52" t="str">
        <f t="shared" si="136"/>
        <v/>
      </c>
      <c r="L2149" s="55" t="str">
        <f t="shared" si="134"/>
        <v/>
      </c>
      <c r="M2149" s="56" t="str">
        <f t="shared" si="135"/>
        <v/>
      </c>
    </row>
    <row r="2150" spans="1:13" ht="13" x14ac:dyDescent="0.25">
      <c r="A2150" s="163">
        <v>2146</v>
      </c>
      <c r="B2150" s="66"/>
      <c r="C2150" s="67"/>
      <c r="D2150" s="48"/>
      <c r="E2150" s="68"/>
      <c r="F2150" s="49"/>
      <c r="G2150" s="69"/>
      <c r="H2150" s="50" t="str">
        <f>IF(E2150="","",VLOOKUP(WEEKDAY(E2150),List!A$15:B$21,2,FALSE))</f>
        <v/>
      </c>
      <c r="I2150" s="90">
        <f>IF(G2150="",0,VLOOKUP(G2150,PHR!$B$4:$H$10000,7,FALSE))</f>
        <v>0</v>
      </c>
      <c r="J2150" s="51" t="str">
        <f t="shared" si="137"/>
        <v/>
      </c>
      <c r="K2150" s="52" t="str">
        <f t="shared" si="136"/>
        <v/>
      </c>
      <c r="L2150" s="55" t="str">
        <f t="shared" si="134"/>
        <v/>
      </c>
      <c r="M2150" s="56" t="str">
        <f t="shared" si="135"/>
        <v/>
      </c>
    </row>
    <row r="2151" spans="1:13" ht="13" x14ac:dyDescent="0.25">
      <c r="A2151" s="163">
        <v>2147</v>
      </c>
      <c r="B2151" s="66"/>
      <c r="C2151" s="67"/>
      <c r="D2151" s="48"/>
      <c r="E2151" s="68"/>
      <c r="F2151" s="49"/>
      <c r="G2151" s="69"/>
      <c r="H2151" s="50" t="str">
        <f>IF(E2151="","",VLOOKUP(WEEKDAY(E2151),List!A$15:B$21,2,FALSE))</f>
        <v/>
      </c>
      <c r="I2151" s="90">
        <f>IF(G2151="",0,VLOOKUP(G2151,PHR!$B$4:$H$10000,7,FALSE))</f>
        <v>0</v>
      </c>
      <c r="J2151" s="51" t="str">
        <f t="shared" si="137"/>
        <v/>
      </c>
      <c r="K2151" s="52" t="str">
        <f t="shared" si="136"/>
        <v/>
      </c>
      <c r="L2151" s="55" t="str">
        <f t="shared" si="134"/>
        <v/>
      </c>
      <c r="M2151" s="56" t="str">
        <f t="shared" si="135"/>
        <v/>
      </c>
    </row>
    <row r="2152" spans="1:13" ht="13" x14ac:dyDescent="0.25">
      <c r="A2152" s="163">
        <v>2148</v>
      </c>
      <c r="B2152" s="66"/>
      <c r="C2152" s="67"/>
      <c r="D2152" s="48"/>
      <c r="E2152" s="68"/>
      <c r="F2152" s="49"/>
      <c r="G2152" s="69"/>
      <c r="H2152" s="50" t="str">
        <f>IF(E2152="","",VLOOKUP(WEEKDAY(E2152),List!A$15:B$21,2,FALSE))</f>
        <v/>
      </c>
      <c r="I2152" s="90">
        <f>IF(G2152="",0,VLOOKUP(G2152,PHR!$B$4:$H$10000,7,FALSE))</f>
        <v>0</v>
      </c>
      <c r="J2152" s="51" t="str">
        <f t="shared" si="137"/>
        <v/>
      </c>
      <c r="K2152" s="52" t="str">
        <f t="shared" si="136"/>
        <v/>
      </c>
      <c r="L2152" s="55" t="str">
        <f t="shared" si="134"/>
        <v/>
      </c>
      <c r="M2152" s="56" t="str">
        <f t="shared" si="135"/>
        <v/>
      </c>
    </row>
    <row r="2153" spans="1:13" ht="13" x14ac:dyDescent="0.25">
      <c r="A2153" s="163">
        <v>2149</v>
      </c>
      <c r="B2153" s="66"/>
      <c r="C2153" s="67"/>
      <c r="D2153" s="48"/>
      <c r="E2153" s="68"/>
      <c r="F2153" s="49"/>
      <c r="G2153" s="69"/>
      <c r="H2153" s="50" t="str">
        <f>IF(E2153="","",VLOOKUP(WEEKDAY(E2153),List!A$15:B$21,2,FALSE))</f>
        <v/>
      </c>
      <c r="I2153" s="90">
        <f>IF(G2153="",0,VLOOKUP(G2153,PHR!$B$4:$H$10000,7,FALSE))</f>
        <v>0</v>
      </c>
      <c r="J2153" s="51" t="str">
        <f t="shared" si="137"/>
        <v/>
      </c>
      <c r="K2153" s="52" t="str">
        <f t="shared" si="136"/>
        <v/>
      </c>
      <c r="L2153" s="55" t="str">
        <f t="shared" si="134"/>
        <v/>
      </c>
      <c r="M2153" s="56" t="str">
        <f t="shared" si="135"/>
        <v/>
      </c>
    </row>
    <row r="2154" spans="1:13" ht="13" x14ac:dyDescent="0.25">
      <c r="A2154" s="163">
        <v>2150</v>
      </c>
      <c r="B2154" s="66"/>
      <c r="C2154" s="67"/>
      <c r="D2154" s="48"/>
      <c r="E2154" s="68"/>
      <c r="F2154" s="49"/>
      <c r="G2154" s="69"/>
      <c r="H2154" s="50" t="str">
        <f>IF(E2154="","",VLOOKUP(WEEKDAY(E2154),List!A$15:B$21,2,FALSE))</f>
        <v/>
      </c>
      <c r="I2154" s="90">
        <f>IF(G2154="",0,VLOOKUP(G2154,PHR!$B$4:$H$10000,7,FALSE))</f>
        <v>0</v>
      </c>
      <c r="J2154" s="51" t="str">
        <f t="shared" si="137"/>
        <v/>
      </c>
      <c r="K2154" s="52" t="str">
        <f t="shared" si="136"/>
        <v/>
      </c>
      <c r="L2154" s="55" t="str">
        <f t="shared" si="134"/>
        <v/>
      </c>
      <c r="M2154" s="56" t="str">
        <f t="shared" si="135"/>
        <v/>
      </c>
    </row>
    <row r="2155" spans="1:13" ht="13" x14ac:dyDescent="0.25">
      <c r="A2155" s="163">
        <v>2151</v>
      </c>
      <c r="B2155" s="66"/>
      <c r="C2155" s="67"/>
      <c r="D2155" s="48"/>
      <c r="E2155" s="68"/>
      <c r="F2155" s="49"/>
      <c r="G2155" s="69"/>
      <c r="H2155" s="50" t="str">
        <f>IF(E2155="","",VLOOKUP(WEEKDAY(E2155),List!A$15:B$21,2,FALSE))</f>
        <v/>
      </c>
      <c r="I2155" s="90">
        <f>IF(G2155="",0,VLOOKUP(G2155,PHR!$B$4:$H$10000,7,FALSE))</f>
        <v>0</v>
      </c>
      <c r="J2155" s="51" t="str">
        <f t="shared" si="137"/>
        <v/>
      </c>
      <c r="K2155" s="52" t="str">
        <f t="shared" si="136"/>
        <v/>
      </c>
      <c r="L2155" s="55" t="str">
        <f t="shared" si="134"/>
        <v/>
      </c>
      <c r="M2155" s="56" t="str">
        <f t="shared" si="135"/>
        <v/>
      </c>
    </row>
    <row r="2156" spans="1:13" ht="13" x14ac:dyDescent="0.25">
      <c r="A2156" s="163">
        <v>2152</v>
      </c>
      <c r="B2156" s="66"/>
      <c r="C2156" s="67"/>
      <c r="D2156" s="48"/>
      <c r="E2156" s="68"/>
      <c r="F2156" s="49"/>
      <c r="G2156" s="69"/>
      <c r="H2156" s="50" t="str">
        <f>IF(E2156="","",VLOOKUP(WEEKDAY(E2156),List!A$15:B$21,2,FALSE))</f>
        <v/>
      </c>
      <c r="I2156" s="90">
        <f>IF(G2156="",0,VLOOKUP(G2156,PHR!$B$4:$H$10000,7,FALSE))</f>
        <v>0</v>
      </c>
      <c r="J2156" s="51" t="str">
        <f t="shared" si="137"/>
        <v/>
      </c>
      <c r="K2156" s="52" t="str">
        <f t="shared" si="136"/>
        <v/>
      </c>
      <c r="L2156" s="55" t="str">
        <f t="shared" si="134"/>
        <v/>
      </c>
      <c r="M2156" s="56" t="str">
        <f t="shared" si="135"/>
        <v/>
      </c>
    </row>
    <row r="2157" spans="1:13" ht="13" x14ac:dyDescent="0.25">
      <c r="A2157" s="163">
        <v>2153</v>
      </c>
      <c r="B2157" s="66"/>
      <c r="C2157" s="67"/>
      <c r="D2157" s="48"/>
      <c r="E2157" s="68"/>
      <c r="F2157" s="49"/>
      <c r="G2157" s="69"/>
      <c r="H2157" s="50" t="str">
        <f>IF(E2157="","",VLOOKUP(WEEKDAY(E2157),List!A$15:B$21,2,FALSE))</f>
        <v/>
      </c>
      <c r="I2157" s="90">
        <f>IF(G2157="",0,VLOOKUP(G2157,PHR!$B$4:$H$10000,7,FALSE))</f>
        <v>0</v>
      </c>
      <c r="J2157" s="51" t="str">
        <f t="shared" si="137"/>
        <v/>
      </c>
      <c r="K2157" s="52" t="str">
        <f t="shared" si="136"/>
        <v/>
      </c>
      <c r="L2157" s="55" t="str">
        <f t="shared" si="134"/>
        <v/>
      </c>
      <c r="M2157" s="56" t="str">
        <f t="shared" si="135"/>
        <v/>
      </c>
    </row>
    <row r="2158" spans="1:13" ht="13" x14ac:dyDescent="0.25">
      <c r="A2158" s="163">
        <v>2154</v>
      </c>
      <c r="B2158" s="66"/>
      <c r="C2158" s="67"/>
      <c r="D2158" s="48"/>
      <c r="E2158" s="68"/>
      <c r="F2158" s="49"/>
      <c r="G2158" s="69"/>
      <c r="H2158" s="50" t="str">
        <f>IF(E2158="","",VLOOKUP(WEEKDAY(E2158),List!A$15:B$21,2,FALSE))</f>
        <v/>
      </c>
      <c r="I2158" s="90">
        <f>IF(G2158="",0,VLOOKUP(G2158,PHR!$B$4:$H$10000,7,FALSE))</f>
        <v>0</v>
      </c>
      <c r="J2158" s="51" t="str">
        <f t="shared" si="137"/>
        <v/>
      </c>
      <c r="K2158" s="52" t="str">
        <f t="shared" si="136"/>
        <v/>
      </c>
      <c r="L2158" s="55" t="str">
        <f t="shared" si="134"/>
        <v/>
      </c>
      <c r="M2158" s="56" t="str">
        <f t="shared" si="135"/>
        <v/>
      </c>
    </row>
    <row r="2159" spans="1:13" ht="13" x14ac:dyDescent="0.25">
      <c r="A2159" s="163">
        <v>2155</v>
      </c>
      <c r="B2159" s="66"/>
      <c r="C2159" s="67"/>
      <c r="D2159" s="48"/>
      <c r="E2159" s="68"/>
      <c r="F2159" s="49"/>
      <c r="G2159" s="69"/>
      <c r="H2159" s="50" t="str">
        <f>IF(E2159="","",VLOOKUP(WEEKDAY(E2159),List!A$15:B$21,2,FALSE))</f>
        <v/>
      </c>
      <c r="I2159" s="90">
        <f>IF(G2159="",0,VLOOKUP(G2159,PHR!$B$4:$H$10000,7,FALSE))</f>
        <v>0</v>
      </c>
      <c r="J2159" s="51" t="str">
        <f t="shared" si="137"/>
        <v/>
      </c>
      <c r="K2159" s="52" t="str">
        <f t="shared" si="136"/>
        <v/>
      </c>
      <c r="L2159" s="55" t="str">
        <f t="shared" si="134"/>
        <v/>
      </c>
      <c r="M2159" s="56" t="str">
        <f t="shared" si="135"/>
        <v/>
      </c>
    </row>
    <row r="2160" spans="1:13" ht="13" x14ac:dyDescent="0.25">
      <c r="A2160" s="163">
        <v>2156</v>
      </c>
      <c r="B2160" s="66"/>
      <c r="C2160" s="67"/>
      <c r="D2160" s="48"/>
      <c r="E2160" s="68"/>
      <c r="F2160" s="49"/>
      <c r="G2160" s="69"/>
      <c r="H2160" s="50" t="str">
        <f>IF(E2160="","",VLOOKUP(WEEKDAY(E2160),List!A$15:B$21,2,FALSE))</f>
        <v/>
      </c>
      <c r="I2160" s="90">
        <f>IF(G2160="",0,VLOOKUP(G2160,PHR!$B$4:$H$10000,7,FALSE))</f>
        <v>0</v>
      </c>
      <c r="J2160" s="51" t="str">
        <f t="shared" si="137"/>
        <v/>
      </c>
      <c r="K2160" s="52" t="str">
        <f t="shared" si="136"/>
        <v/>
      </c>
      <c r="L2160" s="55" t="str">
        <f t="shared" si="134"/>
        <v/>
      </c>
      <c r="M2160" s="56" t="str">
        <f t="shared" si="135"/>
        <v/>
      </c>
    </row>
    <row r="2161" spans="1:13" ht="13" x14ac:dyDescent="0.25">
      <c r="A2161" s="163">
        <v>2157</v>
      </c>
      <c r="B2161" s="66"/>
      <c r="C2161" s="67"/>
      <c r="D2161" s="48"/>
      <c r="E2161" s="68"/>
      <c r="F2161" s="49"/>
      <c r="G2161" s="69"/>
      <c r="H2161" s="50" t="str">
        <f>IF(E2161="","",VLOOKUP(WEEKDAY(E2161),List!A$15:B$21,2,FALSE))</f>
        <v/>
      </c>
      <c r="I2161" s="90">
        <f>IF(G2161="",0,VLOOKUP(G2161,PHR!$B$4:$H$10000,7,FALSE))</f>
        <v>0</v>
      </c>
      <c r="J2161" s="51" t="str">
        <f t="shared" si="137"/>
        <v/>
      </c>
      <c r="K2161" s="52" t="str">
        <f t="shared" si="136"/>
        <v/>
      </c>
      <c r="L2161" s="55" t="str">
        <f t="shared" si="134"/>
        <v/>
      </c>
      <c r="M2161" s="56" t="str">
        <f t="shared" si="135"/>
        <v/>
      </c>
    </row>
    <row r="2162" spans="1:13" ht="13" x14ac:dyDescent="0.25">
      <c r="A2162" s="163">
        <v>2158</v>
      </c>
      <c r="B2162" s="66"/>
      <c r="C2162" s="67"/>
      <c r="D2162" s="48"/>
      <c r="E2162" s="68"/>
      <c r="F2162" s="49"/>
      <c r="G2162" s="69"/>
      <c r="H2162" s="50" t="str">
        <f>IF(E2162="","",VLOOKUP(WEEKDAY(E2162),List!A$15:B$21,2,FALSE))</f>
        <v/>
      </c>
      <c r="I2162" s="90">
        <f>IF(G2162="",0,VLOOKUP(G2162,PHR!$B$4:$H$10000,7,FALSE))</f>
        <v>0</v>
      </c>
      <c r="J2162" s="51" t="str">
        <f t="shared" si="137"/>
        <v/>
      </c>
      <c r="K2162" s="52" t="str">
        <f t="shared" si="136"/>
        <v/>
      </c>
      <c r="L2162" s="55" t="str">
        <f t="shared" si="134"/>
        <v/>
      </c>
      <c r="M2162" s="56" t="str">
        <f t="shared" si="135"/>
        <v/>
      </c>
    </row>
    <row r="2163" spans="1:13" ht="13" x14ac:dyDescent="0.25">
      <c r="A2163" s="163">
        <v>2159</v>
      </c>
      <c r="B2163" s="66"/>
      <c r="C2163" s="67"/>
      <c r="D2163" s="48"/>
      <c r="E2163" s="68"/>
      <c r="F2163" s="49"/>
      <c r="G2163" s="69"/>
      <c r="H2163" s="50" t="str">
        <f>IF(E2163="","",VLOOKUP(WEEKDAY(E2163),List!A$15:B$21,2,FALSE))</f>
        <v/>
      </c>
      <c r="I2163" s="90">
        <f>IF(G2163="",0,VLOOKUP(G2163,PHR!$B$4:$H$10000,7,FALSE))</f>
        <v>0</v>
      </c>
      <c r="J2163" s="51" t="str">
        <f t="shared" si="137"/>
        <v/>
      </c>
      <c r="K2163" s="52" t="str">
        <f t="shared" si="136"/>
        <v/>
      </c>
      <c r="L2163" s="55" t="str">
        <f t="shared" si="134"/>
        <v/>
      </c>
      <c r="M2163" s="56" t="str">
        <f t="shared" si="135"/>
        <v/>
      </c>
    </row>
    <row r="2164" spans="1:13" ht="13" x14ac:dyDescent="0.25">
      <c r="A2164" s="163">
        <v>2160</v>
      </c>
      <c r="B2164" s="66"/>
      <c r="C2164" s="67"/>
      <c r="D2164" s="48"/>
      <c r="E2164" s="68"/>
      <c r="F2164" s="49"/>
      <c r="G2164" s="69"/>
      <c r="H2164" s="50" t="str">
        <f>IF(E2164="","",VLOOKUP(WEEKDAY(E2164),List!A$15:B$21,2,FALSE))</f>
        <v/>
      </c>
      <c r="I2164" s="90">
        <f>IF(G2164="",0,VLOOKUP(G2164,PHR!$B$4:$H$10000,7,FALSE))</f>
        <v>0</v>
      </c>
      <c r="J2164" s="51" t="str">
        <f t="shared" si="137"/>
        <v/>
      </c>
      <c r="K2164" s="52" t="str">
        <f t="shared" si="136"/>
        <v/>
      </c>
      <c r="L2164" s="55" t="str">
        <f t="shared" si="134"/>
        <v/>
      </c>
      <c r="M2164" s="56" t="str">
        <f t="shared" si="135"/>
        <v/>
      </c>
    </row>
    <row r="2165" spans="1:13" ht="13" x14ac:dyDescent="0.25">
      <c r="A2165" s="163">
        <v>2161</v>
      </c>
      <c r="B2165" s="66"/>
      <c r="C2165" s="67"/>
      <c r="D2165" s="48"/>
      <c r="E2165" s="68"/>
      <c r="F2165" s="49"/>
      <c r="G2165" s="69"/>
      <c r="H2165" s="50" t="str">
        <f>IF(E2165="","",VLOOKUP(WEEKDAY(E2165),List!A$15:B$21,2,FALSE))</f>
        <v/>
      </c>
      <c r="I2165" s="90">
        <f>IF(G2165="",0,VLOOKUP(G2165,PHR!$B$4:$H$10000,7,FALSE))</f>
        <v>0</v>
      </c>
      <c r="J2165" s="51" t="str">
        <f t="shared" si="137"/>
        <v/>
      </c>
      <c r="K2165" s="52" t="str">
        <f t="shared" si="136"/>
        <v/>
      </c>
      <c r="L2165" s="55" t="str">
        <f t="shared" si="134"/>
        <v/>
      </c>
      <c r="M2165" s="56" t="str">
        <f t="shared" si="135"/>
        <v/>
      </c>
    </row>
    <row r="2166" spans="1:13" ht="13" x14ac:dyDescent="0.25">
      <c r="A2166" s="163">
        <v>2162</v>
      </c>
      <c r="B2166" s="66"/>
      <c r="C2166" s="67"/>
      <c r="D2166" s="48"/>
      <c r="E2166" s="68"/>
      <c r="F2166" s="49"/>
      <c r="G2166" s="69"/>
      <c r="H2166" s="50" t="str">
        <f>IF(E2166="","",VLOOKUP(WEEKDAY(E2166),List!A$15:B$21,2,FALSE))</f>
        <v/>
      </c>
      <c r="I2166" s="90">
        <f>IF(G2166="",0,VLOOKUP(G2166,PHR!$B$4:$H$10000,7,FALSE))</f>
        <v>0</v>
      </c>
      <c r="J2166" s="51" t="str">
        <f t="shared" si="137"/>
        <v/>
      </c>
      <c r="K2166" s="52" t="str">
        <f t="shared" si="136"/>
        <v/>
      </c>
      <c r="L2166" s="55" t="str">
        <f t="shared" si="134"/>
        <v/>
      </c>
      <c r="M2166" s="56" t="str">
        <f t="shared" si="135"/>
        <v/>
      </c>
    </row>
    <row r="2167" spans="1:13" ht="13" x14ac:dyDescent="0.25">
      <c r="A2167" s="163">
        <v>2163</v>
      </c>
      <c r="B2167" s="66"/>
      <c r="C2167" s="67"/>
      <c r="D2167" s="48"/>
      <c r="E2167" s="68"/>
      <c r="F2167" s="49"/>
      <c r="G2167" s="69"/>
      <c r="H2167" s="50" t="str">
        <f>IF(E2167="","",VLOOKUP(WEEKDAY(E2167),List!A$15:B$21,2,FALSE))</f>
        <v/>
      </c>
      <c r="I2167" s="90">
        <f>IF(G2167="",0,VLOOKUP(G2167,PHR!$B$4:$H$10000,7,FALSE))</f>
        <v>0</v>
      </c>
      <c r="J2167" s="51" t="str">
        <f t="shared" si="137"/>
        <v/>
      </c>
      <c r="K2167" s="52" t="str">
        <f t="shared" si="136"/>
        <v/>
      </c>
      <c r="L2167" s="55" t="str">
        <f t="shared" si="134"/>
        <v/>
      </c>
      <c r="M2167" s="56" t="str">
        <f t="shared" si="135"/>
        <v/>
      </c>
    </row>
    <row r="2168" spans="1:13" ht="13" x14ac:dyDescent="0.25">
      <c r="A2168" s="163">
        <v>2164</v>
      </c>
      <c r="B2168" s="66"/>
      <c r="C2168" s="67"/>
      <c r="D2168" s="48"/>
      <c r="E2168" s="68"/>
      <c r="F2168" s="49"/>
      <c r="G2168" s="69"/>
      <c r="H2168" s="50" t="str">
        <f>IF(E2168="","",VLOOKUP(WEEKDAY(E2168),List!A$15:B$21,2,FALSE))</f>
        <v/>
      </c>
      <c r="I2168" s="90">
        <f>IF(G2168="",0,VLOOKUP(G2168,PHR!$B$4:$H$10000,7,FALSE))</f>
        <v>0</v>
      </c>
      <c r="J2168" s="51" t="str">
        <f t="shared" si="137"/>
        <v/>
      </c>
      <c r="K2168" s="52" t="str">
        <f t="shared" si="136"/>
        <v/>
      </c>
      <c r="L2168" s="55" t="str">
        <f t="shared" si="134"/>
        <v/>
      </c>
      <c r="M2168" s="56" t="str">
        <f t="shared" si="135"/>
        <v/>
      </c>
    </row>
    <row r="2169" spans="1:13" ht="13" x14ac:dyDescent="0.25">
      <c r="A2169" s="163">
        <v>2165</v>
      </c>
      <c r="B2169" s="66"/>
      <c r="C2169" s="67"/>
      <c r="D2169" s="48"/>
      <c r="E2169" s="68"/>
      <c r="F2169" s="49"/>
      <c r="G2169" s="69"/>
      <c r="H2169" s="50" t="str">
        <f>IF(E2169="","",VLOOKUP(WEEKDAY(E2169),List!A$15:B$21,2,FALSE))</f>
        <v/>
      </c>
      <c r="I2169" s="90">
        <f>IF(G2169="",0,VLOOKUP(G2169,PHR!$B$4:$H$10000,7,FALSE))</f>
        <v>0</v>
      </c>
      <c r="J2169" s="51" t="str">
        <f t="shared" si="137"/>
        <v/>
      </c>
      <c r="K2169" s="52" t="str">
        <f t="shared" si="136"/>
        <v/>
      </c>
      <c r="L2169" s="55" t="str">
        <f t="shared" si="134"/>
        <v/>
      </c>
      <c r="M2169" s="56" t="str">
        <f t="shared" si="135"/>
        <v/>
      </c>
    </row>
    <row r="2170" spans="1:13" ht="13" x14ac:dyDescent="0.25">
      <c r="A2170" s="163">
        <v>2166</v>
      </c>
      <c r="B2170" s="66"/>
      <c r="C2170" s="67"/>
      <c r="D2170" s="48"/>
      <c r="E2170" s="68"/>
      <c r="F2170" s="49"/>
      <c r="G2170" s="69"/>
      <c r="H2170" s="50" t="str">
        <f>IF(E2170="","",VLOOKUP(WEEKDAY(E2170),List!A$15:B$21,2,FALSE))</f>
        <v/>
      </c>
      <c r="I2170" s="90">
        <f>IF(G2170="",0,VLOOKUP(G2170,PHR!$B$4:$H$10000,7,FALSE))</f>
        <v>0</v>
      </c>
      <c r="J2170" s="51" t="str">
        <f t="shared" si="137"/>
        <v/>
      </c>
      <c r="K2170" s="52" t="str">
        <f t="shared" si="136"/>
        <v/>
      </c>
      <c r="L2170" s="55" t="str">
        <f t="shared" si="134"/>
        <v/>
      </c>
      <c r="M2170" s="56" t="str">
        <f t="shared" si="135"/>
        <v/>
      </c>
    </row>
    <row r="2171" spans="1:13" ht="13" x14ac:dyDescent="0.25">
      <c r="A2171" s="163">
        <v>2167</v>
      </c>
      <c r="B2171" s="66"/>
      <c r="C2171" s="67"/>
      <c r="D2171" s="48"/>
      <c r="E2171" s="68"/>
      <c r="F2171" s="49"/>
      <c r="G2171" s="69"/>
      <c r="H2171" s="50" t="str">
        <f>IF(E2171="","",VLOOKUP(WEEKDAY(E2171),List!A$15:B$21,2,FALSE))</f>
        <v/>
      </c>
      <c r="I2171" s="90">
        <f>IF(G2171="",0,VLOOKUP(G2171,PHR!$B$4:$H$10000,7,FALSE))</f>
        <v>0</v>
      </c>
      <c r="J2171" s="51" t="str">
        <f t="shared" si="137"/>
        <v/>
      </c>
      <c r="K2171" s="52" t="str">
        <f t="shared" si="136"/>
        <v/>
      </c>
      <c r="L2171" s="55" t="str">
        <f t="shared" si="134"/>
        <v/>
      </c>
      <c r="M2171" s="56" t="str">
        <f t="shared" si="135"/>
        <v/>
      </c>
    </row>
    <row r="2172" spans="1:13" ht="13" x14ac:dyDescent="0.25">
      <c r="A2172" s="163">
        <v>2168</v>
      </c>
      <c r="B2172" s="66"/>
      <c r="C2172" s="67"/>
      <c r="D2172" s="48"/>
      <c r="E2172" s="68"/>
      <c r="F2172" s="49"/>
      <c r="G2172" s="69"/>
      <c r="H2172" s="50" t="str">
        <f>IF(E2172="","",VLOOKUP(WEEKDAY(E2172),List!A$15:B$21,2,FALSE))</f>
        <v/>
      </c>
      <c r="I2172" s="90">
        <f>IF(G2172="",0,VLOOKUP(G2172,PHR!$B$4:$H$10000,7,FALSE))</f>
        <v>0</v>
      </c>
      <c r="J2172" s="51" t="str">
        <f t="shared" si="137"/>
        <v/>
      </c>
      <c r="K2172" s="52" t="str">
        <f t="shared" si="136"/>
        <v/>
      </c>
      <c r="L2172" s="55" t="str">
        <f t="shared" si="134"/>
        <v/>
      </c>
      <c r="M2172" s="56" t="str">
        <f t="shared" si="135"/>
        <v/>
      </c>
    </row>
    <row r="2173" spans="1:13" ht="13" x14ac:dyDescent="0.25">
      <c r="A2173" s="163">
        <v>2169</v>
      </c>
      <c r="B2173" s="66"/>
      <c r="C2173" s="67"/>
      <c r="D2173" s="48"/>
      <c r="E2173" s="68"/>
      <c r="F2173" s="49"/>
      <c r="G2173" s="69"/>
      <c r="H2173" s="50" t="str">
        <f>IF(E2173="","",VLOOKUP(WEEKDAY(E2173),List!A$15:B$21,2,FALSE))</f>
        <v/>
      </c>
      <c r="I2173" s="90">
        <f>IF(G2173="",0,VLOOKUP(G2173,PHR!$B$4:$H$10000,7,FALSE))</f>
        <v>0</v>
      </c>
      <c r="J2173" s="51" t="str">
        <f t="shared" si="137"/>
        <v/>
      </c>
      <c r="K2173" s="52" t="str">
        <f t="shared" si="136"/>
        <v/>
      </c>
      <c r="L2173" s="55" t="str">
        <f t="shared" si="134"/>
        <v/>
      </c>
      <c r="M2173" s="56" t="str">
        <f t="shared" si="135"/>
        <v/>
      </c>
    </row>
    <row r="2174" spans="1:13" ht="13" x14ac:dyDescent="0.25">
      <c r="A2174" s="163">
        <v>2170</v>
      </c>
      <c r="B2174" s="66"/>
      <c r="C2174" s="67"/>
      <c r="D2174" s="48"/>
      <c r="E2174" s="68"/>
      <c r="F2174" s="49"/>
      <c r="G2174" s="69"/>
      <c r="H2174" s="50" t="str">
        <f>IF(E2174="","",VLOOKUP(WEEKDAY(E2174),List!A$15:B$21,2,FALSE))</f>
        <v/>
      </c>
      <c r="I2174" s="90">
        <f>IF(G2174="",0,VLOOKUP(G2174,PHR!$B$4:$H$10000,7,FALSE))</f>
        <v>0</v>
      </c>
      <c r="J2174" s="51" t="str">
        <f t="shared" si="137"/>
        <v/>
      </c>
      <c r="K2174" s="52" t="str">
        <f t="shared" si="136"/>
        <v/>
      </c>
      <c r="L2174" s="55" t="str">
        <f t="shared" si="134"/>
        <v/>
      </c>
      <c r="M2174" s="56" t="str">
        <f t="shared" si="135"/>
        <v/>
      </c>
    </row>
    <row r="2175" spans="1:13" ht="13" x14ac:dyDescent="0.25">
      <c r="A2175" s="163">
        <v>2171</v>
      </c>
      <c r="B2175" s="66"/>
      <c r="C2175" s="67"/>
      <c r="D2175" s="48"/>
      <c r="E2175" s="68"/>
      <c r="F2175" s="49"/>
      <c r="G2175" s="69"/>
      <c r="H2175" s="50" t="str">
        <f>IF(E2175="","",VLOOKUP(WEEKDAY(E2175),List!A$15:B$21,2,FALSE))</f>
        <v/>
      </c>
      <c r="I2175" s="90">
        <f>IF(G2175="",0,VLOOKUP(G2175,PHR!$B$4:$H$10000,7,FALSE))</f>
        <v>0</v>
      </c>
      <c r="J2175" s="51" t="str">
        <f t="shared" si="137"/>
        <v/>
      </c>
      <c r="K2175" s="52" t="str">
        <f t="shared" si="136"/>
        <v/>
      </c>
      <c r="L2175" s="55" t="str">
        <f t="shared" si="134"/>
        <v/>
      </c>
      <c r="M2175" s="56" t="str">
        <f t="shared" si="135"/>
        <v/>
      </c>
    </row>
    <row r="2176" spans="1:13" ht="13" x14ac:dyDescent="0.25">
      <c r="A2176" s="163">
        <v>2172</v>
      </c>
      <c r="B2176" s="66"/>
      <c r="C2176" s="67"/>
      <c r="D2176" s="48"/>
      <c r="E2176" s="68"/>
      <c r="F2176" s="49"/>
      <c r="G2176" s="69"/>
      <c r="H2176" s="50" t="str">
        <f>IF(E2176="","",VLOOKUP(WEEKDAY(E2176),List!A$15:B$21,2,FALSE))</f>
        <v/>
      </c>
      <c r="I2176" s="90">
        <f>IF(G2176="",0,VLOOKUP(G2176,PHR!$B$4:$H$10000,7,FALSE))</f>
        <v>0</v>
      </c>
      <c r="J2176" s="51" t="str">
        <f t="shared" si="137"/>
        <v/>
      </c>
      <c r="K2176" s="52" t="str">
        <f t="shared" si="136"/>
        <v/>
      </c>
      <c r="L2176" s="55" t="str">
        <f t="shared" si="134"/>
        <v/>
      </c>
      <c r="M2176" s="56" t="str">
        <f t="shared" si="135"/>
        <v/>
      </c>
    </row>
    <row r="2177" spans="1:13" ht="13" x14ac:dyDescent="0.25">
      <c r="A2177" s="163">
        <v>2173</v>
      </c>
      <c r="B2177" s="66"/>
      <c r="C2177" s="67"/>
      <c r="D2177" s="48"/>
      <c r="E2177" s="68"/>
      <c r="F2177" s="49"/>
      <c r="G2177" s="69"/>
      <c r="H2177" s="50" t="str">
        <f>IF(E2177="","",VLOOKUP(WEEKDAY(E2177),List!A$15:B$21,2,FALSE))</f>
        <v/>
      </c>
      <c r="I2177" s="90">
        <f>IF(G2177="",0,VLOOKUP(G2177,PHR!$B$4:$H$10000,7,FALSE))</f>
        <v>0</v>
      </c>
      <c r="J2177" s="51" t="str">
        <f t="shared" si="137"/>
        <v/>
      </c>
      <c r="K2177" s="52" t="str">
        <f t="shared" si="136"/>
        <v/>
      </c>
      <c r="L2177" s="55" t="str">
        <f t="shared" si="134"/>
        <v/>
      </c>
      <c r="M2177" s="56" t="str">
        <f t="shared" si="135"/>
        <v/>
      </c>
    </row>
    <row r="2178" spans="1:13" ht="13" x14ac:dyDescent="0.25">
      <c r="A2178" s="163">
        <v>2174</v>
      </c>
      <c r="B2178" s="66"/>
      <c r="C2178" s="67"/>
      <c r="D2178" s="48"/>
      <c r="E2178" s="68"/>
      <c r="F2178" s="49"/>
      <c r="G2178" s="69"/>
      <c r="H2178" s="50" t="str">
        <f>IF(E2178="","",VLOOKUP(WEEKDAY(E2178),List!A$15:B$21,2,FALSE))</f>
        <v/>
      </c>
      <c r="I2178" s="90">
        <f>IF(G2178="",0,VLOOKUP(G2178,PHR!$B$4:$H$10000,7,FALSE))</f>
        <v>0</v>
      </c>
      <c r="J2178" s="51" t="str">
        <f t="shared" si="137"/>
        <v/>
      </c>
      <c r="K2178" s="52" t="str">
        <f t="shared" si="136"/>
        <v/>
      </c>
      <c r="L2178" s="55" t="str">
        <f t="shared" si="134"/>
        <v/>
      </c>
      <c r="M2178" s="56" t="str">
        <f t="shared" si="135"/>
        <v/>
      </c>
    </row>
    <row r="2179" spans="1:13" ht="13" x14ac:dyDescent="0.25">
      <c r="A2179" s="163">
        <v>2175</v>
      </c>
      <c r="B2179" s="66"/>
      <c r="C2179" s="67"/>
      <c r="D2179" s="48"/>
      <c r="E2179" s="68"/>
      <c r="F2179" s="49"/>
      <c r="G2179" s="69"/>
      <c r="H2179" s="50" t="str">
        <f>IF(E2179="","",VLOOKUP(WEEKDAY(E2179),List!A$15:B$21,2,FALSE))</f>
        <v/>
      </c>
      <c r="I2179" s="90">
        <f>IF(G2179="",0,VLOOKUP(G2179,PHR!$B$4:$H$10000,7,FALSE))</f>
        <v>0</v>
      </c>
      <c r="J2179" s="51" t="str">
        <f t="shared" si="137"/>
        <v/>
      </c>
      <c r="K2179" s="52" t="str">
        <f t="shared" si="136"/>
        <v/>
      </c>
      <c r="L2179" s="55" t="str">
        <f t="shared" si="134"/>
        <v/>
      </c>
      <c r="M2179" s="56" t="str">
        <f t="shared" si="135"/>
        <v/>
      </c>
    </row>
    <row r="2180" spans="1:13" ht="13" x14ac:dyDescent="0.25">
      <c r="A2180" s="163">
        <v>2176</v>
      </c>
      <c r="B2180" s="66"/>
      <c r="C2180" s="67"/>
      <c r="D2180" s="48"/>
      <c r="E2180" s="68"/>
      <c r="F2180" s="49"/>
      <c r="G2180" s="69"/>
      <c r="H2180" s="50" t="str">
        <f>IF(E2180="","",VLOOKUP(WEEKDAY(E2180),List!A$15:B$21,2,FALSE))</f>
        <v/>
      </c>
      <c r="I2180" s="90">
        <f>IF(G2180="",0,VLOOKUP(G2180,PHR!$B$4:$H$10000,7,FALSE))</f>
        <v>0</v>
      </c>
      <c r="J2180" s="51" t="str">
        <f t="shared" si="137"/>
        <v/>
      </c>
      <c r="K2180" s="52" t="str">
        <f t="shared" si="136"/>
        <v/>
      </c>
      <c r="L2180" s="55" t="str">
        <f t="shared" si="134"/>
        <v/>
      </c>
      <c r="M2180" s="56" t="str">
        <f t="shared" si="135"/>
        <v/>
      </c>
    </row>
    <row r="2181" spans="1:13" ht="13" x14ac:dyDescent="0.25">
      <c r="A2181" s="163">
        <v>2177</v>
      </c>
      <c r="B2181" s="66"/>
      <c r="C2181" s="67"/>
      <c r="D2181" s="48"/>
      <c r="E2181" s="68"/>
      <c r="F2181" s="49"/>
      <c r="G2181" s="69"/>
      <c r="H2181" s="50" t="str">
        <f>IF(E2181="","",VLOOKUP(WEEKDAY(E2181),List!A$15:B$21,2,FALSE))</f>
        <v/>
      </c>
      <c r="I2181" s="90">
        <f>IF(G2181="",0,VLOOKUP(G2181,PHR!$B$4:$H$10000,7,FALSE))</f>
        <v>0</v>
      </c>
      <c r="J2181" s="51" t="str">
        <f t="shared" si="137"/>
        <v/>
      </c>
      <c r="K2181" s="52" t="str">
        <f t="shared" si="136"/>
        <v/>
      </c>
      <c r="L2181" s="55" t="str">
        <f t="shared" ref="L2181:L2244" si="138">IF(D2181="","",K2181)</f>
        <v/>
      </c>
      <c r="M2181" s="56" t="str">
        <f t="shared" ref="M2181:M2244" si="139">IF(D2181="","",ROUND(L2181*I2181,2))</f>
        <v/>
      </c>
    </row>
    <row r="2182" spans="1:13" ht="13" x14ac:dyDescent="0.25">
      <c r="A2182" s="163">
        <v>2178</v>
      </c>
      <c r="B2182" s="66"/>
      <c r="C2182" s="67"/>
      <c r="D2182" s="48"/>
      <c r="E2182" s="68"/>
      <c r="F2182" s="49"/>
      <c r="G2182" s="69"/>
      <c r="H2182" s="50" t="str">
        <f>IF(E2182="","",VLOOKUP(WEEKDAY(E2182),List!A$15:B$21,2,FALSE))</f>
        <v/>
      </c>
      <c r="I2182" s="90">
        <f>IF(G2182="",0,VLOOKUP(G2182,PHR!$B$4:$H$10000,7,FALSE))</f>
        <v>0</v>
      </c>
      <c r="J2182" s="51" t="str">
        <f t="shared" si="137"/>
        <v/>
      </c>
      <c r="K2182" s="52" t="str">
        <f t="shared" ref="K2182:K2245" si="140">IF(F2182="","",IF(C2182="",MIN(F2182,$K$1),(MIN(F2182,$K$1)*C2182)))</f>
        <v/>
      </c>
      <c r="L2182" s="55" t="str">
        <f t="shared" si="138"/>
        <v/>
      </c>
      <c r="M2182" s="56" t="str">
        <f t="shared" si="139"/>
        <v/>
      </c>
    </row>
    <row r="2183" spans="1:13" ht="13" x14ac:dyDescent="0.25">
      <c r="A2183" s="163">
        <v>2179</v>
      </c>
      <c r="B2183" s="66"/>
      <c r="C2183" s="67"/>
      <c r="D2183" s="48"/>
      <c r="E2183" s="68"/>
      <c r="F2183" s="49"/>
      <c r="G2183" s="69"/>
      <c r="H2183" s="50" t="str">
        <f>IF(E2183="","",VLOOKUP(WEEKDAY(E2183),List!A$15:B$21,2,FALSE))</f>
        <v/>
      </c>
      <c r="I2183" s="90">
        <f>IF(G2183="",0,VLOOKUP(G2183,PHR!$B$4:$H$10000,7,FALSE))</f>
        <v>0</v>
      </c>
      <c r="J2183" s="51" t="str">
        <f t="shared" si="137"/>
        <v/>
      </c>
      <c r="K2183" s="52" t="str">
        <f t="shared" si="140"/>
        <v/>
      </c>
      <c r="L2183" s="55" t="str">
        <f t="shared" si="138"/>
        <v/>
      </c>
      <c r="M2183" s="56" t="str">
        <f t="shared" si="139"/>
        <v/>
      </c>
    </row>
    <row r="2184" spans="1:13" ht="13" x14ac:dyDescent="0.25">
      <c r="A2184" s="163">
        <v>2180</v>
      </c>
      <c r="B2184" s="66"/>
      <c r="C2184" s="67"/>
      <c r="D2184" s="48"/>
      <c r="E2184" s="68"/>
      <c r="F2184" s="49"/>
      <c r="G2184" s="69"/>
      <c r="H2184" s="50" t="str">
        <f>IF(E2184="","",VLOOKUP(WEEKDAY(E2184),List!A$15:B$21,2,FALSE))</f>
        <v/>
      </c>
      <c r="I2184" s="90">
        <f>IF(G2184="",0,VLOOKUP(G2184,PHR!$B$4:$H$10000,7,FALSE))</f>
        <v>0</v>
      </c>
      <c r="J2184" s="51" t="str">
        <f t="shared" si="137"/>
        <v/>
      </c>
      <c r="K2184" s="52" t="str">
        <f t="shared" si="140"/>
        <v/>
      </c>
      <c r="L2184" s="55" t="str">
        <f t="shared" si="138"/>
        <v/>
      </c>
      <c r="M2184" s="56" t="str">
        <f t="shared" si="139"/>
        <v/>
      </c>
    </row>
    <row r="2185" spans="1:13" ht="13" x14ac:dyDescent="0.25">
      <c r="A2185" s="163">
        <v>2181</v>
      </c>
      <c r="B2185" s="66"/>
      <c r="C2185" s="67"/>
      <c r="D2185" s="48"/>
      <c r="E2185" s="68"/>
      <c r="F2185" s="49"/>
      <c r="G2185" s="69"/>
      <c r="H2185" s="50" t="str">
        <f>IF(E2185="","",VLOOKUP(WEEKDAY(E2185),List!A$15:B$21,2,FALSE))</f>
        <v/>
      </c>
      <c r="I2185" s="90">
        <f>IF(G2185="",0,VLOOKUP(G2185,PHR!$B$4:$H$10000,7,FALSE))</f>
        <v>0</v>
      </c>
      <c r="J2185" s="51" t="str">
        <f t="shared" si="137"/>
        <v/>
      </c>
      <c r="K2185" s="52" t="str">
        <f t="shared" si="140"/>
        <v/>
      </c>
      <c r="L2185" s="55" t="str">
        <f t="shared" si="138"/>
        <v/>
      </c>
      <c r="M2185" s="56" t="str">
        <f t="shared" si="139"/>
        <v/>
      </c>
    </row>
    <row r="2186" spans="1:13" ht="13" x14ac:dyDescent="0.25">
      <c r="A2186" s="163">
        <v>2182</v>
      </c>
      <c r="B2186" s="66"/>
      <c r="C2186" s="67"/>
      <c r="D2186" s="48"/>
      <c r="E2186" s="68"/>
      <c r="F2186" s="49"/>
      <c r="G2186" s="69"/>
      <c r="H2186" s="50" t="str">
        <f>IF(E2186="","",VLOOKUP(WEEKDAY(E2186),List!A$15:B$21,2,FALSE))</f>
        <v/>
      </c>
      <c r="I2186" s="90">
        <f>IF(G2186="",0,VLOOKUP(G2186,PHR!$B$4:$H$10000,7,FALSE))</f>
        <v>0</v>
      </c>
      <c r="J2186" s="51" t="str">
        <f t="shared" ref="J2186:J2249" si="141">IF(K2186="","",ROUND(K2186*I2186,2))</f>
        <v/>
      </c>
      <c r="K2186" s="52" t="str">
        <f t="shared" si="140"/>
        <v/>
      </c>
      <c r="L2186" s="55" t="str">
        <f t="shared" si="138"/>
        <v/>
      </c>
      <c r="M2186" s="56" t="str">
        <f t="shared" si="139"/>
        <v/>
      </c>
    </row>
    <row r="2187" spans="1:13" ht="13" x14ac:dyDescent="0.25">
      <c r="A2187" s="163">
        <v>2183</v>
      </c>
      <c r="B2187" s="66"/>
      <c r="C2187" s="67"/>
      <c r="D2187" s="48"/>
      <c r="E2187" s="68"/>
      <c r="F2187" s="49"/>
      <c r="G2187" s="69"/>
      <c r="H2187" s="50" t="str">
        <f>IF(E2187="","",VLOOKUP(WEEKDAY(E2187),List!A$15:B$21,2,FALSE))</f>
        <v/>
      </c>
      <c r="I2187" s="90">
        <f>IF(G2187="",0,VLOOKUP(G2187,PHR!$B$4:$H$10000,7,FALSE))</f>
        <v>0</v>
      </c>
      <c r="J2187" s="51" t="str">
        <f t="shared" si="141"/>
        <v/>
      </c>
      <c r="K2187" s="52" t="str">
        <f t="shared" si="140"/>
        <v/>
      </c>
      <c r="L2187" s="55" t="str">
        <f t="shared" si="138"/>
        <v/>
      </c>
      <c r="M2187" s="56" t="str">
        <f t="shared" si="139"/>
        <v/>
      </c>
    </row>
    <row r="2188" spans="1:13" ht="13" x14ac:dyDescent="0.25">
      <c r="A2188" s="163">
        <v>2184</v>
      </c>
      <c r="B2188" s="66"/>
      <c r="C2188" s="67"/>
      <c r="D2188" s="48"/>
      <c r="E2188" s="68"/>
      <c r="F2188" s="49"/>
      <c r="G2188" s="69"/>
      <c r="H2188" s="50" t="str">
        <f>IF(E2188="","",VLOOKUP(WEEKDAY(E2188),List!A$15:B$21,2,FALSE))</f>
        <v/>
      </c>
      <c r="I2188" s="90">
        <f>IF(G2188="",0,VLOOKUP(G2188,PHR!$B$4:$H$10000,7,FALSE))</f>
        <v>0</v>
      </c>
      <c r="J2188" s="51" t="str">
        <f t="shared" si="141"/>
        <v/>
      </c>
      <c r="K2188" s="52" t="str">
        <f t="shared" si="140"/>
        <v/>
      </c>
      <c r="L2188" s="55" t="str">
        <f t="shared" si="138"/>
        <v/>
      </c>
      <c r="M2188" s="56" t="str">
        <f t="shared" si="139"/>
        <v/>
      </c>
    </row>
    <row r="2189" spans="1:13" ht="13" x14ac:dyDescent="0.25">
      <c r="A2189" s="163">
        <v>2185</v>
      </c>
      <c r="B2189" s="66"/>
      <c r="C2189" s="67"/>
      <c r="D2189" s="48"/>
      <c r="E2189" s="68"/>
      <c r="F2189" s="49"/>
      <c r="G2189" s="69"/>
      <c r="H2189" s="50" t="str">
        <f>IF(E2189="","",VLOOKUP(WEEKDAY(E2189),List!A$15:B$21,2,FALSE))</f>
        <v/>
      </c>
      <c r="I2189" s="90">
        <f>IF(G2189="",0,VLOOKUP(G2189,PHR!$B$4:$H$10000,7,FALSE))</f>
        <v>0</v>
      </c>
      <c r="J2189" s="51" t="str">
        <f t="shared" si="141"/>
        <v/>
      </c>
      <c r="K2189" s="52" t="str">
        <f t="shared" si="140"/>
        <v/>
      </c>
      <c r="L2189" s="55" t="str">
        <f t="shared" si="138"/>
        <v/>
      </c>
      <c r="M2189" s="56" t="str">
        <f t="shared" si="139"/>
        <v/>
      </c>
    </row>
    <row r="2190" spans="1:13" ht="13" x14ac:dyDescent="0.25">
      <c r="A2190" s="163">
        <v>2186</v>
      </c>
      <c r="B2190" s="66"/>
      <c r="C2190" s="67"/>
      <c r="D2190" s="48"/>
      <c r="E2190" s="68"/>
      <c r="F2190" s="49"/>
      <c r="G2190" s="69"/>
      <c r="H2190" s="50" t="str">
        <f>IF(E2190="","",VLOOKUP(WEEKDAY(E2190),List!A$15:B$21,2,FALSE))</f>
        <v/>
      </c>
      <c r="I2190" s="90">
        <f>IF(G2190="",0,VLOOKUP(G2190,PHR!$B$4:$H$10000,7,FALSE))</f>
        <v>0</v>
      </c>
      <c r="J2190" s="51" t="str">
        <f t="shared" si="141"/>
        <v/>
      </c>
      <c r="K2190" s="52" t="str">
        <f t="shared" si="140"/>
        <v/>
      </c>
      <c r="L2190" s="55" t="str">
        <f t="shared" si="138"/>
        <v/>
      </c>
      <c r="M2190" s="56" t="str">
        <f t="shared" si="139"/>
        <v/>
      </c>
    </row>
    <row r="2191" spans="1:13" ht="13" x14ac:dyDescent="0.25">
      <c r="A2191" s="163">
        <v>2187</v>
      </c>
      <c r="B2191" s="66"/>
      <c r="C2191" s="67"/>
      <c r="D2191" s="48"/>
      <c r="E2191" s="68"/>
      <c r="F2191" s="49"/>
      <c r="G2191" s="69"/>
      <c r="H2191" s="50" t="str">
        <f>IF(E2191="","",VLOOKUP(WEEKDAY(E2191),List!A$15:B$21,2,FALSE))</f>
        <v/>
      </c>
      <c r="I2191" s="90">
        <f>IF(G2191="",0,VLOOKUP(G2191,PHR!$B$4:$H$10000,7,FALSE))</f>
        <v>0</v>
      </c>
      <c r="J2191" s="51" t="str">
        <f t="shared" si="141"/>
        <v/>
      </c>
      <c r="K2191" s="52" t="str">
        <f t="shared" si="140"/>
        <v/>
      </c>
      <c r="L2191" s="55" t="str">
        <f t="shared" si="138"/>
        <v/>
      </c>
      <c r="M2191" s="56" t="str">
        <f t="shared" si="139"/>
        <v/>
      </c>
    </row>
    <row r="2192" spans="1:13" ht="13" x14ac:dyDescent="0.25">
      <c r="A2192" s="163">
        <v>2188</v>
      </c>
      <c r="B2192" s="66"/>
      <c r="C2192" s="67"/>
      <c r="D2192" s="48"/>
      <c r="E2192" s="68"/>
      <c r="F2192" s="49"/>
      <c r="G2192" s="69"/>
      <c r="H2192" s="50" t="str">
        <f>IF(E2192="","",VLOOKUP(WEEKDAY(E2192),List!A$15:B$21,2,FALSE))</f>
        <v/>
      </c>
      <c r="I2192" s="90">
        <f>IF(G2192="",0,VLOOKUP(G2192,PHR!$B$4:$H$10000,7,FALSE))</f>
        <v>0</v>
      </c>
      <c r="J2192" s="51" t="str">
        <f t="shared" si="141"/>
        <v/>
      </c>
      <c r="K2192" s="52" t="str">
        <f t="shared" si="140"/>
        <v/>
      </c>
      <c r="L2192" s="55" t="str">
        <f t="shared" si="138"/>
        <v/>
      </c>
      <c r="M2192" s="56" t="str">
        <f t="shared" si="139"/>
        <v/>
      </c>
    </row>
    <row r="2193" spans="1:13" ht="13" x14ac:dyDescent="0.25">
      <c r="A2193" s="163">
        <v>2189</v>
      </c>
      <c r="B2193" s="66"/>
      <c r="C2193" s="67"/>
      <c r="D2193" s="48"/>
      <c r="E2193" s="68"/>
      <c r="F2193" s="49"/>
      <c r="G2193" s="69"/>
      <c r="H2193" s="50" t="str">
        <f>IF(E2193="","",VLOOKUP(WEEKDAY(E2193),List!A$15:B$21,2,FALSE))</f>
        <v/>
      </c>
      <c r="I2193" s="90">
        <f>IF(G2193="",0,VLOOKUP(G2193,PHR!$B$4:$H$10000,7,FALSE))</f>
        <v>0</v>
      </c>
      <c r="J2193" s="51" t="str">
        <f t="shared" si="141"/>
        <v/>
      </c>
      <c r="K2193" s="52" t="str">
        <f t="shared" si="140"/>
        <v/>
      </c>
      <c r="L2193" s="55" t="str">
        <f t="shared" si="138"/>
        <v/>
      </c>
      <c r="M2193" s="56" t="str">
        <f t="shared" si="139"/>
        <v/>
      </c>
    </row>
    <row r="2194" spans="1:13" ht="13" x14ac:dyDescent="0.25">
      <c r="A2194" s="163">
        <v>2190</v>
      </c>
      <c r="B2194" s="66"/>
      <c r="C2194" s="67"/>
      <c r="D2194" s="48"/>
      <c r="E2194" s="68"/>
      <c r="F2194" s="49"/>
      <c r="G2194" s="69"/>
      <c r="H2194" s="50" t="str">
        <f>IF(E2194="","",VLOOKUP(WEEKDAY(E2194),List!A$15:B$21,2,FALSE))</f>
        <v/>
      </c>
      <c r="I2194" s="90">
        <f>IF(G2194="",0,VLOOKUP(G2194,PHR!$B$4:$H$10000,7,FALSE))</f>
        <v>0</v>
      </c>
      <c r="J2194" s="51" t="str">
        <f t="shared" si="141"/>
        <v/>
      </c>
      <c r="K2194" s="52" t="str">
        <f t="shared" si="140"/>
        <v/>
      </c>
      <c r="L2194" s="55" t="str">
        <f t="shared" si="138"/>
        <v/>
      </c>
      <c r="M2194" s="56" t="str">
        <f t="shared" si="139"/>
        <v/>
      </c>
    </row>
    <row r="2195" spans="1:13" ht="13" x14ac:dyDescent="0.25">
      <c r="A2195" s="163">
        <v>2191</v>
      </c>
      <c r="B2195" s="66"/>
      <c r="C2195" s="67"/>
      <c r="D2195" s="48"/>
      <c r="E2195" s="68"/>
      <c r="F2195" s="49"/>
      <c r="G2195" s="69"/>
      <c r="H2195" s="50" t="str">
        <f>IF(E2195="","",VLOOKUP(WEEKDAY(E2195),List!A$15:B$21,2,FALSE))</f>
        <v/>
      </c>
      <c r="I2195" s="90">
        <f>IF(G2195="",0,VLOOKUP(G2195,PHR!$B$4:$H$10000,7,FALSE))</f>
        <v>0</v>
      </c>
      <c r="J2195" s="51" t="str">
        <f t="shared" si="141"/>
        <v/>
      </c>
      <c r="K2195" s="52" t="str">
        <f t="shared" si="140"/>
        <v/>
      </c>
      <c r="L2195" s="55" t="str">
        <f t="shared" si="138"/>
        <v/>
      </c>
      <c r="M2195" s="56" t="str">
        <f t="shared" si="139"/>
        <v/>
      </c>
    </row>
    <row r="2196" spans="1:13" ht="13" x14ac:dyDescent="0.25">
      <c r="A2196" s="163">
        <v>2192</v>
      </c>
      <c r="B2196" s="66"/>
      <c r="C2196" s="67"/>
      <c r="D2196" s="48"/>
      <c r="E2196" s="68"/>
      <c r="F2196" s="49"/>
      <c r="G2196" s="69"/>
      <c r="H2196" s="50" t="str">
        <f>IF(E2196="","",VLOOKUP(WEEKDAY(E2196),List!A$15:B$21,2,FALSE))</f>
        <v/>
      </c>
      <c r="I2196" s="90">
        <f>IF(G2196="",0,VLOOKUP(G2196,PHR!$B$4:$H$10000,7,FALSE))</f>
        <v>0</v>
      </c>
      <c r="J2196" s="51" t="str">
        <f t="shared" si="141"/>
        <v/>
      </c>
      <c r="K2196" s="52" t="str">
        <f t="shared" si="140"/>
        <v/>
      </c>
      <c r="L2196" s="55" t="str">
        <f t="shared" si="138"/>
        <v/>
      </c>
      <c r="M2196" s="56" t="str">
        <f t="shared" si="139"/>
        <v/>
      </c>
    </row>
    <row r="2197" spans="1:13" ht="13" x14ac:dyDescent="0.25">
      <c r="A2197" s="163">
        <v>2193</v>
      </c>
      <c r="B2197" s="66"/>
      <c r="C2197" s="67"/>
      <c r="D2197" s="48"/>
      <c r="E2197" s="68"/>
      <c r="F2197" s="49"/>
      <c r="G2197" s="69"/>
      <c r="H2197" s="50" t="str">
        <f>IF(E2197="","",VLOOKUP(WEEKDAY(E2197),List!A$15:B$21,2,FALSE))</f>
        <v/>
      </c>
      <c r="I2197" s="90">
        <f>IF(G2197="",0,VLOOKUP(G2197,PHR!$B$4:$H$10000,7,FALSE))</f>
        <v>0</v>
      </c>
      <c r="J2197" s="51" t="str">
        <f t="shared" si="141"/>
        <v/>
      </c>
      <c r="K2197" s="52" t="str">
        <f t="shared" si="140"/>
        <v/>
      </c>
      <c r="L2197" s="55" t="str">
        <f t="shared" si="138"/>
        <v/>
      </c>
      <c r="M2197" s="56" t="str">
        <f t="shared" si="139"/>
        <v/>
      </c>
    </row>
    <row r="2198" spans="1:13" ht="13" x14ac:dyDescent="0.25">
      <c r="A2198" s="163">
        <v>2194</v>
      </c>
      <c r="B2198" s="66"/>
      <c r="C2198" s="67"/>
      <c r="D2198" s="48"/>
      <c r="E2198" s="68"/>
      <c r="F2198" s="49"/>
      <c r="G2198" s="69"/>
      <c r="H2198" s="50" t="str">
        <f>IF(E2198="","",VLOOKUP(WEEKDAY(E2198),List!A$15:B$21,2,FALSE))</f>
        <v/>
      </c>
      <c r="I2198" s="90">
        <f>IF(G2198="",0,VLOOKUP(G2198,PHR!$B$4:$H$10000,7,FALSE))</f>
        <v>0</v>
      </c>
      <c r="J2198" s="51" t="str">
        <f t="shared" si="141"/>
        <v/>
      </c>
      <c r="K2198" s="52" t="str">
        <f t="shared" si="140"/>
        <v/>
      </c>
      <c r="L2198" s="55" t="str">
        <f t="shared" si="138"/>
        <v/>
      </c>
      <c r="M2198" s="56" t="str">
        <f t="shared" si="139"/>
        <v/>
      </c>
    </row>
    <row r="2199" spans="1:13" ht="13" x14ac:dyDescent="0.25">
      <c r="A2199" s="163">
        <v>2195</v>
      </c>
      <c r="B2199" s="66"/>
      <c r="C2199" s="67"/>
      <c r="D2199" s="48"/>
      <c r="E2199" s="68"/>
      <c r="F2199" s="49"/>
      <c r="G2199" s="69"/>
      <c r="H2199" s="50" t="str">
        <f>IF(E2199="","",VLOOKUP(WEEKDAY(E2199),List!A$15:B$21,2,FALSE))</f>
        <v/>
      </c>
      <c r="I2199" s="90">
        <f>IF(G2199="",0,VLOOKUP(G2199,PHR!$B$4:$H$10000,7,FALSE))</f>
        <v>0</v>
      </c>
      <c r="J2199" s="51" t="str">
        <f t="shared" si="141"/>
        <v/>
      </c>
      <c r="K2199" s="52" t="str">
        <f t="shared" si="140"/>
        <v/>
      </c>
      <c r="L2199" s="55" t="str">
        <f t="shared" si="138"/>
        <v/>
      </c>
      <c r="M2199" s="56" t="str">
        <f t="shared" si="139"/>
        <v/>
      </c>
    </row>
    <row r="2200" spans="1:13" ht="13" x14ac:dyDescent="0.25">
      <c r="A2200" s="163">
        <v>2196</v>
      </c>
      <c r="B2200" s="66"/>
      <c r="C2200" s="67"/>
      <c r="D2200" s="48"/>
      <c r="E2200" s="68"/>
      <c r="F2200" s="49"/>
      <c r="G2200" s="69"/>
      <c r="H2200" s="50" t="str">
        <f>IF(E2200="","",VLOOKUP(WEEKDAY(E2200),List!A$15:B$21,2,FALSE))</f>
        <v/>
      </c>
      <c r="I2200" s="90">
        <f>IF(G2200="",0,VLOOKUP(G2200,PHR!$B$4:$H$10000,7,FALSE))</f>
        <v>0</v>
      </c>
      <c r="J2200" s="51" t="str">
        <f t="shared" si="141"/>
        <v/>
      </c>
      <c r="K2200" s="52" t="str">
        <f t="shared" si="140"/>
        <v/>
      </c>
      <c r="L2200" s="55" t="str">
        <f t="shared" si="138"/>
        <v/>
      </c>
      <c r="M2200" s="56" t="str">
        <f t="shared" si="139"/>
        <v/>
      </c>
    </row>
    <row r="2201" spans="1:13" ht="13" x14ac:dyDescent="0.25">
      <c r="A2201" s="163">
        <v>2197</v>
      </c>
      <c r="B2201" s="66"/>
      <c r="C2201" s="67"/>
      <c r="D2201" s="48"/>
      <c r="E2201" s="68"/>
      <c r="F2201" s="49"/>
      <c r="G2201" s="69"/>
      <c r="H2201" s="50" t="str">
        <f>IF(E2201="","",VLOOKUP(WEEKDAY(E2201),List!A$15:B$21,2,FALSE))</f>
        <v/>
      </c>
      <c r="I2201" s="90">
        <f>IF(G2201="",0,VLOOKUP(G2201,PHR!$B$4:$H$10000,7,FALSE))</f>
        <v>0</v>
      </c>
      <c r="J2201" s="51" t="str">
        <f t="shared" si="141"/>
        <v/>
      </c>
      <c r="K2201" s="52" t="str">
        <f t="shared" si="140"/>
        <v/>
      </c>
      <c r="L2201" s="55" t="str">
        <f t="shared" si="138"/>
        <v/>
      </c>
      <c r="M2201" s="56" t="str">
        <f t="shared" si="139"/>
        <v/>
      </c>
    </row>
    <row r="2202" spans="1:13" ht="13" x14ac:dyDescent="0.25">
      <c r="A2202" s="163">
        <v>2198</v>
      </c>
      <c r="B2202" s="66"/>
      <c r="C2202" s="67"/>
      <c r="D2202" s="48"/>
      <c r="E2202" s="68"/>
      <c r="F2202" s="49"/>
      <c r="G2202" s="69"/>
      <c r="H2202" s="50" t="str">
        <f>IF(E2202="","",VLOOKUP(WEEKDAY(E2202),List!A$15:B$21,2,FALSE))</f>
        <v/>
      </c>
      <c r="I2202" s="90">
        <f>IF(G2202="",0,VLOOKUP(G2202,PHR!$B$4:$H$10000,7,FALSE))</f>
        <v>0</v>
      </c>
      <c r="J2202" s="51" t="str">
        <f t="shared" si="141"/>
        <v/>
      </c>
      <c r="K2202" s="52" t="str">
        <f t="shared" si="140"/>
        <v/>
      </c>
      <c r="L2202" s="55" t="str">
        <f t="shared" si="138"/>
        <v/>
      </c>
      <c r="M2202" s="56" t="str">
        <f t="shared" si="139"/>
        <v/>
      </c>
    </row>
    <row r="2203" spans="1:13" ht="13" x14ac:dyDescent="0.25">
      <c r="A2203" s="163">
        <v>2199</v>
      </c>
      <c r="B2203" s="66"/>
      <c r="C2203" s="67"/>
      <c r="D2203" s="48"/>
      <c r="E2203" s="68"/>
      <c r="F2203" s="49"/>
      <c r="G2203" s="69"/>
      <c r="H2203" s="50" t="str">
        <f>IF(E2203="","",VLOOKUP(WEEKDAY(E2203),List!A$15:B$21,2,FALSE))</f>
        <v/>
      </c>
      <c r="I2203" s="90">
        <f>IF(G2203="",0,VLOOKUP(G2203,PHR!$B$4:$H$10000,7,FALSE))</f>
        <v>0</v>
      </c>
      <c r="J2203" s="51" t="str">
        <f t="shared" si="141"/>
        <v/>
      </c>
      <c r="K2203" s="52" t="str">
        <f t="shared" si="140"/>
        <v/>
      </c>
      <c r="L2203" s="55" t="str">
        <f t="shared" si="138"/>
        <v/>
      </c>
      <c r="M2203" s="56" t="str">
        <f t="shared" si="139"/>
        <v/>
      </c>
    </row>
    <row r="2204" spans="1:13" ht="13" x14ac:dyDescent="0.25">
      <c r="A2204" s="163">
        <v>2200</v>
      </c>
      <c r="B2204" s="66"/>
      <c r="C2204" s="67"/>
      <c r="D2204" s="48"/>
      <c r="E2204" s="68"/>
      <c r="F2204" s="49"/>
      <c r="G2204" s="69"/>
      <c r="H2204" s="50" t="str">
        <f>IF(E2204="","",VLOOKUP(WEEKDAY(E2204),List!A$15:B$21,2,FALSE))</f>
        <v/>
      </c>
      <c r="I2204" s="90">
        <f>IF(G2204="",0,VLOOKUP(G2204,PHR!$B$4:$H$10000,7,FALSE))</f>
        <v>0</v>
      </c>
      <c r="J2204" s="51" t="str">
        <f t="shared" si="141"/>
        <v/>
      </c>
      <c r="K2204" s="52" t="str">
        <f t="shared" si="140"/>
        <v/>
      </c>
      <c r="L2204" s="55" t="str">
        <f t="shared" si="138"/>
        <v/>
      </c>
      <c r="M2204" s="56" t="str">
        <f t="shared" si="139"/>
        <v/>
      </c>
    </row>
    <row r="2205" spans="1:13" ht="13" x14ac:dyDescent="0.25">
      <c r="A2205" s="163">
        <v>2201</v>
      </c>
      <c r="B2205" s="66"/>
      <c r="C2205" s="67"/>
      <c r="D2205" s="48"/>
      <c r="E2205" s="68"/>
      <c r="F2205" s="49"/>
      <c r="G2205" s="69"/>
      <c r="H2205" s="50" t="str">
        <f>IF(E2205="","",VLOOKUP(WEEKDAY(E2205),List!A$15:B$21,2,FALSE))</f>
        <v/>
      </c>
      <c r="I2205" s="90">
        <f>IF(G2205="",0,VLOOKUP(G2205,PHR!$B$4:$H$10000,7,FALSE))</f>
        <v>0</v>
      </c>
      <c r="J2205" s="51" t="str">
        <f t="shared" si="141"/>
        <v/>
      </c>
      <c r="K2205" s="52" t="str">
        <f t="shared" si="140"/>
        <v/>
      </c>
      <c r="L2205" s="55" t="str">
        <f t="shared" si="138"/>
        <v/>
      </c>
      <c r="M2205" s="56" t="str">
        <f t="shared" si="139"/>
        <v/>
      </c>
    </row>
    <row r="2206" spans="1:13" ht="13" x14ac:dyDescent="0.25">
      <c r="A2206" s="163">
        <v>2202</v>
      </c>
      <c r="B2206" s="66"/>
      <c r="C2206" s="67"/>
      <c r="D2206" s="48"/>
      <c r="E2206" s="68"/>
      <c r="F2206" s="49"/>
      <c r="G2206" s="69"/>
      <c r="H2206" s="50" t="str">
        <f>IF(E2206="","",VLOOKUP(WEEKDAY(E2206),List!A$15:B$21,2,FALSE))</f>
        <v/>
      </c>
      <c r="I2206" s="90">
        <f>IF(G2206="",0,VLOOKUP(G2206,PHR!$B$4:$H$10000,7,FALSE))</f>
        <v>0</v>
      </c>
      <c r="J2206" s="51" t="str">
        <f t="shared" si="141"/>
        <v/>
      </c>
      <c r="K2206" s="52" t="str">
        <f t="shared" si="140"/>
        <v/>
      </c>
      <c r="L2206" s="55" t="str">
        <f t="shared" si="138"/>
        <v/>
      </c>
      <c r="M2206" s="56" t="str">
        <f t="shared" si="139"/>
        <v/>
      </c>
    </row>
    <row r="2207" spans="1:13" ht="13" x14ac:dyDescent="0.25">
      <c r="A2207" s="163">
        <v>2203</v>
      </c>
      <c r="B2207" s="66"/>
      <c r="C2207" s="67"/>
      <c r="D2207" s="48"/>
      <c r="E2207" s="68"/>
      <c r="F2207" s="49"/>
      <c r="G2207" s="69"/>
      <c r="H2207" s="50" t="str">
        <f>IF(E2207="","",VLOOKUP(WEEKDAY(E2207),List!A$15:B$21,2,FALSE))</f>
        <v/>
      </c>
      <c r="I2207" s="90">
        <f>IF(G2207="",0,VLOOKUP(G2207,PHR!$B$4:$H$10000,7,FALSE))</f>
        <v>0</v>
      </c>
      <c r="J2207" s="51" t="str">
        <f t="shared" si="141"/>
        <v/>
      </c>
      <c r="K2207" s="52" t="str">
        <f t="shared" si="140"/>
        <v/>
      </c>
      <c r="L2207" s="55" t="str">
        <f t="shared" si="138"/>
        <v/>
      </c>
      <c r="M2207" s="56" t="str">
        <f t="shared" si="139"/>
        <v/>
      </c>
    </row>
    <row r="2208" spans="1:13" ht="13" x14ac:dyDescent="0.25">
      <c r="A2208" s="163">
        <v>2204</v>
      </c>
      <c r="B2208" s="66"/>
      <c r="C2208" s="67"/>
      <c r="D2208" s="48"/>
      <c r="E2208" s="68"/>
      <c r="F2208" s="49"/>
      <c r="G2208" s="69"/>
      <c r="H2208" s="50" t="str">
        <f>IF(E2208="","",VLOOKUP(WEEKDAY(E2208),List!A$15:B$21,2,FALSE))</f>
        <v/>
      </c>
      <c r="I2208" s="90">
        <f>IF(G2208="",0,VLOOKUP(G2208,PHR!$B$4:$H$10000,7,FALSE))</f>
        <v>0</v>
      </c>
      <c r="J2208" s="51" t="str">
        <f t="shared" si="141"/>
        <v/>
      </c>
      <c r="K2208" s="52" t="str">
        <f t="shared" si="140"/>
        <v/>
      </c>
      <c r="L2208" s="55" t="str">
        <f t="shared" si="138"/>
        <v/>
      </c>
      <c r="M2208" s="56" t="str">
        <f t="shared" si="139"/>
        <v/>
      </c>
    </row>
    <row r="2209" spans="1:13" ht="13" x14ac:dyDescent="0.25">
      <c r="A2209" s="163">
        <v>2205</v>
      </c>
      <c r="B2209" s="66"/>
      <c r="C2209" s="67"/>
      <c r="D2209" s="48"/>
      <c r="E2209" s="68"/>
      <c r="F2209" s="49"/>
      <c r="G2209" s="69"/>
      <c r="H2209" s="50" t="str">
        <f>IF(E2209="","",VLOOKUP(WEEKDAY(E2209),List!A$15:B$21,2,FALSE))</f>
        <v/>
      </c>
      <c r="I2209" s="90">
        <f>IF(G2209="",0,VLOOKUP(G2209,PHR!$B$4:$H$10000,7,FALSE))</f>
        <v>0</v>
      </c>
      <c r="J2209" s="51" t="str">
        <f t="shared" si="141"/>
        <v/>
      </c>
      <c r="K2209" s="52" t="str">
        <f t="shared" si="140"/>
        <v/>
      </c>
      <c r="L2209" s="55" t="str">
        <f t="shared" si="138"/>
        <v/>
      </c>
      <c r="M2209" s="56" t="str">
        <f t="shared" si="139"/>
        <v/>
      </c>
    </row>
    <row r="2210" spans="1:13" ht="13" x14ac:dyDescent="0.25">
      <c r="A2210" s="163">
        <v>2206</v>
      </c>
      <c r="B2210" s="66"/>
      <c r="C2210" s="67"/>
      <c r="D2210" s="48"/>
      <c r="E2210" s="68"/>
      <c r="F2210" s="49"/>
      <c r="G2210" s="69"/>
      <c r="H2210" s="50" t="str">
        <f>IF(E2210="","",VLOOKUP(WEEKDAY(E2210),List!A$15:B$21,2,FALSE))</f>
        <v/>
      </c>
      <c r="I2210" s="90">
        <f>IF(G2210="",0,VLOOKUP(G2210,PHR!$B$4:$H$10000,7,FALSE))</f>
        <v>0</v>
      </c>
      <c r="J2210" s="51" t="str">
        <f t="shared" si="141"/>
        <v/>
      </c>
      <c r="K2210" s="52" t="str">
        <f t="shared" si="140"/>
        <v/>
      </c>
      <c r="L2210" s="55" t="str">
        <f t="shared" si="138"/>
        <v/>
      </c>
      <c r="M2210" s="56" t="str">
        <f t="shared" si="139"/>
        <v/>
      </c>
    </row>
    <row r="2211" spans="1:13" ht="13" x14ac:dyDescent="0.25">
      <c r="A2211" s="163">
        <v>2207</v>
      </c>
      <c r="B2211" s="66"/>
      <c r="C2211" s="67"/>
      <c r="D2211" s="48"/>
      <c r="E2211" s="68"/>
      <c r="F2211" s="49"/>
      <c r="G2211" s="69"/>
      <c r="H2211" s="50" t="str">
        <f>IF(E2211="","",VLOOKUP(WEEKDAY(E2211),List!A$15:B$21,2,FALSE))</f>
        <v/>
      </c>
      <c r="I2211" s="90">
        <f>IF(G2211="",0,VLOOKUP(G2211,PHR!$B$4:$H$10000,7,FALSE))</f>
        <v>0</v>
      </c>
      <c r="J2211" s="51" t="str">
        <f t="shared" si="141"/>
        <v/>
      </c>
      <c r="K2211" s="52" t="str">
        <f t="shared" si="140"/>
        <v/>
      </c>
      <c r="L2211" s="55" t="str">
        <f t="shared" si="138"/>
        <v/>
      </c>
      <c r="M2211" s="56" t="str">
        <f t="shared" si="139"/>
        <v/>
      </c>
    </row>
    <row r="2212" spans="1:13" ht="13" x14ac:dyDescent="0.25">
      <c r="A2212" s="163">
        <v>2208</v>
      </c>
      <c r="B2212" s="66"/>
      <c r="C2212" s="67"/>
      <c r="D2212" s="48"/>
      <c r="E2212" s="68"/>
      <c r="F2212" s="49"/>
      <c r="G2212" s="69"/>
      <c r="H2212" s="50" t="str">
        <f>IF(E2212="","",VLOOKUP(WEEKDAY(E2212),List!A$15:B$21,2,FALSE))</f>
        <v/>
      </c>
      <c r="I2212" s="90">
        <f>IF(G2212="",0,VLOOKUP(G2212,PHR!$B$4:$H$10000,7,FALSE))</f>
        <v>0</v>
      </c>
      <c r="J2212" s="51" t="str">
        <f t="shared" si="141"/>
        <v/>
      </c>
      <c r="K2212" s="52" t="str">
        <f t="shared" si="140"/>
        <v/>
      </c>
      <c r="L2212" s="55" t="str">
        <f t="shared" si="138"/>
        <v/>
      </c>
      <c r="M2212" s="56" t="str">
        <f t="shared" si="139"/>
        <v/>
      </c>
    </row>
    <row r="2213" spans="1:13" ht="13" x14ac:dyDescent="0.25">
      <c r="A2213" s="163">
        <v>2209</v>
      </c>
      <c r="B2213" s="66"/>
      <c r="C2213" s="67"/>
      <c r="D2213" s="48"/>
      <c r="E2213" s="68"/>
      <c r="F2213" s="49"/>
      <c r="G2213" s="69"/>
      <c r="H2213" s="50" t="str">
        <f>IF(E2213="","",VLOOKUP(WEEKDAY(E2213),List!A$15:B$21,2,FALSE))</f>
        <v/>
      </c>
      <c r="I2213" s="90">
        <f>IF(G2213="",0,VLOOKUP(G2213,PHR!$B$4:$H$10000,7,FALSE))</f>
        <v>0</v>
      </c>
      <c r="J2213" s="51" t="str">
        <f t="shared" si="141"/>
        <v/>
      </c>
      <c r="K2213" s="52" t="str">
        <f t="shared" si="140"/>
        <v/>
      </c>
      <c r="L2213" s="55" t="str">
        <f t="shared" si="138"/>
        <v/>
      </c>
      <c r="M2213" s="56" t="str">
        <f t="shared" si="139"/>
        <v/>
      </c>
    </row>
    <row r="2214" spans="1:13" ht="13" x14ac:dyDescent="0.25">
      <c r="A2214" s="163">
        <v>2210</v>
      </c>
      <c r="B2214" s="66"/>
      <c r="C2214" s="67"/>
      <c r="D2214" s="48"/>
      <c r="E2214" s="68"/>
      <c r="F2214" s="49"/>
      <c r="G2214" s="69"/>
      <c r="H2214" s="50" t="str">
        <f>IF(E2214="","",VLOOKUP(WEEKDAY(E2214),List!A$15:B$21,2,FALSE))</f>
        <v/>
      </c>
      <c r="I2214" s="90">
        <f>IF(G2214="",0,VLOOKUP(G2214,PHR!$B$4:$H$10000,7,FALSE))</f>
        <v>0</v>
      </c>
      <c r="J2214" s="51" t="str">
        <f t="shared" si="141"/>
        <v/>
      </c>
      <c r="K2214" s="52" t="str">
        <f t="shared" si="140"/>
        <v/>
      </c>
      <c r="L2214" s="55" t="str">
        <f t="shared" si="138"/>
        <v/>
      </c>
      <c r="M2214" s="56" t="str">
        <f t="shared" si="139"/>
        <v/>
      </c>
    </row>
    <row r="2215" spans="1:13" ht="13" x14ac:dyDescent="0.25">
      <c r="A2215" s="163">
        <v>2211</v>
      </c>
      <c r="B2215" s="66"/>
      <c r="C2215" s="67"/>
      <c r="D2215" s="48"/>
      <c r="E2215" s="68"/>
      <c r="F2215" s="49"/>
      <c r="G2215" s="69"/>
      <c r="H2215" s="50" t="str">
        <f>IF(E2215="","",VLOOKUP(WEEKDAY(E2215),List!A$15:B$21,2,FALSE))</f>
        <v/>
      </c>
      <c r="I2215" s="90">
        <f>IF(G2215="",0,VLOOKUP(G2215,PHR!$B$4:$H$10000,7,FALSE))</f>
        <v>0</v>
      </c>
      <c r="J2215" s="51" t="str">
        <f t="shared" si="141"/>
        <v/>
      </c>
      <c r="K2215" s="52" t="str">
        <f t="shared" si="140"/>
        <v/>
      </c>
      <c r="L2215" s="55" t="str">
        <f t="shared" si="138"/>
        <v/>
      </c>
      <c r="M2215" s="56" t="str">
        <f t="shared" si="139"/>
        <v/>
      </c>
    </row>
    <row r="2216" spans="1:13" ht="13" x14ac:dyDescent="0.25">
      <c r="A2216" s="163">
        <v>2212</v>
      </c>
      <c r="B2216" s="66"/>
      <c r="C2216" s="67"/>
      <c r="D2216" s="48"/>
      <c r="E2216" s="68"/>
      <c r="F2216" s="49"/>
      <c r="G2216" s="69"/>
      <c r="H2216" s="50" t="str">
        <f>IF(E2216="","",VLOOKUP(WEEKDAY(E2216),List!A$15:B$21,2,FALSE))</f>
        <v/>
      </c>
      <c r="I2216" s="90">
        <f>IF(G2216="",0,VLOOKUP(G2216,PHR!$B$4:$H$10000,7,FALSE))</f>
        <v>0</v>
      </c>
      <c r="J2216" s="51" t="str">
        <f t="shared" si="141"/>
        <v/>
      </c>
      <c r="K2216" s="52" t="str">
        <f t="shared" si="140"/>
        <v/>
      </c>
      <c r="L2216" s="55" t="str">
        <f t="shared" si="138"/>
        <v/>
      </c>
      <c r="M2216" s="56" t="str">
        <f t="shared" si="139"/>
        <v/>
      </c>
    </row>
    <row r="2217" spans="1:13" ht="13" x14ac:dyDescent="0.25">
      <c r="A2217" s="163">
        <v>2213</v>
      </c>
      <c r="B2217" s="66"/>
      <c r="C2217" s="67"/>
      <c r="D2217" s="48"/>
      <c r="E2217" s="68"/>
      <c r="F2217" s="49"/>
      <c r="G2217" s="69"/>
      <c r="H2217" s="50" t="str">
        <f>IF(E2217="","",VLOOKUP(WEEKDAY(E2217),List!A$15:B$21,2,FALSE))</f>
        <v/>
      </c>
      <c r="I2217" s="90">
        <f>IF(G2217="",0,VLOOKUP(G2217,PHR!$B$4:$H$10000,7,FALSE))</f>
        <v>0</v>
      </c>
      <c r="J2217" s="51" t="str">
        <f t="shared" si="141"/>
        <v/>
      </c>
      <c r="K2217" s="52" t="str">
        <f t="shared" si="140"/>
        <v/>
      </c>
      <c r="L2217" s="55" t="str">
        <f t="shared" si="138"/>
        <v/>
      </c>
      <c r="M2217" s="56" t="str">
        <f t="shared" si="139"/>
        <v/>
      </c>
    </row>
    <row r="2218" spans="1:13" ht="13" x14ac:dyDescent="0.25">
      <c r="A2218" s="163">
        <v>2214</v>
      </c>
      <c r="B2218" s="66"/>
      <c r="C2218" s="67"/>
      <c r="D2218" s="48"/>
      <c r="E2218" s="68"/>
      <c r="F2218" s="49"/>
      <c r="G2218" s="69"/>
      <c r="H2218" s="50" t="str">
        <f>IF(E2218="","",VLOOKUP(WEEKDAY(E2218),List!A$15:B$21,2,FALSE))</f>
        <v/>
      </c>
      <c r="I2218" s="90">
        <f>IF(G2218="",0,VLOOKUP(G2218,PHR!$B$4:$H$10000,7,FALSE))</f>
        <v>0</v>
      </c>
      <c r="J2218" s="51" t="str">
        <f t="shared" si="141"/>
        <v/>
      </c>
      <c r="K2218" s="52" t="str">
        <f t="shared" si="140"/>
        <v/>
      </c>
      <c r="L2218" s="55" t="str">
        <f t="shared" si="138"/>
        <v/>
      </c>
      <c r="M2218" s="56" t="str">
        <f t="shared" si="139"/>
        <v/>
      </c>
    </row>
    <row r="2219" spans="1:13" ht="13" x14ac:dyDescent="0.25">
      <c r="A2219" s="163">
        <v>2215</v>
      </c>
      <c r="B2219" s="66"/>
      <c r="C2219" s="67"/>
      <c r="D2219" s="48"/>
      <c r="E2219" s="68"/>
      <c r="F2219" s="49"/>
      <c r="G2219" s="69"/>
      <c r="H2219" s="50" t="str">
        <f>IF(E2219="","",VLOOKUP(WEEKDAY(E2219),List!A$15:B$21,2,FALSE))</f>
        <v/>
      </c>
      <c r="I2219" s="90">
        <f>IF(G2219="",0,VLOOKUP(G2219,PHR!$B$4:$H$10000,7,FALSE))</f>
        <v>0</v>
      </c>
      <c r="J2219" s="51" t="str">
        <f t="shared" si="141"/>
        <v/>
      </c>
      <c r="K2219" s="52" t="str">
        <f t="shared" si="140"/>
        <v/>
      </c>
      <c r="L2219" s="55" t="str">
        <f t="shared" si="138"/>
        <v/>
      </c>
      <c r="M2219" s="56" t="str">
        <f t="shared" si="139"/>
        <v/>
      </c>
    </row>
    <row r="2220" spans="1:13" ht="13" x14ac:dyDescent="0.25">
      <c r="A2220" s="163">
        <v>2216</v>
      </c>
      <c r="B2220" s="66"/>
      <c r="C2220" s="67"/>
      <c r="D2220" s="48"/>
      <c r="E2220" s="68"/>
      <c r="F2220" s="49"/>
      <c r="G2220" s="69"/>
      <c r="H2220" s="50" t="str">
        <f>IF(E2220="","",VLOOKUP(WEEKDAY(E2220),List!A$15:B$21,2,FALSE))</f>
        <v/>
      </c>
      <c r="I2220" s="90">
        <f>IF(G2220="",0,VLOOKUP(G2220,PHR!$B$4:$H$10000,7,FALSE))</f>
        <v>0</v>
      </c>
      <c r="J2220" s="51" t="str">
        <f t="shared" si="141"/>
        <v/>
      </c>
      <c r="K2220" s="52" t="str">
        <f t="shared" si="140"/>
        <v/>
      </c>
      <c r="L2220" s="55" t="str">
        <f t="shared" si="138"/>
        <v/>
      </c>
      <c r="M2220" s="56" t="str">
        <f t="shared" si="139"/>
        <v/>
      </c>
    </row>
    <row r="2221" spans="1:13" ht="13" x14ac:dyDescent="0.25">
      <c r="A2221" s="163">
        <v>2217</v>
      </c>
      <c r="B2221" s="66"/>
      <c r="C2221" s="67"/>
      <c r="D2221" s="48"/>
      <c r="E2221" s="68"/>
      <c r="F2221" s="49"/>
      <c r="G2221" s="69"/>
      <c r="H2221" s="50" t="str">
        <f>IF(E2221="","",VLOOKUP(WEEKDAY(E2221),List!A$15:B$21,2,FALSE))</f>
        <v/>
      </c>
      <c r="I2221" s="90">
        <f>IF(G2221="",0,VLOOKUP(G2221,PHR!$B$4:$H$10000,7,FALSE))</f>
        <v>0</v>
      </c>
      <c r="J2221" s="51" t="str">
        <f t="shared" si="141"/>
        <v/>
      </c>
      <c r="K2221" s="52" t="str">
        <f t="shared" si="140"/>
        <v/>
      </c>
      <c r="L2221" s="55" t="str">
        <f t="shared" si="138"/>
        <v/>
      </c>
      <c r="M2221" s="56" t="str">
        <f t="shared" si="139"/>
        <v/>
      </c>
    </row>
    <row r="2222" spans="1:13" ht="13" x14ac:dyDescent="0.25">
      <c r="A2222" s="163">
        <v>2218</v>
      </c>
      <c r="B2222" s="66"/>
      <c r="C2222" s="67"/>
      <c r="D2222" s="48"/>
      <c r="E2222" s="68"/>
      <c r="F2222" s="49"/>
      <c r="G2222" s="69"/>
      <c r="H2222" s="50" t="str">
        <f>IF(E2222="","",VLOOKUP(WEEKDAY(E2222),List!A$15:B$21,2,FALSE))</f>
        <v/>
      </c>
      <c r="I2222" s="90">
        <f>IF(G2222="",0,VLOOKUP(G2222,PHR!$B$4:$H$10000,7,FALSE))</f>
        <v>0</v>
      </c>
      <c r="J2222" s="51" t="str">
        <f t="shared" si="141"/>
        <v/>
      </c>
      <c r="K2222" s="52" t="str">
        <f t="shared" si="140"/>
        <v/>
      </c>
      <c r="L2222" s="55" t="str">
        <f t="shared" si="138"/>
        <v/>
      </c>
      <c r="M2222" s="56" t="str">
        <f t="shared" si="139"/>
        <v/>
      </c>
    </row>
    <row r="2223" spans="1:13" ht="13" x14ac:dyDescent="0.25">
      <c r="A2223" s="163">
        <v>2219</v>
      </c>
      <c r="B2223" s="66"/>
      <c r="C2223" s="67"/>
      <c r="D2223" s="48"/>
      <c r="E2223" s="68"/>
      <c r="F2223" s="49"/>
      <c r="G2223" s="69"/>
      <c r="H2223" s="50" t="str">
        <f>IF(E2223="","",VLOOKUP(WEEKDAY(E2223),List!A$15:B$21,2,FALSE))</f>
        <v/>
      </c>
      <c r="I2223" s="90">
        <f>IF(G2223="",0,VLOOKUP(G2223,PHR!$B$4:$H$10000,7,FALSE))</f>
        <v>0</v>
      </c>
      <c r="J2223" s="51" t="str">
        <f t="shared" si="141"/>
        <v/>
      </c>
      <c r="K2223" s="52" t="str">
        <f t="shared" si="140"/>
        <v/>
      </c>
      <c r="L2223" s="55" t="str">
        <f t="shared" si="138"/>
        <v/>
      </c>
      <c r="M2223" s="56" t="str">
        <f t="shared" si="139"/>
        <v/>
      </c>
    </row>
    <row r="2224" spans="1:13" ht="13" x14ac:dyDescent="0.25">
      <c r="A2224" s="163">
        <v>2220</v>
      </c>
      <c r="B2224" s="66"/>
      <c r="C2224" s="67"/>
      <c r="D2224" s="48"/>
      <c r="E2224" s="68"/>
      <c r="F2224" s="49"/>
      <c r="G2224" s="69"/>
      <c r="H2224" s="50" t="str">
        <f>IF(E2224="","",VLOOKUP(WEEKDAY(E2224),List!A$15:B$21,2,FALSE))</f>
        <v/>
      </c>
      <c r="I2224" s="90">
        <f>IF(G2224="",0,VLOOKUP(G2224,PHR!$B$4:$H$10000,7,FALSE))</f>
        <v>0</v>
      </c>
      <c r="J2224" s="51" t="str">
        <f t="shared" si="141"/>
        <v/>
      </c>
      <c r="K2224" s="52" t="str">
        <f t="shared" si="140"/>
        <v/>
      </c>
      <c r="L2224" s="55" t="str">
        <f t="shared" si="138"/>
        <v/>
      </c>
      <c r="M2224" s="56" t="str">
        <f t="shared" si="139"/>
        <v/>
      </c>
    </row>
    <row r="2225" spans="1:13" ht="13" x14ac:dyDescent="0.25">
      <c r="A2225" s="163">
        <v>2221</v>
      </c>
      <c r="B2225" s="66"/>
      <c r="C2225" s="67"/>
      <c r="D2225" s="48"/>
      <c r="E2225" s="68"/>
      <c r="F2225" s="49"/>
      <c r="G2225" s="69"/>
      <c r="H2225" s="50" t="str">
        <f>IF(E2225="","",VLOOKUP(WEEKDAY(E2225),List!A$15:B$21,2,FALSE))</f>
        <v/>
      </c>
      <c r="I2225" s="90">
        <f>IF(G2225="",0,VLOOKUP(G2225,PHR!$B$4:$H$10000,7,FALSE))</f>
        <v>0</v>
      </c>
      <c r="J2225" s="51" t="str">
        <f t="shared" si="141"/>
        <v/>
      </c>
      <c r="K2225" s="52" t="str">
        <f t="shared" si="140"/>
        <v/>
      </c>
      <c r="L2225" s="55" t="str">
        <f t="shared" si="138"/>
        <v/>
      </c>
      <c r="M2225" s="56" t="str">
        <f t="shared" si="139"/>
        <v/>
      </c>
    </row>
    <row r="2226" spans="1:13" ht="13" x14ac:dyDescent="0.25">
      <c r="A2226" s="163">
        <v>2222</v>
      </c>
      <c r="B2226" s="66"/>
      <c r="C2226" s="67"/>
      <c r="D2226" s="48"/>
      <c r="E2226" s="68"/>
      <c r="F2226" s="49"/>
      <c r="G2226" s="69"/>
      <c r="H2226" s="50" t="str">
        <f>IF(E2226="","",VLOOKUP(WEEKDAY(E2226),List!A$15:B$21,2,FALSE))</f>
        <v/>
      </c>
      <c r="I2226" s="90">
        <f>IF(G2226="",0,VLOOKUP(G2226,PHR!$B$4:$H$10000,7,FALSE))</f>
        <v>0</v>
      </c>
      <c r="J2226" s="51" t="str">
        <f t="shared" si="141"/>
        <v/>
      </c>
      <c r="K2226" s="52" t="str">
        <f t="shared" si="140"/>
        <v/>
      </c>
      <c r="L2226" s="55" t="str">
        <f t="shared" si="138"/>
        <v/>
      </c>
      <c r="M2226" s="56" t="str">
        <f t="shared" si="139"/>
        <v/>
      </c>
    </row>
    <row r="2227" spans="1:13" ht="13" x14ac:dyDescent="0.25">
      <c r="A2227" s="163">
        <v>2223</v>
      </c>
      <c r="B2227" s="66"/>
      <c r="C2227" s="67"/>
      <c r="D2227" s="48"/>
      <c r="E2227" s="68"/>
      <c r="F2227" s="49"/>
      <c r="G2227" s="69"/>
      <c r="H2227" s="50" t="str">
        <f>IF(E2227="","",VLOOKUP(WEEKDAY(E2227),List!A$15:B$21,2,FALSE))</f>
        <v/>
      </c>
      <c r="I2227" s="90">
        <f>IF(G2227="",0,VLOOKUP(G2227,PHR!$B$4:$H$10000,7,FALSE))</f>
        <v>0</v>
      </c>
      <c r="J2227" s="51" t="str">
        <f t="shared" si="141"/>
        <v/>
      </c>
      <c r="K2227" s="52" t="str">
        <f t="shared" si="140"/>
        <v/>
      </c>
      <c r="L2227" s="55" t="str">
        <f t="shared" si="138"/>
        <v/>
      </c>
      <c r="M2227" s="56" t="str">
        <f t="shared" si="139"/>
        <v/>
      </c>
    </row>
    <row r="2228" spans="1:13" ht="13" x14ac:dyDescent="0.25">
      <c r="A2228" s="163">
        <v>2224</v>
      </c>
      <c r="B2228" s="66"/>
      <c r="C2228" s="67"/>
      <c r="D2228" s="48"/>
      <c r="E2228" s="68"/>
      <c r="F2228" s="49"/>
      <c r="G2228" s="69"/>
      <c r="H2228" s="50" t="str">
        <f>IF(E2228="","",VLOOKUP(WEEKDAY(E2228),List!A$15:B$21,2,FALSE))</f>
        <v/>
      </c>
      <c r="I2228" s="90">
        <f>IF(G2228="",0,VLOOKUP(G2228,PHR!$B$4:$H$10000,7,FALSE))</f>
        <v>0</v>
      </c>
      <c r="J2228" s="51" t="str">
        <f t="shared" si="141"/>
        <v/>
      </c>
      <c r="K2228" s="52" t="str">
        <f t="shared" si="140"/>
        <v/>
      </c>
      <c r="L2228" s="55" t="str">
        <f t="shared" si="138"/>
        <v/>
      </c>
      <c r="M2228" s="56" t="str">
        <f t="shared" si="139"/>
        <v/>
      </c>
    </row>
    <row r="2229" spans="1:13" ht="13" x14ac:dyDescent="0.25">
      <c r="A2229" s="163">
        <v>2225</v>
      </c>
      <c r="B2229" s="66"/>
      <c r="C2229" s="67"/>
      <c r="D2229" s="48"/>
      <c r="E2229" s="68"/>
      <c r="F2229" s="49"/>
      <c r="G2229" s="69"/>
      <c r="H2229" s="50" t="str">
        <f>IF(E2229="","",VLOOKUP(WEEKDAY(E2229),List!A$15:B$21,2,FALSE))</f>
        <v/>
      </c>
      <c r="I2229" s="90">
        <f>IF(G2229="",0,VLOOKUP(G2229,PHR!$B$4:$H$10000,7,FALSE))</f>
        <v>0</v>
      </c>
      <c r="J2229" s="51" t="str">
        <f t="shared" si="141"/>
        <v/>
      </c>
      <c r="K2229" s="52" t="str">
        <f t="shared" si="140"/>
        <v/>
      </c>
      <c r="L2229" s="55" t="str">
        <f t="shared" si="138"/>
        <v/>
      </c>
      <c r="M2229" s="56" t="str">
        <f t="shared" si="139"/>
        <v/>
      </c>
    </row>
    <row r="2230" spans="1:13" ht="13" x14ac:dyDescent="0.25">
      <c r="A2230" s="163">
        <v>2226</v>
      </c>
      <c r="B2230" s="66"/>
      <c r="C2230" s="67"/>
      <c r="D2230" s="48"/>
      <c r="E2230" s="68"/>
      <c r="F2230" s="49"/>
      <c r="G2230" s="69"/>
      <c r="H2230" s="50" t="str">
        <f>IF(E2230="","",VLOOKUP(WEEKDAY(E2230),List!A$15:B$21,2,FALSE))</f>
        <v/>
      </c>
      <c r="I2230" s="90">
        <f>IF(G2230="",0,VLOOKUP(G2230,PHR!$B$4:$H$10000,7,FALSE))</f>
        <v>0</v>
      </c>
      <c r="J2230" s="51" t="str">
        <f t="shared" si="141"/>
        <v/>
      </c>
      <c r="K2230" s="52" t="str">
        <f t="shared" si="140"/>
        <v/>
      </c>
      <c r="L2230" s="55" t="str">
        <f t="shared" si="138"/>
        <v/>
      </c>
      <c r="M2230" s="56" t="str">
        <f t="shared" si="139"/>
        <v/>
      </c>
    </row>
    <row r="2231" spans="1:13" ht="13" x14ac:dyDescent="0.25">
      <c r="A2231" s="163">
        <v>2227</v>
      </c>
      <c r="B2231" s="66"/>
      <c r="C2231" s="67"/>
      <c r="D2231" s="48"/>
      <c r="E2231" s="68"/>
      <c r="F2231" s="49"/>
      <c r="G2231" s="69"/>
      <c r="H2231" s="50" t="str">
        <f>IF(E2231="","",VLOOKUP(WEEKDAY(E2231),List!A$15:B$21,2,FALSE))</f>
        <v/>
      </c>
      <c r="I2231" s="90">
        <f>IF(G2231="",0,VLOOKUP(G2231,PHR!$B$4:$H$10000,7,FALSE))</f>
        <v>0</v>
      </c>
      <c r="J2231" s="51" t="str">
        <f t="shared" si="141"/>
        <v/>
      </c>
      <c r="K2231" s="52" t="str">
        <f t="shared" si="140"/>
        <v/>
      </c>
      <c r="L2231" s="55" t="str">
        <f t="shared" si="138"/>
        <v/>
      </c>
      <c r="M2231" s="56" t="str">
        <f t="shared" si="139"/>
        <v/>
      </c>
    </row>
    <row r="2232" spans="1:13" ht="13" x14ac:dyDescent="0.25">
      <c r="A2232" s="163">
        <v>2228</v>
      </c>
      <c r="B2232" s="66"/>
      <c r="C2232" s="67"/>
      <c r="D2232" s="48"/>
      <c r="E2232" s="68"/>
      <c r="F2232" s="49"/>
      <c r="G2232" s="69"/>
      <c r="H2232" s="50" t="str">
        <f>IF(E2232="","",VLOOKUP(WEEKDAY(E2232),List!A$15:B$21,2,FALSE))</f>
        <v/>
      </c>
      <c r="I2232" s="90">
        <f>IF(G2232="",0,VLOOKUP(G2232,PHR!$B$4:$H$10000,7,FALSE))</f>
        <v>0</v>
      </c>
      <c r="J2232" s="51" t="str">
        <f t="shared" si="141"/>
        <v/>
      </c>
      <c r="K2232" s="52" t="str">
        <f t="shared" si="140"/>
        <v/>
      </c>
      <c r="L2232" s="55" t="str">
        <f t="shared" si="138"/>
        <v/>
      </c>
      <c r="M2232" s="56" t="str">
        <f t="shared" si="139"/>
        <v/>
      </c>
    </row>
    <row r="2233" spans="1:13" ht="13" x14ac:dyDescent="0.25">
      <c r="A2233" s="163">
        <v>2229</v>
      </c>
      <c r="B2233" s="66"/>
      <c r="C2233" s="67"/>
      <c r="D2233" s="48"/>
      <c r="E2233" s="68"/>
      <c r="F2233" s="49"/>
      <c r="G2233" s="69"/>
      <c r="H2233" s="50" t="str">
        <f>IF(E2233="","",VLOOKUP(WEEKDAY(E2233),List!A$15:B$21,2,FALSE))</f>
        <v/>
      </c>
      <c r="I2233" s="90">
        <f>IF(G2233="",0,VLOOKUP(G2233,PHR!$B$4:$H$10000,7,FALSE))</f>
        <v>0</v>
      </c>
      <c r="J2233" s="51" t="str">
        <f t="shared" si="141"/>
        <v/>
      </c>
      <c r="K2233" s="52" t="str">
        <f t="shared" si="140"/>
        <v/>
      </c>
      <c r="L2233" s="55" t="str">
        <f t="shared" si="138"/>
        <v/>
      </c>
      <c r="M2233" s="56" t="str">
        <f t="shared" si="139"/>
        <v/>
      </c>
    </row>
    <row r="2234" spans="1:13" ht="13" x14ac:dyDescent="0.25">
      <c r="A2234" s="163">
        <v>2230</v>
      </c>
      <c r="B2234" s="66"/>
      <c r="C2234" s="67"/>
      <c r="D2234" s="48"/>
      <c r="E2234" s="68"/>
      <c r="F2234" s="49"/>
      <c r="G2234" s="69"/>
      <c r="H2234" s="50" t="str">
        <f>IF(E2234="","",VLOOKUP(WEEKDAY(E2234),List!A$15:B$21,2,FALSE))</f>
        <v/>
      </c>
      <c r="I2234" s="90">
        <f>IF(G2234="",0,VLOOKUP(G2234,PHR!$B$4:$H$10000,7,FALSE))</f>
        <v>0</v>
      </c>
      <c r="J2234" s="51" t="str">
        <f t="shared" si="141"/>
        <v/>
      </c>
      <c r="K2234" s="52" t="str">
        <f t="shared" si="140"/>
        <v/>
      </c>
      <c r="L2234" s="55" t="str">
        <f t="shared" si="138"/>
        <v/>
      </c>
      <c r="M2234" s="56" t="str">
        <f t="shared" si="139"/>
        <v/>
      </c>
    </row>
    <row r="2235" spans="1:13" ht="13" x14ac:dyDescent="0.25">
      <c r="A2235" s="163">
        <v>2231</v>
      </c>
      <c r="B2235" s="66"/>
      <c r="C2235" s="67"/>
      <c r="D2235" s="48"/>
      <c r="E2235" s="68"/>
      <c r="F2235" s="49"/>
      <c r="G2235" s="69"/>
      <c r="H2235" s="50" t="str">
        <f>IF(E2235="","",VLOOKUP(WEEKDAY(E2235),List!A$15:B$21,2,FALSE))</f>
        <v/>
      </c>
      <c r="I2235" s="90">
        <f>IF(G2235="",0,VLOOKUP(G2235,PHR!$B$4:$H$10000,7,FALSE))</f>
        <v>0</v>
      </c>
      <c r="J2235" s="51" t="str">
        <f t="shared" si="141"/>
        <v/>
      </c>
      <c r="K2235" s="52" t="str">
        <f t="shared" si="140"/>
        <v/>
      </c>
      <c r="L2235" s="55" t="str">
        <f t="shared" si="138"/>
        <v/>
      </c>
      <c r="M2235" s="56" t="str">
        <f t="shared" si="139"/>
        <v/>
      </c>
    </row>
    <row r="2236" spans="1:13" ht="13" x14ac:dyDescent="0.25">
      <c r="A2236" s="163">
        <v>2232</v>
      </c>
      <c r="B2236" s="66"/>
      <c r="C2236" s="67"/>
      <c r="D2236" s="48"/>
      <c r="E2236" s="68"/>
      <c r="F2236" s="49"/>
      <c r="G2236" s="69"/>
      <c r="H2236" s="50" t="str">
        <f>IF(E2236="","",VLOOKUP(WEEKDAY(E2236),List!A$15:B$21,2,FALSE))</f>
        <v/>
      </c>
      <c r="I2236" s="90">
        <f>IF(G2236="",0,VLOOKUP(G2236,PHR!$B$4:$H$10000,7,FALSE))</f>
        <v>0</v>
      </c>
      <c r="J2236" s="51" t="str">
        <f t="shared" si="141"/>
        <v/>
      </c>
      <c r="K2236" s="52" t="str">
        <f t="shared" si="140"/>
        <v/>
      </c>
      <c r="L2236" s="55" t="str">
        <f t="shared" si="138"/>
        <v/>
      </c>
      <c r="M2236" s="56" t="str">
        <f t="shared" si="139"/>
        <v/>
      </c>
    </row>
    <row r="2237" spans="1:13" ht="13" x14ac:dyDescent="0.25">
      <c r="A2237" s="163">
        <v>2233</v>
      </c>
      <c r="B2237" s="66"/>
      <c r="C2237" s="67"/>
      <c r="D2237" s="48"/>
      <c r="E2237" s="68"/>
      <c r="F2237" s="49"/>
      <c r="G2237" s="69"/>
      <c r="H2237" s="50" t="str">
        <f>IF(E2237="","",VLOOKUP(WEEKDAY(E2237),List!A$15:B$21,2,FALSE))</f>
        <v/>
      </c>
      <c r="I2237" s="90">
        <f>IF(G2237="",0,VLOOKUP(G2237,PHR!$B$4:$H$10000,7,FALSE))</f>
        <v>0</v>
      </c>
      <c r="J2237" s="51" t="str">
        <f t="shared" si="141"/>
        <v/>
      </c>
      <c r="K2237" s="52" t="str">
        <f t="shared" si="140"/>
        <v/>
      </c>
      <c r="L2237" s="55" t="str">
        <f t="shared" si="138"/>
        <v/>
      </c>
      <c r="M2237" s="56" t="str">
        <f t="shared" si="139"/>
        <v/>
      </c>
    </row>
    <row r="2238" spans="1:13" ht="13" x14ac:dyDescent="0.25">
      <c r="A2238" s="163">
        <v>2234</v>
      </c>
      <c r="B2238" s="66"/>
      <c r="C2238" s="67"/>
      <c r="D2238" s="48"/>
      <c r="E2238" s="68"/>
      <c r="F2238" s="49"/>
      <c r="G2238" s="69"/>
      <c r="H2238" s="50" t="str">
        <f>IF(E2238="","",VLOOKUP(WEEKDAY(E2238),List!A$15:B$21,2,FALSE))</f>
        <v/>
      </c>
      <c r="I2238" s="90">
        <f>IF(G2238="",0,VLOOKUP(G2238,PHR!$B$4:$H$10000,7,FALSE))</f>
        <v>0</v>
      </c>
      <c r="J2238" s="51" t="str">
        <f t="shared" si="141"/>
        <v/>
      </c>
      <c r="K2238" s="52" t="str">
        <f t="shared" si="140"/>
        <v/>
      </c>
      <c r="L2238" s="55" t="str">
        <f t="shared" si="138"/>
        <v/>
      </c>
      <c r="M2238" s="56" t="str">
        <f t="shared" si="139"/>
        <v/>
      </c>
    </row>
    <row r="2239" spans="1:13" ht="13" x14ac:dyDescent="0.25">
      <c r="A2239" s="163">
        <v>2235</v>
      </c>
      <c r="B2239" s="66"/>
      <c r="C2239" s="67"/>
      <c r="D2239" s="48"/>
      <c r="E2239" s="68"/>
      <c r="F2239" s="49"/>
      <c r="G2239" s="69"/>
      <c r="H2239" s="50" t="str">
        <f>IF(E2239="","",VLOOKUP(WEEKDAY(E2239),List!A$15:B$21,2,FALSE))</f>
        <v/>
      </c>
      <c r="I2239" s="90">
        <f>IF(G2239="",0,VLOOKUP(G2239,PHR!$B$4:$H$10000,7,FALSE))</f>
        <v>0</v>
      </c>
      <c r="J2239" s="51" t="str">
        <f t="shared" si="141"/>
        <v/>
      </c>
      <c r="K2239" s="52" t="str">
        <f t="shared" si="140"/>
        <v/>
      </c>
      <c r="L2239" s="55" t="str">
        <f t="shared" si="138"/>
        <v/>
      </c>
      <c r="M2239" s="56" t="str">
        <f t="shared" si="139"/>
        <v/>
      </c>
    </row>
    <row r="2240" spans="1:13" ht="13" x14ac:dyDescent="0.25">
      <c r="A2240" s="163">
        <v>2236</v>
      </c>
      <c r="B2240" s="66"/>
      <c r="C2240" s="67"/>
      <c r="D2240" s="48"/>
      <c r="E2240" s="68"/>
      <c r="F2240" s="49"/>
      <c r="G2240" s="69"/>
      <c r="H2240" s="50" t="str">
        <f>IF(E2240="","",VLOOKUP(WEEKDAY(E2240),List!A$15:B$21,2,FALSE))</f>
        <v/>
      </c>
      <c r="I2240" s="90">
        <f>IF(G2240="",0,VLOOKUP(G2240,PHR!$B$4:$H$10000,7,FALSE))</f>
        <v>0</v>
      </c>
      <c r="J2240" s="51" t="str">
        <f t="shared" si="141"/>
        <v/>
      </c>
      <c r="K2240" s="52" t="str">
        <f t="shared" si="140"/>
        <v/>
      </c>
      <c r="L2240" s="55" t="str">
        <f t="shared" si="138"/>
        <v/>
      </c>
      <c r="M2240" s="56" t="str">
        <f t="shared" si="139"/>
        <v/>
      </c>
    </row>
    <row r="2241" spans="1:13" ht="13" x14ac:dyDescent="0.25">
      <c r="A2241" s="163">
        <v>2237</v>
      </c>
      <c r="B2241" s="66"/>
      <c r="C2241" s="67"/>
      <c r="D2241" s="48"/>
      <c r="E2241" s="68"/>
      <c r="F2241" s="49"/>
      <c r="G2241" s="69"/>
      <c r="H2241" s="50" t="str">
        <f>IF(E2241="","",VLOOKUP(WEEKDAY(E2241),List!A$15:B$21,2,FALSE))</f>
        <v/>
      </c>
      <c r="I2241" s="90">
        <f>IF(G2241="",0,VLOOKUP(G2241,PHR!$B$4:$H$10000,7,FALSE))</f>
        <v>0</v>
      </c>
      <c r="J2241" s="51" t="str">
        <f t="shared" si="141"/>
        <v/>
      </c>
      <c r="K2241" s="52" t="str">
        <f t="shared" si="140"/>
        <v/>
      </c>
      <c r="L2241" s="55" t="str">
        <f t="shared" si="138"/>
        <v/>
      </c>
      <c r="M2241" s="56" t="str">
        <f t="shared" si="139"/>
        <v/>
      </c>
    </row>
    <row r="2242" spans="1:13" ht="13" x14ac:dyDescent="0.25">
      <c r="A2242" s="163">
        <v>2238</v>
      </c>
      <c r="B2242" s="66"/>
      <c r="C2242" s="67"/>
      <c r="D2242" s="48"/>
      <c r="E2242" s="68"/>
      <c r="F2242" s="49"/>
      <c r="G2242" s="69"/>
      <c r="H2242" s="50" t="str">
        <f>IF(E2242="","",VLOOKUP(WEEKDAY(E2242),List!A$15:B$21,2,FALSE))</f>
        <v/>
      </c>
      <c r="I2242" s="90">
        <f>IF(G2242="",0,VLOOKUP(G2242,PHR!$B$4:$H$10000,7,FALSE))</f>
        <v>0</v>
      </c>
      <c r="J2242" s="51" t="str">
        <f t="shared" si="141"/>
        <v/>
      </c>
      <c r="K2242" s="52" t="str">
        <f t="shared" si="140"/>
        <v/>
      </c>
      <c r="L2242" s="55" t="str">
        <f t="shared" si="138"/>
        <v/>
      </c>
      <c r="M2242" s="56" t="str">
        <f t="shared" si="139"/>
        <v/>
      </c>
    </row>
    <row r="2243" spans="1:13" ht="13" x14ac:dyDescent="0.25">
      <c r="A2243" s="163">
        <v>2239</v>
      </c>
      <c r="B2243" s="66"/>
      <c r="C2243" s="67"/>
      <c r="D2243" s="48"/>
      <c r="E2243" s="68"/>
      <c r="F2243" s="49"/>
      <c r="G2243" s="69"/>
      <c r="H2243" s="50" t="str">
        <f>IF(E2243="","",VLOOKUP(WEEKDAY(E2243),List!A$15:B$21,2,FALSE))</f>
        <v/>
      </c>
      <c r="I2243" s="90">
        <f>IF(G2243="",0,VLOOKUP(G2243,PHR!$B$4:$H$10000,7,FALSE))</f>
        <v>0</v>
      </c>
      <c r="J2243" s="51" t="str">
        <f t="shared" si="141"/>
        <v/>
      </c>
      <c r="K2243" s="52" t="str">
        <f t="shared" si="140"/>
        <v/>
      </c>
      <c r="L2243" s="55" t="str">
        <f t="shared" si="138"/>
        <v/>
      </c>
      <c r="M2243" s="56" t="str">
        <f t="shared" si="139"/>
        <v/>
      </c>
    </row>
    <row r="2244" spans="1:13" ht="13" x14ac:dyDescent="0.25">
      <c r="A2244" s="163">
        <v>2240</v>
      </c>
      <c r="B2244" s="66"/>
      <c r="C2244" s="67"/>
      <c r="D2244" s="48"/>
      <c r="E2244" s="68"/>
      <c r="F2244" s="49"/>
      <c r="G2244" s="69"/>
      <c r="H2244" s="50" t="str">
        <f>IF(E2244="","",VLOOKUP(WEEKDAY(E2244),List!A$15:B$21,2,FALSE))</f>
        <v/>
      </c>
      <c r="I2244" s="90">
        <f>IF(G2244="",0,VLOOKUP(G2244,PHR!$B$4:$H$10000,7,FALSE))</f>
        <v>0</v>
      </c>
      <c r="J2244" s="51" t="str">
        <f t="shared" si="141"/>
        <v/>
      </c>
      <c r="K2244" s="52" t="str">
        <f t="shared" si="140"/>
        <v/>
      </c>
      <c r="L2244" s="55" t="str">
        <f t="shared" si="138"/>
        <v/>
      </c>
      <c r="M2244" s="56" t="str">
        <f t="shared" si="139"/>
        <v/>
      </c>
    </row>
    <row r="2245" spans="1:13" ht="13" x14ac:dyDescent="0.25">
      <c r="A2245" s="163">
        <v>2241</v>
      </c>
      <c r="B2245" s="66"/>
      <c r="C2245" s="67"/>
      <c r="D2245" s="48"/>
      <c r="E2245" s="68"/>
      <c r="F2245" s="49"/>
      <c r="G2245" s="69"/>
      <c r="H2245" s="50" t="str">
        <f>IF(E2245="","",VLOOKUP(WEEKDAY(E2245),List!A$15:B$21,2,FALSE))</f>
        <v/>
      </c>
      <c r="I2245" s="90">
        <f>IF(G2245="",0,VLOOKUP(G2245,PHR!$B$4:$H$10000,7,FALSE))</f>
        <v>0</v>
      </c>
      <c r="J2245" s="51" t="str">
        <f t="shared" si="141"/>
        <v/>
      </c>
      <c r="K2245" s="52" t="str">
        <f t="shared" si="140"/>
        <v/>
      </c>
      <c r="L2245" s="55" t="str">
        <f t="shared" ref="L2245:L2308" si="142">IF(D2245="","",K2245)</f>
        <v/>
      </c>
      <c r="M2245" s="56" t="str">
        <f t="shared" ref="M2245:M2308" si="143">IF(D2245="","",ROUND(L2245*I2245,2))</f>
        <v/>
      </c>
    </row>
    <row r="2246" spans="1:13" ht="13" x14ac:dyDescent="0.25">
      <c r="A2246" s="163">
        <v>2242</v>
      </c>
      <c r="B2246" s="66"/>
      <c r="C2246" s="67"/>
      <c r="D2246" s="48"/>
      <c r="E2246" s="68"/>
      <c r="F2246" s="49"/>
      <c r="G2246" s="69"/>
      <c r="H2246" s="50" t="str">
        <f>IF(E2246="","",VLOOKUP(WEEKDAY(E2246),List!A$15:B$21,2,FALSE))</f>
        <v/>
      </c>
      <c r="I2246" s="90">
        <f>IF(G2246="",0,VLOOKUP(G2246,PHR!$B$4:$H$10000,7,FALSE))</f>
        <v>0</v>
      </c>
      <c r="J2246" s="51" t="str">
        <f t="shared" si="141"/>
        <v/>
      </c>
      <c r="K2246" s="52" t="str">
        <f t="shared" ref="K2246:K2309" si="144">IF(F2246="","",IF(C2246="",MIN(F2246,$K$1),(MIN(F2246,$K$1)*C2246)))</f>
        <v/>
      </c>
      <c r="L2246" s="55" t="str">
        <f t="shared" si="142"/>
        <v/>
      </c>
      <c r="M2246" s="56" t="str">
        <f t="shared" si="143"/>
        <v/>
      </c>
    </row>
    <row r="2247" spans="1:13" ht="13" x14ac:dyDescent="0.25">
      <c r="A2247" s="163">
        <v>2243</v>
      </c>
      <c r="B2247" s="66"/>
      <c r="C2247" s="67"/>
      <c r="D2247" s="48"/>
      <c r="E2247" s="68"/>
      <c r="F2247" s="49"/>
      <c r="G2247" s="69"/>
      <c r="H2247" s="50" t="str">
        <f>IF(E2247="","",VLOOKUP(WEEKDAY(E2247),List!A$15:B$21,2,FALSE))</f>
        <v/>
      </c>
      <c r="I2247" s="90">
        <f>IF(G2247="",0,VLOOKUP(G2247,PHR!$B$4:$H$10000,7,FALSE))</f>
        <v>0</v>
      </c>
      <c r="J2247" s="51" t="str">
        <f t="shared" si="141"/>
        <v/>
      </c>
      <c r="K2247" s="52" t="str">
        <f t="shared" si="144"/>
        <v/>
      </c>
      <c r="L2247" s="55" t="str">
        <f t="shared" si="142"/>
        <v/>
      </c>
      <c r="M2247" s="56" t="str">
        <f t="shared" si="143"/>
        <v/>
      </c>
    </row>
    <row r="2248" spans="1:13" ht="13" x14ac:dyDescent="0.25">
      <c r="A2248" s="163">
        <v>2244</v>
      </c>
      <c r="B2248" s="66"/>
      <c r="C2248" s="67"/>
      <c r="D2248" s="48"/>
      <c r="E2248" s="68"/>
      <c r="F2248" s="49"/>
      <c r="G2248" s="69"/>
      <c r="H2248" s="50" t="str">
        <f>IF(E2248="","",VLOOKUP(WEEKDAY(E2248),List!A$15:B$21,2,FALSE))</f>
        <v/>
      </c>
      <c r="I2248" s="90">
        <f>IF(G2248="",0,VLOOKUP(G2248,PHR!$B$4:$H$10000,7,FALSE))</f>
        <v>0</v>
      </c>
      <c r="J2248" s="51" t="str">
        <f t="shared" si="141"/>
        <v/>
      </c>
      <c r="K2248" s="52" t="str">
        <f t="shared" si="144"/>
        <v/>
      </c>
      <c r="L2248" s="55" t="str">
        <f t="shared" si="142"/>
        <v/>
      </c>
      <c r="M2248" s="56" t="str">
        <f t="shared" si="143"/>
        <v/>
      </c>
    </row>
    <row r="2249" spans="1:13" ht="13" x14ac:dyDescent="0.25">
      <c r="A2249" s="163">
        <v>2245</v>
      </c>
      <c r="B2249" s="66"/>
      <c r="C2249" s="67"/>
      <c r="D2249" s="48"/>
      <c r="E2249" s="68"/>
      <c r="F2249" s="49"/>
      <c r="G2249" s="69"/>
      <c r="H2249" s="50" t="str">
        <f>IF(E2249="","",VLOOKUP(WEEKDAY(E2249),List!A$15:B$21,2,FALSE))</f>
        <v/>
      </c>
      <c r="I2249" s="90">
        <f>IF(G2249="",0,VLOOKUP(G2249,PHR!$B$4:$H$10000,7,FALSE))</f>
        <v>0</v>
      </c>
      <c r="J2249" s="51" t="str">
        <f t="shared" si="141"/>
        <v/>
      </c>
      <c r="K2249" s="52" t="str">
        <f t="shared" si="144"/>
        <v/>
      </c>
      <c r="L2249" s="55" t="str">
        <f t="shared" si="142"/>
        <v/>
      </c>
      <c r="M2249" s="56" t="str">
        <f t="shared" si="143"/>
        <v/>
      </c>
    </row>
    <row r="2250" spans="1:13" ht="13" x14ac:dyDescent="0.25">
      <c r="A2250" s="163">
        <v>2246</v>
      </c>
      <c r="B2250" s="66"/>
      <c r="C2250" s="67"/>
      <c r="D2250" s="48"/>
      <c r="E2250" s="68"/>
      <c r="F2250" s="49"/>
      <c r="G2250" s="69"/>
      <c r="H2250" s="50" t="str">
        <f>IF(E2250="","",VLOOKUP(WEEKDAY(E2250),List!A$15:B$21,2,FALSE))</f>
        <v/>
      </c>
      <c r="I2250" s="90">
        <f>IF(G2250="",0,VLOOKUP(G2250,PHR!$B$4:$H$10000,7,FALSE))</f>
        <v>0</v>
      </c>
      <c r="J2250" s="51" t="str">
        <f t="shared" ref="J2250:J2313" si="145">IF(K2250="","",ROUND(K2250*I2250,2))</f>
        <v/>
      </c>
      <c r="K2250" s="52" t="str">
        <f t="shared" si="144"/>
        <v/>
      </c>
      <c r="L2250" s="55" t="str">
        <f t="shared" si="142"/>
        <v/>
      </c>
      <c r="M2250" s="56" t="str">
        <f t="shared" si="143"/>
        <v/>
      </c>
    </row>
    <row r="2251" spans="1:13" ht="13" x14ac:dyDescent="0.25">
      <c r="A2251" s="163">
        <v>2247</v>
      </c>
      <c r="B2251" s="66"/>
      <c r="C2251" s="67"/>
      <c r="D2251" s="48"/>
      <c r="E2251" s="68"/>
      <c r="F2251" s="49"/>
      <c r="G2251" s="69"/>
      <c r="H2251" s="50" t="str">
        <f>IF(E2251="","",VLOOKUP(WEEKDAY(E2251),List!A$15:B$21,2,FALSE))</f>
        <v/>
      </c>
      <c r="I2251" s="90">
        <f>IF(G2251="",0,VLOOKUP(G2251,PHR!$B$4:$H$10000,7,FALSE))</f>
        <v>0</v>
      </c>
      <c r="J2251" s="51" t="str">
        <f t="shared" si="145"/>
        <v/>
      </c>
      <c r="K2251" s="52" t="str">
        <f t="shared" si="144"/>
        <v/>
      </c>
      <c r="L2251" s="55" t="str">
        <f t="shared" si="142"/>
        <v/>
      </c>
      <c r="M2251" s="56" t="str">
        <f t="shared" si="143"/>
        <v/>
      </c>
    </row>
    <row r="2252" spans="1:13" ht="13" x14ac:dyDescent="0.25">
      <c r="A2252" s="163">
        <v>2248</v>
      </c>
      <c r="B2252" s="66"/>
      <c r="C2252" s="67"/>
      <c r="D2252" s="48"/>
      <c r="E2252" s="68"/>
      <c r="F2252" s="49"/>
      <c r="G2252" s="69"/>
      <c r="H2252" s="50" t="str">
        <f>IF(E2252="","",VLOOKUP(WEEKDAY(E2252),List!A$15:B$21,2,FALSE))</f>
        <v/>
      </c>
      <c r="I2252" s="90">
        <f>IF(G2252="",0,VLOOKUP(G2252,PHR!$B$4:$H$10000,7,FALSE))</f>
        <v>0</v>
      </c>
      <c r="J2252" s="51" t="str">
        <f t="shared" si="145"/>
        <v/>
      </c>
      <c r="K2252" s="52" t="str">
        <f t="shared" si="144"/>
        <v/>
      </c>
      <c r="L2252" s="55" t="str">
        <f t="shared" si="142"/>
        <v/>
      </c>
      <c r="M2252" s="56" t="str">
        <f t="shared" si="143"/>
        <v/>
      </c>
    </row>
    <row r="2253" spans="1:13" ht="13" x14ac:dyDescent="0.25">
      <c r="A2253" s="163">
        <v>2249</v>
      </c>
      <c r="B2253" s="66"/>
      <c r="C2253" s="67"/>
      <c r="D2253" s="48"/>
      <c r="E2253" s="68"/>
      <c r="F2253" s="49"/>
      <c r="G2253" s="69"/>
      <c r="H2253" s="50" t="str">
        <f>IF(E2253="","",VLOOKUP(WEEKDAY(E2253),List!A$15:B$21,2,FALSE))</f>
        <v/>
      </c>
      <c r="I2253" s="90">
        <f>IF(G2253="",0,VLOOKUP(G2253,PHR!$B$4:$H$10000,7,FALSE))</f>
        <v>0</v>
      </c>
      <c r="J2253" s="51" t="str">
        <f t="shared" si="145"/>
        <v/>
      </c>
      <c r="K2253" s="52" t="str">
        <f t="shared" si="144"/>
        <v/>
      </c>
      <c r="L2253" s="55" t="str">
        <f t="shared" si="142"/>
        <v/>
      </c>
      <c r="M2253" s="56" t="str">
        <f t="shared" si="143"/>
        <v/>
      </c>
    </row>
    <row r="2254" spans="1:13" ht="13" x14ac:dyDescent="0.25">
      <c r="A2254" s="163">
        <v>2250</v>
      </c>
      <c r="B2254" s="66"/>
      <c r="C2254" s="67"/>
      <c r="D2254" s="48"/>
      <c r="E2254" s="68"/>
      <c r="F2254" s="49"/>
      <c r="G2254" s="69"/>
      <c r="H2254" s="50" t="str">
        <f>IF(E2254="","",VLOOKUP(WEEKDAY(E2254),List!A$15:B$21,2,FALSE))</f>
        <v/>
      </c>
      <c r="I2254" s="90">
        <f>IF(G2254="",0,VLOOKUP(G2254,PHR!$B$4:$H$10000,7,FALSE))</f>
        <v>0</v>
      </c>
      <c r="J2254" s="51" t="str">
        <f t="shared" si="145"/>
        <v/>
      </c>
      <c r="K2254" s="52" t="str">
        <f t="shared" si="144"/>
        <v/>
      </c>
      <c r="L2254" s="55" t="str">
        <f t="shared" si="142"/>
        <v/>
      </c>
      <c r="M2254" s="56" t="str">
        <f t="shared" si="143"/>
        <v/>
      </c>
    </row>
    <row r="2255" spans="1:13" ht="13" x14ac:dyDescent="0.25">
      <c r="A2255" s="163">
        <v>2251</v>
      </c>
      <c r="B2255" s="66"/>
      <c r="C2255" s="67"/>
      <c r="D2255" s="48"/>
      <c r="E2255" s="68"/>
      <c r="F2255" s="49"/>
      <c r="G2255" s="69"/>
      <c r="H2255" s="50" t="str">
        <f>IF(E2255="","",VLOOKUP(WEEKDAY(E2255),List!A$15:B$21,2,FALSE))</f>
        <v/>
      </c>
      <c r="I2255" s="90">
        <f>IF(G2255="",0,VLOOKUP(G2255,PHR!$B$4:$H$10000,7,FALSE))</f>
        <v>0</v>
      </c>
      <c r="J2255" s="51" t="str">
        <f t="shared" si="145"/>
        <v/>
      </c>
      <c r="K2255" s="52" t="str">
        <f t="shared" si="144"/>
        <v/>
      </c>
      <c r="L2255" s="55" t="str">
        <f t="shared" si="142"/>
        <v/>
      </c>
      <c r="M2255" s="56" t="str">
        <f t="shared" si="143"/>
        <v/>
      </c>
    </row>
    <row r="2256" spans="1:13" ht="13" x14ac:dyDescent="0.25">
      <c r="A2256" s="163">
        <v>2252</v>
      </c>
      <c r="B2256" s="66"/>
      <c r="C2256" s="67"/>
      <c r="D2256" s="48"/>
      <c r="E2256" s="68"/>
      <c r="F2256" s="49"/>
      <c r="G2256" s="69"/>
      <c r="H2256" s="50" t="str">
        <f>IF(E2256="","",VLOOKUP(WEEKDAY(E2256),List!A$15:B$21,2,FALSE))</f>
        <v/>
      </c>
      <c r="I2256" s="90">
        <f>IF(G2256="",0,VLOOKUP(G2256,PHR!$B$4:$H$10000,7,FALSE))</f>
        <v>0</v>
      </c>
      <c r="J2256" s="51" t="str">
        <f t="shared" si="145"/>
        <v/>
      </c>
      <c r="K2256" s="52" t="str">
        <f t="shared" si="144"/>
        <v/>
      </c>
      <c r="L2256" s="55" t="str">
        <f t="shared" si="142"/>
        <v/>
      </c>
      <c r="M2256" s="56" t="str">
        <f t="shared" si="143"/>
        <v/>
      </c>
    </row>
    <row r="2257" spans="1:13" ht="13" x14ac:dyDescent="0.25">
      <c r="A2257" s="163">
        <v>2253</v>
      </c>
      <c r="B2257" s="66"/>
      <c r="C2257" s="67"/>
      <c r="D2257" s="48"/>
      <c r="E2257" s="68"/>
      <c r="F2257" s="49"/>
      <c r="G2257" s="69"/>
      <c r="H2257" s="50" t="str">
        <f>IF(E2257="","",VLOOKUP(WEEKDAY(E2257),List!A$15:B$21,2,FALSE))</f>
        <v/>
      </c>
      <c r="I2257" s="90">
        <f>IF(G2257="",0,VLOOKUP(G2257,PHR!$B$4:$H$10000,7,FALSE))</f>
        <v>0</v>
      </c>
      <c r="J2257" s="51" t="str">
        <f t="shared" si="145"/>
        <v/>
      </c>
      <c r="K2257" s="52" t="str">
        <f t="shared" si="144"/>
        <v/>
      </c>
      <c r="L2257" s="55" t="str">
        <f t="shared" si="142"/>
        <v/>
      </c>
      <c r="M2257" s="56" t="str">
        <f t="shared" si="143"/>
        <v/>
      </c>
    </row>
    <row r="2258" spans="1:13" ht="13" x14ac:dyDescent="0.25">
      <c r="A2258" s="163">
        <v>2254</v>
      </c>
      <c r="B2258" s="66"/>
      <c r="C2258" s="67"/>
      <c r="D2258" s="48"/>
      <c r="E2258" s="68"/>
      <c r="F2258" s="49"/>
      <c r="G2258" s="69"/>
      <c r="H2258" s="50" t="str">
        <f>IF(E2258="","",VLOOKUP(WEEKDAY(E2258),List!A$15:B$21,2,FALSE))</f>
        <v/>
      </c>
      <c r="I2258" s="90">
        <f>IF(G2258="",0,VLOOKUP(G2258,PHR!$B$4:$H$10000,7,FALSE))</f>
        <v>0</v>
      </c>
      <c r="J2258" s="51" t="str">
        <f t="shared" si="145"/>
        <v/>
      </c>
      <c r="K2258" s="52" t="str">
        <f t="shared" si="144"/>
        <v/>
      </c>
      <c r="L2258" s="55" t="str">
        <f t="shared" si="142"/>
        <v/>
      </c>
      <c r="M2258" s="56" t="str">
        <f t="shared" si="143"/>
        <v/>
      </c>
    </row>
    <row r="2259" spans="1:13" ht="13" x14ac:dyDescent="0.25">
      <c r="A2259" s="163">
        <v>2255</v>
      </c>
      <c r="B2259" s="66"/>
      <c r="C2259" s="67"/>
      <c r="D2259" s="48"/>
      <c r="E2259" s="68"/>
      <c r="F2259" s="49"/>
      <c r="G2259" s="69"/>
      <c r="H2259" s="50" t="str">
        <f>IF(E2259="","",VLOOKUP(WEEKDAY(E2259),List!A$15:B$21,2,FALSE))</f>
        <v/>
      </c>
      <c r="I2259" s="90">
        <f>IF(G2259="",0,VLOOKUP(G2259,PHR!$B$4:$H$10000,7,FALSE))</f>
        <v>0</v>
      </c>
      <c r="J2259" s="51" t="str">
        <f t="shared" si="145"/>
        <v/>
      </c>
      <c r="K2259" s="52" t="str">
        <f t="shared" si="144"/>
        <v/>
      </c>
      <c r="L2259" s="55" t="str">
        <f t="shared" si="142"/>
        <v/>
      </c>
      <c r="M2259" s="56" t="str">
        <f t="shared" si="143"/>
        <v/>
      </c>
    </row>
    <row r="2260" spans="1:13" ht="13" x14ac:dyDescent="0.25">
      <c r="A2260" s="163">
        <v>2256</v>
      </c>
      <c r="B2260" s="66"/>
      <c r="C2260" s="67"/>
      <c r="D2260" s="48"/>
      <c r="E2260" s="68"/>
      <c r="F2260" s="49"/>
      <c r="G2260" s="69"/>
      <c r="H2260" s="50" t="str">
        <f>IF(E2260="","",VLOOKUP(WEEKDAY(E2260),List!A$15:B$21,2,FALSE))</f>
        <v/>
      </c>
      <c r="I2260" s="90">
        <f>IF(G2260="",0,VLOOKUP(G2260,PHR!$B$4:$H$10000,7,FALSE))</f>
        <v>0</v>
      </c>
      <c r="J2260" s="51" t="str">
        <f t="shared" si="145"/>
        <v/>
      </c>
      <c r="K2260" s="52" t="str">
        <f t="shared" si="144"/>
        <v/>
      </c>
      <c r="L2260" s="55" t="str">
        <f t="shared" si="142"/>
        <v/>
      </c>
      <c r="M2260" s="56" t="str">
        <f t="shared" si="143"/>
        <v/>
      </c>
    </row>
    <row r="2261" spans="1:13" ht="13" x14ac:dyDescent="0.25">
      <c r="A2261" s="163">
        <v>2257</v>
      </c>
      <c r="B2261" s="66"/>
      <c r="C2261" s="67"/>
      <c r="D2261" s="48"/>
      <c r="E2261" s="68"/>
      <c r="F2261" s="49"/>
      <c r="G2261" s="69"/>
      <c r="H2261" s="50" t="str">
        <f>IF(E2261="","",VLOOKUP(WEEKDAY(E2261),List!A$15:B$21,2,FALSE))</f>
        <v/>
      </c>
      <c r="I2261" s="90">
        <f>IF(G2261="",0,VLOOKUP(G2261,PHR!$B$4:$H$10000,7,FALSE))</f>
        <v>0</v>
      </c>
      <c r="J2261" s="51" t="str">
        <f t="shared" si="145"/>
        <v/>
      </c>
      <c r="K2261" s="52" t="str">
        <f t="shared" si="144"/>
        <v/>
      </c>
      <c r="L2261" s="55" t="str">
        <f t="shared" si="142"/>
        <v/>
      </c>
      <c r="M2261" s="56" t="str">
        <f t="shared" si="143"/>
        <v/>
      </c>
    </row>
    <row r="2262" spans="1:13" ht="13" x14ac:dyDescent="0.25">
      <c r="A2262" s="163">
        <v>2258</v>
      </c>
      <c r="B2262" s="66"/>
      <c r="C2262" s="67"/>
      <c r="D2262" s="48"/>
      <c r="E2262" s="68"/>
      <c r="F2262" s="49"/>
      <c r="G2262" s="69"/>
      <c r="H2262" s="50" t="str">
        <f>IF(E2262="","",VLOOKUP(WEEKDAY(E2262),List!A$15:B$21,2,FALSE))</f>
        <v/>
      </c>
      <c r="I2262" s="90">
        <f>IF(G2262="",0,VLOOKUP(G2262,PHR!$B$4:$H$10000,7,FALSE))</f>
        <v>0</v>
      </c>
      <c r="J2262" s="51" t="str">
        <f t="shared" si="145"/>
        <v/>
      </c>
      <c r="K2262" s="52" t="str">
        <f t="shared" si="144"/>
        <v/>
      </c>
      <c r="L2262" s="55" t="str">
        <f t="shared" si="142"/>
        <v/>
      </c>
      <c r="M2262" s="56" t="str">
        <f t="shared" si="143"/>
        <v/>
      </c>
    </row>
    <row r="2263" spans="1:13" ht="13" x14ac:dyDescent="0.25">
      <c r="A2263" s="163">
        <v>2259</v>
      </c>
      <c r="B2263" s="66"/>
      <c r="C2263" s="67"/>
      <c r="D2263" s="48"/>
      <c r="E2263" s="68"/>
      <c r="F2263" s="49"/>
      <c r="G2263" s="69"/>
      <c r="H2263" s="50" t="str">
        <f>IF(E2263="","",VLOOKUP(WEEKDAY(E2263),List!A$15:B$21,2,FALSE))</f>
        <v/>
      </c>
      <c r="I2263" s="90">
        <f>IF(G2263="",0,VLOOKUP(G2263,PHR!$B$4:$H$10000,7,FALSE))</f>
        <v>0</v>
      </c>
      <c r="J2263" s="51" t="str">
        <f t="shared" si="145"/>
        <v/>
      </c>
      <c r="K2263" s="52" t="str">
        <f t="shared" si="144"/>
        <v/>
      </c>
      <c r="L2263" s="55" t="str">
        <f t="shared" si="142"/>
        <v/>
      </c>
      <c r="M2263" s="56" t="str">
        <f t="shared" si="143"/>
        <v/>
      </c>
    </row>
    <row r="2264" spans="1:13" ht="13" x14ac:dyDescent="0.25">
      <c r="A2264" s="163">
        <v>2260</v>
      </c>
      <c r="B2264" s="66"/>
      <c r="C2264" s="67"/>
      <c r="D2264" s="48"/>
      <c r="E2264" s="68"/>
      <c r="F2264" s="49"/>
      <c r="G2264" s="69"/>
      <c r="H2264" s="50" t="str">
        <f>IF(E2264="","",VLOOKUP(WEEKDAY(E2264),List!A$15:B$21,2,FALSE))</f>
        <v/>
      </c>
      <c r="I2264" s="90">
        <f>IF(G2264="",0,VLOOKUP(G2264,PHR!$B$4:$H$10000,7,FALSE))</f>
        <v>0</v>
      </c>
      <c r="J2264" s="51" t="str">
        <f t="shared" si="145"/>
        <v/>
      </c>
      <c r="K2264" s="52" t="str">
        <f t="shared" si="144"/>
        <v/>
      </c>
      <c r="L2264" s="55" t="str">
        <f t="shared" si="142"/>
        <v/>
      </c>
      <c r="M2264" s="56" t="str">
        <f t="shared" si="143"/>
        <v/>
      </c>
    </row>
    <row r="2265" spans="1:13" ht="13" x14ac:dyDescent="0.25">
      <c r="A2265" s="163">
        <v>2261</v>
      </c>
      <c r="B2265" s="66"/>
      <c r="C2265" s="67"/>
      <c r="D2265" s="48"/>
      <c r="E2265" s="68"/>
      <c r="F2265" s="49"/>
      <c r="G2265" s="69"/>
      <c r="H2265" s="50" t="str">
        <f>IF(E2265="","",VLOOKUP(WEEKDAY(E2265),List!A$15:B$21,2,FALSE))</f>
        <v/>
      </c>
      <c r="I2265" s="90">
        <f>IF(G2265="",0,VLOOKUP(G2265,PHR!$B$4:$H$10000,7,FALSE))</f>
        <v>0</v>
      </c>
      <c r="J2265" s="51" t="str">
        <f t="shared" si="145"/>
        <v/>
      </c>
      <c r="K2265" s="52" t="str">
        <f t="shared" si="144"/>
        <v/>
      </c>
      <c r="L2265" s="55" t="str">
        <f t="shared" si="142"/>
        <v/>
      </c>
      <c r="M2265" s="56" t="str">
        <f t="shared" si="143"/>
        <v/>
      </c>
    </row>
    <row r="2266" spans="1:13" ht="13" x14ac:dyDescent="0.25">
      <c r="A2266" s="163">
        <v>2262</v>
      </c>
      <c r="B2266" s="66"/>
      <c r="C2266" s="67"/>
      <c r="D2266" s="48"/>
      <c r="E2266" s="68"/>
      <c r="F2266" s="49"/>
      <c r="G2266" s="69"/>
      <c r="H2266" s="50" t="str">
        <f>IF(E2266="","",VLOOKUP(WEEKDAY(E2266),List!A$15:B$21,2,FALSE))</f>
        <v/>
      </c>
      <c r="I2266" s="90">
        <f>IF(G2266="",0,VLOOKUP(G2266,PHR!$B$4:$H$10000,7,FALSE))</f>
        <v>0</v>
      </c>
      <c r="J2266" s="51" t="str">
        <f t="shared" si="145"/>
        <v/>
      </c>
      <c r="K2266" s="52" t="str">
        <f t="shared" si="144"/>
        <v/>
      </c>
      <c r="L2266" s="55" t="str">
        <f t="shared" si="142"/>
        <v/>
      </c>
      <c r="M2266" s="56" t="str">
        <f t="shared" si="143"/>
        <v/>
      </c>
    </row>
    <row r="2267" spans="1:13" ht="13" x14ac:dyDescent="0.25">
      <c r="A2267" s="163">
        <v>2263</v>
      </c>
      <c r="B2267" s="66"/>
      <c r="C2267" s="67"/>
      <c r="D2267" s="48"/>
      <c r="E2267" s="68"/>
      <c r="F2267" s="49"/>
      <c r="G2267" s="69"/>
      <c r="H2267" s="50" t="str">
        <f>IF(E2267="","",VLOOKUP(WEEKDAY(E2267),List!A$15:B$21,2,FALSE))</f>
        <v/>
      </c>
      <c r="I2267" s="90">
        <f>IF(G2267="",0,VLOOKUP(G2267,PHR!$B$4:$H$10000,7,FALSE))</f>
        <v>0</v>
      </c>
      <c r="J2267" s="51" t="str">
        <f t="shared" si="145"/>
        <v/>
      </c>
      <c r="K2267" s="52" t="str">
        <f t="shared" si="144"/>
        <v/>
      </c>
      <c r="L2267" s="55" t="str">
        <f t="shared" si="142"/>
        <v/>
      </c>
      <c r="M2267" s="56" t="str">
        <f t="shared" si="143"/>
        <v/>
      </c>
    </row>
    <row r="2268" spans="1:13" ht="13" x14ac:dyDescent="0.25">
      <c r="A2268" s="163">
        <v>2264</v>
      </c>
      <c r="B2268" s="66"/>
      <c r="C2268" s="67"/>
      <c r="D2268" s="48"/>
      <c r="E2268" s="68"/>
      <c r="F2268" s="49"/>
      <c r="G2268" s="69"/>
      <c r="H2268" s="50" t="str">
        <f>IF(E2268="","",VLOOKUP(WEEKDAY(E2268),List!A$15:B$21,2,FALSE))</f>
        <v/>
      </c>
      <c r="I2268" s="90">
        <f>IF(G2268="",0,VLOOKUP(G2268,PHR!$B$4:$H$10000,7,FALSE))</f>
        <v>0</v>
      </c>
      <c r="J2268" s="51" t="str">
        <f t="shared" si="145"/>
        <v/>
      </c>
      <c r="K2268" s="52" t="str">
        <f t="shared" si="144"/>
        <v/>
      </c>
      <c r="L2268" s="55" t="str">
        <f t="shared" si="142"/>
        <v/>
      </c>
      <c r="M2268" s="56" t="str">
        <f t="shared" si="143"/>
        <v/>
      </c>
    </row>
    <row r="2269" spans="1:13" ht="13" x14ac:dyDescent="0.25">
      <c r="A2269" s="163">
        <v>2265</v>
      </c>
      <c r="B2269" s="66"/>
      <c r="C2269" s="67"/>
      <c r="D2269" s="48"/>
      <c r="E2269" s="68"/>
      <c r="F2269" s="49"/>
      <c r="G2269" s="69"/>
      <c r="H2269" s="50" t="str">
        <f>IF(E2269="","",VLOOKUP(WEEKDAY(E2269),List!A$15:B$21,2,FALSE))</f>
        <v/>
      </c>
      <c r="I2269" s="90">
        <f>IF(G2269="",0,VLOOKUP(G2269,PHR!$B$4:$H$10000,7,FALSE))</f>
        <v>0</v>
      </c>
      <c r="J2269" s="51" t="str">
        <f t="shared" si="145"/>
        <v/>
      </c>
      <c r="K2269" s="52" t="str">
        <f t="shared" si="144"/>
        <v/>
      </c>
      <c r="L2269" s="55" t="str">
        <f t="shared" si="142"/>
        <v/>
      </c>
      <c r="M2269" s="56" t="str">
        <f t="shared" si="143"/>
        <v/>
      </c>
    </row>
    <row r="2270" spans="1:13" ht="13" x14ac:dyDescent="0.25">
      <c r="A2270" s="163">
        <v>2266</v>
      </c>
      <c r="B2270" s="66"/>
      <c r="C2270" s="67"/>
      <c r="D2270" s="48"/>
      <c r="E2270" s="68"/>
      <c r="F2270" s="49"/>
      <c r="G2270" s="69"/>
      <c r="H2270" s="50" t="str">
        <f>IF(E2270="","",VLOOKUP(WEEKDAY(E2270),List!A$15:B$21,2,FALSE))</f>
        <v/>
      </c>
      <c r="I2270" s="90">
        <f>IF(G2270="",0,VLOOKUP(G2270,PHR!$B$4:$H$10000,7,FALSE))</f>
        <v>0</v>
      </c>
      <c r="J2270" s="51" t="str">
        <f t="shared" si="145"/>
        <v/>
      </c>
      <c r="K2270" s="52" t="str">
        <f t="shared" si="144"/>
        <v/>
      </c>
      <c r="L2270" s="55" t="str">
        <f t="shared" si="142"/>
        <v/>
      </c>
      <c r="M2270" s="56" t="str">
        <f t="shared" si="143"/>
        <v/>
      </c>
    </row>
    <row r="2271" spans="1:13" ht="13" x14ac:dyDescent="0.25">
      <c r="A2271" s="163">
        <v>2267</v>
      </c>
      <c r="B2271" s="66"/>
      <c r="C2271" s="67"/>
      <c r="D2271" s="48"/>
      <c r="E2271" s="68"/>
      <c r="F2271" s="49"/>
      <c r="G2271" s="69"/>
      <c r="H2271" s="50" t="str">
        <f>IF(E2271="","",VLOOKUP(WEEKDAY(E2271),List!A$15:B$21,2,FALSE))</f>
        <v/>
      </c>
      <c r="I2271" s="90">
        <f>IF(G2271="",0,VLOOKUP(G2271,PHR!$B$4:$H$10000,7,FALSE))</f>
        <v>0</v>
      </c>
      <c r="J2271" s="51" t="str">
        <f t="shared" si="145"/>
        <v/>
      </c>
      <c r="K2271" s="52" t="str">
        <f t="shared" si="144"/>
        <v/>
      </c>
      <c r="L2271" s="55" t="str">
        <f t="shared" si="142"/>
        <v/>
      </c>
      <c r="M2271" s="56" t="str">
        <f t="shared" si="143"/>
        <v/>
      </c>
    </row>
    <row r="2272" spans="1:13" ht="13" x14ac:dyDescent="0.25">
      <c r="A2272" s="163">
        <v>2268</v>
      </c>
      <c r="B2272" s="66"/>
      <c r="C2272" s="67"/>
      <c r="D2272" s="48"/>
      <c r="E2272" s="68"/>
      <c r="F2272" s="49"/>
      <c r="G2272" s="69"/>
      <c r="H2272" s="50" t="str">
        <f>IF(E2272="","",VLOOKUP(WEEKDAY(E2272),List!A$15:B$21,2,FALSE))</f>
        <v/>
      </c>
      <c r="I2272" s="90">
        <f>IF(G2272="",0,VLOOKUP(G2272,PHR!$B$4:$H$10000,7,FALSE))</f>
        <v>0</v>
      </c>
      <c r="J2272" s="51" t="str">
        <f t="shared" si="145"/>
        <v/>
      </c>
      <c r="K2272" s="52" t="str">
        <f t="shared" si="144"/>
        <v/>
      </c>
      <c r="L2272" s="55" t="str">
        <f t="shared" si="142"/>
        <v/>
      </c>
      <c r="M2272" s="56" t="str">
        <f t="shared" si="143"/>
        <v/>
      </c>
    </row>
    <row r="2273" spans="1:13" ht="13" x14ac:dyDescent="0.25">
      <c r="A2273" s="163">
        <v>2269</v>
      </c>
      <c r="B2273" s="66"/>
      <c r="C2273" s="67"/>
      <c r="D2273" s="48"/>
      <c r="E2273" s="68"/>
      <c r="F2273" s="49"/>
      <c r="G2273" s="69"/>
      <c r="H2273" s="50" t="str">
        <f>IF(E2273="","",VLOOKUP(WEEKDAY(E2273),List!A$15:B$21,2,FALSE))</f>
        <v/>
      </c>
      <c r="I2273" s="90">
        <f>IF(G2273="",0,VLOOKUP(G2273,PHR!$B$4:$H$10000,7,FALSE))</f>
        <v>0</v>
      </c>
      <c r="J2273" s="51" t="str">
        <f t="shared" si="145"/>
        <v/>
      </c>
      <c r="K2273" s="52" t="str">
        <f t="shared" si="144"/>
        <v/>
      </c>
      <c r="L2273" s="55" t="str">
        <f t="shared" si="142"/>
        <v/>
      </c>
      <c r="M2273" s="56" t="str">
        <f t="shared" si="143"/>
        <v/>
      </c>
    </row>
    <row r="2274" spans="1:13" ht="13" x14ac:dyDescent="0.25">
      <c r="A2274" s="163">
        <v>2270</v>
      </c>
      <c r="B2274" s="66"/>
      <c r="C2274" s="67"/>
      <c r="D2274" s="48"/>
      <c r="E2274" s="68"/>
      <c r="F2274" s="49"/>
      <c r="G2274" s="69"/>
      <c r="H2274" s="50" t="str">
        <f>IF(E2274="","",VLOOKUP(WEEKDAY(E2274),List!A$15:B$21,2,FALSE))</f>
        <v/>
      </c>
      <c r="I2274" s="90">
        <f>IF(G2274="",0,VLOOKUP(G2274,PHR!$B$4:$H$10000,7,FALSE))</f>
        <v>0</v>
      </c>
      <c r="J2274" s="51" t="str">
        <f t="shared" si="145"/>
        <v/>
      </c>
      <c r="K2274" s="52" t="str">
        <f t="shared" si="144"/>
        <v/>
      </c>
      <c r="L2274" s="55" t="str">
        <f t="shared" si="142"/>
        <v/>
      </c>
      <c r="M2274" s="56" t="str">
        <f t="shared" si="143"/>
        <v/>
      </c>
    </row>
    <row r="2275" spans="1:13" ht="13" x14ac:dyDescent="0.25">
      <c r="A2275" s="163">
        <v>2271</v>
      </c>
      <c r="B2275" s="66"/>
      <c r="C2275" s="67"/>
      <c r="D2275" s="48"/>
      <c r="E2275" s="68"/>
      <c r="F2275" s="49"/>
      <c r="G2275" s="69"/>
      <c r="H2275" s="50" t="str">
        <f>IF(E2275="","",VLOOKUP(WEEKDAY(E2275),List!A$15:B$21,2,FALSE))</f>
        <v/>
      </c>
      <c r="I2275" s="90">
        <f>IF(G2275="",0,VLOOKUP(G2275,PHR!$B$4:$H$10000,7,FALSE))</f>
        <v>0</v>
      </c>
      <c r="J2275" s="51" t="str">
        <f t="shared" si="145"/>
        <v/>
      </c>
      <c r="K2275" s="52" t="str">
        <f t="shared" si="144"/>
        <v/>
      </c>
      <c r="L2275" s="55" t="str">
        <f t="shared" si="142"/>
        <v/>
      </c>
      <c r="M2275" s="56" t="str">
        <f t="shared" si="143"/>
        <v/>
      </c>
    </row>
    <row r="2276" spans="1:13" ht="13" x14ac:dyDescent="0.25">
      <c r="A2276" s="163">
        <v>2272</v>
      </c>
      <c r="B2276" s="66"/>
      <c r="C2276" s="67"/>
      <c r="D2276" s="48"/>
      <c r="E2276" s="68"/>
      <c r="F2276" s="49"/>
      <c r="G2276" s="69"/>
      <c r="H2276" s="50" t="str">
        <f>IF(E2276="","",VLOOKUP(WEEKDAY(E2276),List!A$15:B$21,2,FALSE))</f>
        <v/>
      </c>
      <c r="I2276" s="90">
        <f>IF(G2276="",0,VLOOKUP(G2276,PHR!$B$4:$H$10000,7,FALSE))</f>
        <v>0</v>
      </c>
      <c r="J2276" s="51" t="str">
        <f t="shared" si="145"/>
        <v/>
      </c>
      <c r="K2276" s="52" t="str">
        <f t="shared" si="144"/>
        <v/>
      </c>
      <c r="L2276" s="55" t="str">
        <f t="shared" si="142"/>
        <v/>
      </c>
      <c r="M2276" s="56" t="str">
        <f t="shared" si="143"/>
        <v/>
      </c>
    </row>
    <row r="2277" spans="1:13" ht="13" x14ac:dyDescent="0.25">
      <c r="A2277" s="163">
        <v>2273</v>
      </c>
      <c r="B2277" s="66"/>
      <c r="C2277" s="67"/>
      <c r="D2277" s="48"/>
      <c r="E2277" s="68"/>
      <c r="F2277" s="49"/>
      <c r="G2277" s="69"/>
      <c r="H2277" s="50" t="str">
        <f>IF(E2277="","",VLOOKUP(WEEKDAY(E2277),List!A$15:B$21,2,FALSE))</f>
        <v/>
      </c>
      <c r="I2277" s="90">
        <f>IF(G2277="",0,VLOOKUP(G2277,PHR!$B$4:$H$10000,7,FALSE))</f>
        <v>0</v>
      </c>
      <c r="J2277" s="51" t="str">
        <f t="shared" si="145"/>
        <v/>
      </c>
      <c r="K2277" s="52" t="str">
        <f t="shared" si="144"/>
        <v/>
      </c>
      <c r="L2277" s="55" t="str">
        <f t="shared" si="142"/>
        <v/>
      </c>
      <c r="M2277" s="56" t="str">
        <f t="shared" si="143"/>
        <v/>
      </c>
    </row>
    <row r="2278" spans="1:13" ht="13" x14ac:dyDescent="0.25">
      <c r="A2278" s="163">
        <v>2274</v>
      </c>
      <c r="B2278" s="66"/>
      <c r="C2278" s="67"/>
      <c r="D2278" s="48"/>
      <c r="E2278" s="68"/>
      <c r="F2278" s="49"/>
      <c r="G2278" s="69"/>
      <c r="H2278" s="50" t="str">
        <f>IF(E2278="","",VLOOKUP(WEEKDAY(E2278),List!A$15:B$21,2,FALSE))</f>
        <v/>
      </c>
      <c r="I2278" s="90">
        <f>IF(G2278="",0,VLOOKUP(G2278,PHR!$B$4:$H$10000,7,FALSE))</f>
        <v>0</v>
      </c>
      <c r="J2278" s="51" t="str">
        <f t="shared" si="145"/>
        <v/>
      </c>
      <c r="K2278" s="52" t="str">
        <f t="shared" si="144"/>
        <v/>
      </c>
      <c r="L2278" s="55" t="str">
        <f t="shared" si="142"/>
        <v/>
      </c>
      <c r="M2278" s="56" t="str">
        <f t="shared" si="143"/>
        <v/>
      </c>
    </row>
    <row r="2279" spans="1:13" ht="13" x14ac:dyDescent="0.25">
      <c r="A2279" s="163">
        <v>2275</v>
      </c>
      <c r="B2279" s="66"/>
      <c r="C2279" s="67"/>
      <c r="D2279" s="48"/>
      <c r="E2279" s="68"/>
      <c r="F2279" s="49"/>
      <c r="G2279" s="69"/>
      <c r="H2279" s="50" t="str">
        <f>IF(E2279="","",VLOOKUP(WEEKDAY(E2279),List!A$15:B$21,2,FALSE))</f>
        <v/>
      </c>
      <c r="I2279" s="90">
        <f>IF(G2279="",0,VLOOKUP(G2279,PHR!$B$4:$H$10000,7,FALSE))</f>
        <v>0</v>
      </c>
      <c r="J2279" s="51" t="str">
        <f t="shared" si="145"/>
        <v/>
      </c>
      <c r="K2279" s="52" t="str">
        <f t="shared" si="144"/>
        <v/>
      </c>
      <c r="L2279" s="55" t="str">
        <f t="shared" si="142"/>
        <v/>
      </c>
      <c r="M2279" s="56" t="str">
        <f t="shared" si="143"/>
        <v/>
      </c>
    </row>
    <row r="2280" spans="1:13" ht="13" x14ac:dyDescent="0.25">
      <c r="A2280" s="163">
        <v>2276</v>
      </c>
      <c r="B2280" s="66"/>
      <c r="C2280" s="67"/>
      <c r="D2280" s="48"/>
      <c r="E2280" s="68"/>
      <c r="F2280" s="49"/>
      <c r="G2280" s="69"/>
      <c r="H2280" s="50" t="str">
        <f>IF(E2280="","",VLOOKUP(WEEKDAY(E2280),List!A$15:B$21,2,FALSE))</f>
        <v/>
      </c>
      <c r="I2280" s="90">
        <f>IF(G2280="",0,VLOOKUP(G2280,PHR!$B$4:$H$10000,7,FALSE))</f>
        <v>0</v>
      </c>
      <c r="J2280" s="51" t="str">
        <f t="shared" si="145"/>
        <v/>
      </c>
      <c r="K2280" s="52" t="str">
        <f t="shared" si="144"/>
        <v/>
      </c>
      <c r="L2280" s="55" t="str">
        <f t="shared" si="142"/>
        <v/>
      </c>
      <c r="M2280" s="56" t="str">
        <f t="shared" si="143"/>
        <v/>
      </c>
    </row>
    <row r="2281" spans="1:13" ht="13" x14ac:dyDescent="0.25">
      <c r="A2281" s="163">
        <v>2277</v>
      </c>
      <c r="B2281" s="66"/>
      <c r="C2281" s="67"/>
      <c r="D2281" s="48"/>
      <c r="E2281" s="68"/>
      <c r="F2281" s="49"/>
      <c r="G2281" s="69"/>
      <c r="H2281" s="50" t="str">
        <f>IF(E2281="","",VLOOKUP(WEEKDAY(E2281),List!A$15:B$21,2,FALSE))</f>
        <v/>
      </c>
      <c r="I2281" s="90">
        <f>IF(G2281="",0,VLOOKUP(G2281,PHR!$B$4:$H$10000,7,FALSE))</f>
        <v>0</v>
      </c>
      <c r="J2281" s="51" t="str">
        <f t="shared" si="145"/>
        <v/>
      </c>
      <c r="K2281" s="52" t="str">
        <f t="shared" si="144"/>
        <v/>
      </c>
      <c r="L2281" s="55" t="str">
        <f t="shared" si="142"/>
        <v/>
      </c>
      <c r="M2281" s="56" t="str">
        <f t="shared" si="143"/>
        <v/>
      </c>
    </row>
    <row r="2282" spans="1:13" ht="13" x14ac:dyDescent="0.25">
      <c r="A2282" s="163">
        <v>2278</v>
      </c>
      <c r="B2282" s="66"/>
      <c r="C2282" s="67"/>
      <c r="D2282" s="48"/>
      <c r="E2282" s="68"/>
      <c r="F2282" s="49"/>
      <c r="G2282" s="69"/>
      <c r="H2282" s="50" t="str">
        <f>IF(E2282="","",VLOOKUP(WEEKDAY(E2282),List!A$15:B$21,2,FALSE))</f>
        <v/>
      </c>
      <c r="I2282" s="90">
        <f>IF(G2282="",0,VLOOKUP(G2282,PHR!$B$4:$H$10000,7,FALSE))</f>
        <v>0</v>
      </c>
      <c r="J2282" s="51" t="str">
        <f t="shared" si="145"/>
        <v/>
      </c>
      <c r="K2282" s="52" t="str">
        <f t="shared" si="144"/>
        <v/>
      </c>
      <c r="L2282" s="55" t="str">
        <f t="shared" si="142"/>
        <v/>
      </c>
      <c r="M2282" s="56" t="str">
        <f t="shared" si="143"/>
        <v/>
      </c>
    </row>
    <row r="2283" spans="1:13" ht="13" x14ac:dyDescent="0.25">
      <c r="A2283" s="163">
        <v>2279</v>
      </c>
      <c r="B2283" s="66"/>
      <c r="C2283" s="67"/>
      <c r="D2283" s="48"/>
      <c r="E2283" s="68"/>
      <c r="F2283" s="49"/>
      <c r="G2283" s="69"/>
      <c r="H2283" s="50" t="str">
        <f>IF(E2283="","",VLOOKUP(WEEKDAY(E2283),List!A$15:B$21,2,FALSE))</f>
        <v/>
      </c>
      <c r="I2283" s="90">
        <f>IF(G2283="",0,VLOOKUP(G2283,PHR!$B$4:$H$10000,7,FALSE))</f>
        <v>0</v>
      </c>
      <c r="J2283" s="51" t="str">
        <f t="shared" si="145"/>
        <v/>
      </c>
      <c r="K2283" s="52" t="str">
        <f t="shared" si="144"/>
        <v/>
      </c>
      <c r="L2283" s="55" t="str">
        <f t="shared" si="142"/>
        <v/>
      </c>
      <c r="M2283" s="56" t="str">
        <f t="shared" si="143"/>
        <v/>
      </c>
    </row>
    <row r="2284" spans="1:13" ht="13" x14ac:dyDescent="0.25">
      <c r="A2284" s="163">
        <v>2280</v>
      </c>
      <c r="B2284" s="66"/>
      <c r="C2284" s="67"/>
      <c r="D2284" s="48"/>
      <c r="E2284" s="68"/>
      <c r="F2284" s="49"/>
      <c r="G2284" s="69"/>
      <c r="H2284" s="50" t="str">
        <f>IF(E2284="","",VLOOKUP(WEEKDAY(E2284),List!A$15:B$21,2,FALSE))</f>
        <v/>
      </c>
      <c r="I2284" s="90">
        <f>IF(G2284="",0,VLOOKUP(G2284,PHR!$B$4:$H$10000,7,FALSE))</f>
        <v>0</v>
      </c>
      <c r="J2284" s="51" t="str">
        <f t="shared" si="145"/>
        <v/>
      </c>
      <c r="K2284" s="52" t="str">
        <f t="shared" si="144"/>
        <v/>
      </c>
      <c r="L2284" s="55" t="str">
        <f t="shared" si="142"/>
        <v/>
      </c>
      <c r="M2284" s="56" t="str">
        <f t="shared" si="143"/>
        <v/>
      </c>
    </row>
    <row r="2285" spans="1:13" ht="13" x14ac:dyDescent="0.25">
      <c r="A2285" s="163">
        <v>2281</v>
      </c>
      <c r="B2285" s="66"/>
      <c r="C2285" s="67"/>
      <c r="D2285" s="48"/>
      <c r="E2285" s="68"/>
      <c r="F2285" s="49"/>
      <c r="G2285" s="69"/>
      <c r="H2285" s="50" t="str">
        <f>IF(E2285="","",VLOOKUP(WEEKDAY(E2285),List!A$15:B$21,2,FALSE))</f>
        <v/>
      </c>
      <c r="I2285" s="90">
        <f>IF(G2285="",0,VLOOKUP(G2285,PHR!$B$4:$H$10000,7,FALSE))</f>
        <v>0</v>
      </c>
      <c r="J2285" s="51" t="str">
        <f t="shared" si="145"/>
        <v/>
      </c>
      <c r="K2285" s="52" t="str">
        <f t="shared" si="144"/>
        <v/>
      </c>
      <c r="L2285" s="55" t="str">
        <f t="shared" si="142"/>
        <v/>
      </c>
      <c r="M2285" s="56" t="str">
        <f t="shared" si="143"/>
        <v/>
      </c>
    </row>
    <row r="2286" spans="1:13" ht="13" x14ac:dyDescent="0.25">
      <c r="A2286" s="163">
        <v>2282</v>
      </c>
      <c r="B2286" s="66"/>
      <c r="C2286" s="67"/>
      <c r="D2286" s="48"/>
      <c r="E2286" s="68"/>
      <c r="F2286" s="49"/>
      <c r="G2286" s="69"/>
      <c r="H2286" s="50" t="str">
        <f>IF(E2286="","",VLOOKUP(WEEKDAY(E2286),List!A$15:B$21,2,FALSE))</f>
        <v/>
      </c>
      <c r="I2286" s="90">
        <f>IF(G2286="",0,VLOOKUP(G2286,PHR!$B$4:$H$10000,7,FALSE))</f>
        <v>0</v>
      </c>
      <c r="J2286" s="51" t="str">
        <f t="shared" si="145"/>
        <v/>
      </c>
      <c r="K2286" s="52" t="str">
        <f t="shared" si="144"/>
        <v/>
      </c>
      <c r="L2286" s="55" t="str">
        <f t="shared" si="142"/>
        <v/>
      </c>
      <c r="M2286" s="56" t="str">
        <f t="shared" si="143"/>
        <v/>
      </c>
    </row>
    <row r="2287" spans="1:13" ht="13" x14ac:dyDescent="0.25">
      <c r="A2287" s="163">
        <v>2283</v>
      </c>
      <c r="B2287" s="66"/>
      <c r="C2287" s="67"/>
      <c r="D2287" s="48"/>
      <c r="E2287" s="68"/>
      <c r="F2287" s="49"/>
      <c r="G2287" s="69"/>
      <c r="H2287" s="50" t="str">
        <f>IF(E2287="","",VLOOKUP(WEEKDAY(E2287),List!A$15:B$21,2,FALSE))</f>
        <v/>
      </c>
      <c r="I2287" s="90">
        <f>IF(G2287="",0,VLOOKUP(G2287,PHR!$B$4:$H$10000,7,FALSE))</f>
        <v>0</v>
      </c>
      <c r="J2287" s="51" t="str">
        <f t="shared" si="145"/>
        <v/>
      </c>
      <c r="K2287" s="52" t="str">
        <f t="shared" si="144"/>
        <v/>
      </c>
      <c r="L2287" s="55" t="str">
        <f t="shared" si="142"/>
        <v/>
      </c>
      <c r="M2287" s="56" t="str">
        <f t="shared" si="143"/>
        <v/>
      </c>
    </row>
    <row r="2288" spans="1:13" ht="13" x14ac:dyDescent="0.25">
      <c r="A2288" s="163">
        <v>2284</v>
      </c>
      <c r="B2288" s="66"/>
      <c r="C2288" s="67"/>
      <c r="D2288" s="48"/>
      <c r="E2288" s="68"/>
      <c r="F2288" s="49"/>
      <c r="G2288" s="69"/>
      <c r="H2288" s="50" t="str">
        <f>IF(E2288="","",VLOOKUP(WEEKDAY(E2288),List!A$15:B$21,2,FALSE))</f>
        <v/>
      </c>
      <c r="I2288" s="90">
        <f>IF(G2288="",0,VLOOKUP(G2288,PHR!$B$4:$H$10000,7,FALSE))</f>
        <v>0</v>
      </c>
      <c r="J2288" s="51" t="str">
        <f t="shared" si="145"/>
        <v/>
      </c>
      <c r="K2288" s="52" t="str">
        <f t="shared" si="144"/>
        <v/>
      </c>
      <c r="L2288" s="55" t="str">
        <f t="shared" si="142"/>
        <v/>
      </c>
      <c r="M2288" s="56" t="str">
        <f t="shared" si="143"/>
        <v/>
      </c>
    </row>
    <row r="2289" spans="1:13" ht="13" x14ac:dyDescent="0.25">
      <c r="A2289" s="163">
        <v>2285</v>
      </c>
      <c r="B2289" s="66"/>
      <c r="C2289" s="67"/>
      <c r="D2289" s="48"/>
      <c r="E2289" s="68"/>
      <c r="F2289" s="49"/>
      <c r="G2289" s="69"/>
      <c r="H2289" s="50" t="str">
        <f>IF(E2289="","",VLOOKUP(WEEKDAY(E2289),List!A$15:B$21,2,FALSE))</f>
        <v/>
      </c>
      <c r="I2289" s="90">
        <f>IF(G2289="",0,VLOOKUP(G2289,PHR!$B$4:$H$10000,7,FALSE))</f>
        <v>0</v>
      </c>
      <c r="J2289" s="51" t="str">
        <f t="shared" si="145"/>
        <v/>
      </c>
      <c r="K2289" s="52" t="str">
        <f t="shared" si="144"/>
        <v/>
      </c>
      <c r="L2289" s="55" t="str">
        <f t="shared" si="142"/>
        <v/>
      </c>
      <c r="M2289" s="56" t="str">
        <f t="shared" si="143"/>
        <v/>
      </c>
    </row>
    <row r="2290" spans="1:13" ht="13" x14ac:dyDescent="0.25">
      <c r="A2290" s="163">
        <v>2286</v>
      </c>
      <c r="B2290" s="66"/>
      <c r="C2290" s="67"/>
      <c r="D2290" s="48"/>
      <c r="E2290" s="68"/>
      <c r="F2290" s="49"/>
      <c r="G2290" s="69"/>
      <c r="H2290" s="50" t="str">
        <f>IF(E2290="","",VLOOKUP(WEEKDAY(E2290),List!A$15:B$21,2,FALSE))</f>
        <v/>
      </c>
      <c r="I2290" s="90">
        <f>IF(G2290="",0,VLOOKUP(G2290,PHR!$B$4:$H$10000,7,FALSE))</f>
        <v>0</v>
      </c>
      <c r="J2290" s="51" t="str">
        <f t="shared" si="145"/>
        <v/>
      </c>
      <c r="K2290" s="52" t="str">
        <f t="shared" si="144"/>
        <v/>
      </c>
      <c r="L2290" s="55" t="str">
        <f t="shared" si="142"/>
        <v/>
      </c>
      <c r="M2290" s="56" t="str">
        <f t="shared" si="143"/>
        <v/>
      </c>
    </row>
    <row r="2291" spans="1:13" ht="13" x14ac:dyDescent="0.25">
      <c r="A2291" s="163">
        <v>2287</v>
      </c>
      <c r="B2291" s="66"/>
      <c r="C2291" s="67"/>
      <c r="D2291" s="48"/>
      <c r="E2291" s="68"/>
      <c r="F2291" s="49"/>
      <c r="G2291" s="69"/>
      <c r="H2291" s="50" t="str">
        <f>IF(E2291="","",VLOOKUP(WEEKDAY(E2291),List!A$15:B$21,2,FALSE))</f>
        <v/>
      </c>
      <c r="I2291" s="90">
        <f>IF(G2291="",0,VLOOKUP(G2291,PHR!$B$4:$H$10000,7,FALSE))</f>
        <v>0</v>
      </c>
      <c r="J2291" s="51" t="str">
        <f t="shared" si="145"/>
        <v/>
      </c>
      <c r="K2291" s="52" t="str">
        <f t="shared" si="144"/>
        <v/>
      </c>
      <c r="L2291" s="55" t="str">
        <f t="shared" si="142"/>
        <v/>
      </c>
      <c r="M2291" s="56" t="str">
        <f t="shared" si="143"/>
        <v/>
      </c>
    </row>
    <row r="2292" spans="1:13" ht="13" x14ac:dyDescent="0.25">
      <c r="A2292" s="163">
        <v>2288</v>
      </c>
      <c r="B2292" s="66"/>
      <c r="C2292" s="67"/>
      <c r="D2292" s="48"/>
      <c r="E2292" s="68"/>
      <c r="F2292" s="49"/>
      <c r="G2292" s="69"/>
      <c r="H2292" s="50" t="str">
        <f>IF(E2292="","",VLOOKUP(WEEKDAY(E2292),List!A$15:B$21,2,FALSE))</f>
        <v/>
      </c>
      <c r="I2292" s="90">
        <f>IF(G2292="",0,VLOOKUP(G2292,PHR!$B$4:$H$10000,7,FALSE))</f>
        <v>0</v>
      </c>
      <c r="J2292" s="51" t="str">
        <f t="shared" si="145"/>
        <v/>
      </c>
      <c r="K2292" s="52" t="str">
        <f t="shared" si="144"/>
        <v/>
      </c>
      <c r="L2292" s="55" t="str">
        <f t="shared" si="142"/>
        <v/>
      </c>
      <c r="M2292" s="56" t="str">
        <f t="shared" si="143"/>
        <v/>
      </c>
    </row>
    <row r="2293" spans="1:13" ht="13" x14ac:dyDescent="0.25">
      <c r="A2293" s="163">
        <v>2289</v>
      </c>
      <c r="B2293" s="66"/>
      <c r="C2293" s="67"/>
      <c r="D2293" s="48"/>
      <c r="E2293" s="68"/>
      <c r="F2293" s="49"/>
      <c r="G2293" s="69"/>
      <c r="H2293" s="50" t="str">
        <f>IF(E2293="","",VLOOKUP(WEEKDAY(E2293),List!A$15:B$21,2,FALSE))</f>
        <v/>
      </c>
      <c r="I2293" s="90">
        <f>IF(G2293="",0,VLOOKUP(G2293,PHR!$B$4:$H$10000,7,FALSE))</f>
        <v>0</v>
      </c>
      <c r="J2293" s="51" t="str">
        <f t="shared" si="145"/>
        <v/>
      </c>
      <c r="K2293" s="52" t="str">
        <f t="shared" si="144"/>
        <v/>
      </c>
      <c r="L2293" s="55" t="str">
        <f t="shared" si="142"/>
        <v/>
      </c>
      <c r="M2293" s="56" t="str">
        <f t="shared" si="143"/>
        <v/>
      </c>
    </row>
    <row r="2294" spans="1:13" ht="13" x14ac:dyDescent="0.25">
      <c r="A2294" s="163">
        <v>2290</v>
      </c>
      <c r="B2294" s="66"/>
      <c r="C2294" s="67"/>
      <c r="D2294" s="48"/>
      <c r="E2294" s="68"/>
      <c r="F2294" s="49"/>
      <c r="G2294" s="69"/>
      <c r="H2294" s="50" t="str">
        <f>IF(E2294="","",VLOOKUP(WEEKDAY(E2294),List!A$15:B$21,2,FALSE))</f>
        <v/>
      </c>
      <c r="I2294" s="90">
        <f>IF(G2294="",0,VLOOKUP(G2294,PHR!$B$4:$H$10000,7,FALSE))</f>
        <v>0</v>
      </c>
      <c r="J2294" s="51" t="str">
        <f t="shared" si="145"/>
        <v/>
      </c>
      <c r="K2294" s="52" t="str">
        <f t="shared" si="144"/>
        <v/>
      </c>
      <c r="L2294" s="55" t="str">
        <f t="shared" si="142"/>
        <v/>
      </c>
      <c r="M2294" s="56" t="str">
        <f t="shared" si="143"/>
        <v/>
      </c>
    </row>
    <row r="2295" spans="1:13" ht="13" x14ac:dyDescent="0.25">
      <c r="A2295" s="163">
        <v>2291</v>
      </c>
      <c r="B2295" s="66"/>
      <c r="C2295" s="67"/>
      <c r="D2295" s="48"/>
      <c r="E2295" s="68"/>
      <c r="F2295" s="49"/>
      <c r="G2295" s="69"/>
      <c r="H2295" s="50" t="str">
        <f>IF(E2295="","",VLOOKUP(WEEKDAY(E2295),List!A$15:B$21,2,FALSE))</f>
        <v/>
      </c>
      <c r="I2295" s="90">
        <f>IF(G2295="",0,VLOOKUP(G2295,PHR!$B$4:$H$10000,7,FALSE))</f>
        <v>0</v>
      </c>
      <c r="J2295" s="51" t="str">
        <f t="shared" si="145"/>
        <v/>
      </c>
      <c r="K2295" s="52" t="str">
        <f t="shared" si="144"/>
        <v/>
      </c>
      <c r="L2295" s="55" t="str">
        <f t="shared" si="142"/>
        <v/>
      </c>
      <c r="M2295" s="56" t="str">
        <f t="shared" si="143"/>
        <v/>
      </c>
    </row>
    <row r="2296" spans="1:13" ht="13" x14ac:dyDescent="0.25">
      <c r="A2296" s="163">
        <v>2292</v>
      </c>
      <c r="B2296" s="66"/>
      <c r="C2296" s="67"/>
      <c r="D2296" s="48"/>
      <c r="E2296" s="68"/>
      <c r="F2296" s="49"/>
      <c r="G2296" s="69"/>
      <c r="H2296" s="50" t="str">
        <f>IF(E2296="","",VLOOKUP(WEEKDAY(E2296),List!A$15:B$21,2,FALSE))</f>
        <v/>
      </c>
      <c r="I2296" s="90">
        <f>IF(G2296="",0,VLOOKUP(G2296,PHR!$B$4:$H$10000,7,FALSE))</f>
        <v>0</v>
      </c>
      <c r="J2296" s="51" t="str">
        <f t="shared" si="145"/>
        <v/>
      </c>
      <c r="K2296" s="52" t="str">
        <f t="shared" si="144"/>
        <v/>
      </c>
      <c r="L2296" s="55" t="str">
        <f t="shared" si="142"/>
        <v/>
      </c>
      <c r="M2296" s="56" t="str">
        <f t="shared" si="143"/>
        <v/>
      </c>
    </row>
    <row r="2297" spans="1:13" ht="13" x14ac:dyDescent="0.25">
      <c r="A2297" s="163">
        <v>2293</v>
      </c>
      <c r="B2297" s="66"/>
      <c r="C2297" s="67"/>
      <c r="D2297" s="48"/>
      <c r="E2297" s="68"/>
      <c r="F2297" s="49"/>
      <c r="G2297" s="69"/>
      <c r="H2297" s="50" t="str">
        <f>IF(E2297="","",VLOOKUP(WEEKDAY(E2297),List!A$15:B$21,2,FALSE))</f>
        <v/>
      </c>
      <c r="I2297" s="90">
        <f>IF(G2297="",0,VLOOKUP(G2297,PHR!$B$4:$H$10000,7,FALSE))</f>
        <v>0</v>
      </c>
      <c r="J2297" s="51" t="str">
        <f t="shared" si="145"/>
        <v/>
      </c>
      <c r="K2297" s="52" t="str">
        <f t="shared" si="144"/>
        <v/>
      </c>
      <c r="L2297" s="55" t="str">
        <f t="shared" si="142"/>
        <v/>
      </c>
      <c r="M2297" s="56" t="str">
        <f t="shared" si="143"/>
        <v/>
      </c>
    </row>
    <row r="2298" spans="1:13" ht="13" x14ac:dyDescent="0.25">
      <c r="A2298" s="163">
        <v>2294</v>
      </c>
      <c r="B2298" s="66"/>
      <c r="C2298" s="67"/>
      <c r="D2298" s="48"/>
      <c r="E2298" s="68"/>
      <c r="F2298" s="49"/>
      <c r="G2298" s="69"/>
      <c r="H2298" s="50" t="str">
        <f>IF(E2298="","",VLOOKUP(WEEKDAY(E2298),List!A$15:B$21,2,FALSE))</f>
        <v/>
      </c>
      <c r="I2298" s="90">
        <f>IF(G2298="",0,VLOOKUP(G2298,PHR!$B$4:$H$10000,7,FALSE))</f>
        <v>0</v>
      </c>
      <c r="J2298" s="51" t="str">
        <f t="shared" si="145"/>
        <v/>
      </c>
      <c r="K2298" s="52" t="str">
        <f t="shared" si="144"/>
        <v/>
      </c>
      <c r="L2298" s="55" t="str">
        <f t="shared" si="142"/>
        <v/>
      </c>
      <c r="M2298" s="56" t="str">
        <f t="shared" si="143"/>
        <v/>
      </c>
    </row>
    <row r="2299" spans="1:13" ht="13" x14ac:dyDescent="0.25">
      <c r="A2299" s="163">
        <v>2295</v>
      </c>
      <c r="B2299" s="66"/>
      <c r="C2299" s="67"/>
      <c r="D2299" s="48"/>
      <c r="E2299" s="68"/>
      <c r="F2299" s="49"/>
      <c r="G2299" s="69"/>
      <c r="H2299" s="50" t="str">
        <f>IF(E2299="","",VLOOKUP(WEEKDAY(E2299),List!A$15:B$21,2,FALSE))</f>
        <v/>
      </c>
      <c r="I2299" s="90">
        <f>IF(G2299="",0,VLOOKUP(G2299,PHR!$B$4:$H$10000,7,FALSE))</f>
        <v>0</v>
      </c>
      <c r="J2299" s="51" t="str">
        <f t="shared" si="145"/>
        <v/>
      </c>
      <c r="K2299" s="52" t="str">
        <f t="shared" si="144"/>
        <v/>
      </c>
      <c r="L2299" s="55" t="str">
        <f t="shared" si="142"/>
        <v/>
      </c>
      <c r="M2299" s="56" t="str">
        <f t="shared" si="143"/>
        <v/>
      </c>
    </row>
    <row r="2300" spans="1:13" ht="13" x14ac:dyDescent="0.25">
      <c r="A2300" s="163">
        <v>2296</v>
      </c>
      <c r="B2300" s="66"/>
      <c r="C2300" s="67"/>
      <c r="D2300" s="48"/>
      <c r="E2300" s="68"/>
      <c r="F2300" s="49"/>
      <c r="G2300" s="69"/>
      <c r="H2300" s="50" t="str">
        <f>IF(E2300="","",VLOOKUP(WEEKDAY(E2300),List!A$15:B$21,2,FALSE))</f>
        <v/>
      </c>
      <c r="I2300" s="90">
        <f>IF(G2300="",0,VLOOKUP(G2300,PHR!$B$4:$H$10000,7,FALSE))</f>
        <v>0</v>
      </c>
      <c r="J2300" s="51" t="str">
        <f t="shared" si="145"/>
        <v/>
      </c>
      <c r="K2300" s="52" t="str">
        <f t="shared" si="144"/>
        <v/>
      </c>
      <c r="L2300" s="55" t="str">
        <f t="shared" si="142"/>
        <v/>
      </c>
      <c r="M2300" s="56" t="str">
        <f t="shared" si="143"/>
        <v/>
      </c>
    </row>
    <row r="2301" spans="1:13" ht="13" x14ac:dyDescent="0.25">
      <c r="A2301" s="163">
        <v>2297</v>
      </c>
      <c r="B2301" s="66"/>
      <c r="C2301" s="67"/>
      <c r="D2301" s="48"/>
      <c r="E2301" s="68"/>
      <c r="F2301" s="49"/>
      <c r="G2301" s="69"/>
      <c r="H2301" s="50" t="str">
        <f>IF(E2301="","",VLOOKUP(WEEKDAY(E2301),List!A$15:B$21,2,FALSE))</f>
        <v/>
      </c>
      <c r="I2301" s="90">
        <f>IF(G2301="",0,VLOOKUP(G2301,PHR!$B$4:$H$10000,7,FALSE))</f>
        <v>0</v>
      </c>
      <c r="J2301" s="51" t="str">
        <f t="shared" si="145"/>
        <v/>
      </c>
      <c r="K2301" s="52" t="str">
        <f t="shared" si="144"/>
        <v/>
      </c>
      <c r="L2301" s="55" t="str">
        <f t="shared" si="142"/>
        <v/>
      </c>
      <c r="M2301" s="56" t="str">
        <f t="shared" si="143"/>
        <v/>
      </c>
    </row>
    <row r="2302" spans="1:13" ht="13" x14ac:dyDescent="0.25">
      <c r="A2302" s="163">
        <v>2298</v>
      </c>
      <c r="B2302" s="66"/>
      <c r="C2302" s="67"/>
      <c r="D2302" s="48"/>
      <c r="E2302" s="68"/>
      <c r="F2302" s="49"/>
      <c r="G2302" s="69"/>
      <c r="H2302" s="50" t="str">
        <f>IF(E2302="","",VLOOKUP(WEEKDAY(E2302),List!A$15:B$21,2,FALSE))</f>
        <v/>
      </c>
      <c r="I2302" s="90">
        <f>IF(G2302="",0,VLOOKUP(G2302,PHR!$B$4:$H$10000,7,FALSE))</f>
        <v>0</v>
      </c>
      <c r="J2302" s="51" t="str">
        <f t="shared" si="145"/>
        <v/>
      </c>
      <c r="K2302" s="52" t="str">
        <f t="shared" si="144"/>
        <v/>
      </c>
      <c r="L2302" s="55" t="str">
        <f t="shared" si="142"/>
        <v/>
      </c>
      <c r="M2302" s="56" t="str">
        <f t="shared" si="143"/>
        <v/>
      </c>
    </row>
    <row r="2303" spans="1:13" ht="13" x14ac:dyDescent="0.25">
      <c r="A2303" s="163">
        <v>2299</v>
      </c>
      <c r="B2303" s="66"/>
      <c r="C2303" s="67"/>
      <c r="D2303" s="48"/>
      <c r="E2303" s="68"/>
      <c r="F2303" s="49"/>
      <c r="G2303" s="69"/>
      <c r="H2303" s="50" t="str">
        <f>IF(E2303="","",VLOOKUP(WEEKDAY(E2303),List!A$15:B$21,2,FALSE))</f>
        <v/>
      </c>
      <c r="I2303" s="90">
        <f>IF(G2303="",0,VLOOKUP(G2303,PHR!$B$4:$H$10000,7,FALSE))</f>
        <v>0</v>
      </c>
      <c r="J2303" s="51" t="str">
        <f t="shared" si="145"/>
        <v/>
      </c>
      <c r="K2303" s="52" t="str">
        <f t="shared" si="144"/>
        <v/>
      </c>
      <c r="L2303" s="55" t="str">
        <f t="shared" si="142"/>
        <v/>
      </c>
      <c r="M2303" s="56" t="str">
        <f t="shared" si="143"/>
        <v/>
      </c>
    </row>
    <row r="2304" spans="1:13" ht="13" x14ac:dyDescent="0.25">
      <c r="A2304" s="163">
        <v>2300</v>
      </c>
      <c r="B2304" s="66"/>
      <c r="C2304" s="67"/>
      <c r="D2304" s="48"/>
      <c r="E2304" s="68"/>
      <c r="F2304" s="49"/>
      <c r="G2304" s="69"/>
      <c r="H2304" s="50" t="str">
        <f>IF(E2304="","",VLOOKUP(WEEKDAY(E2304),List!A$15:B$21,2,FALSE))</f>
        <v/>
      </c>
      <c r="I2304" s="90">
        <f>IF(G2304="",0,VLOOKUP(G2304,PHR!$B$4:$H$10000,7,FALSE))</f>
        <v>0</v>
      </c>
      <c r="J2304" s="51" t="str">
        <f t="shared" si="145"/>
        <v/>
      </c>
      <c r="K2304" s="52" t="str">
        <f t="shared" si="144"/>
        <v/>
      </c>
      <c r="L2304" s="55" t="str">
        <f t="shared" si="142"/>
        <v/>
      </c>
      <c r="M2304" s="56" t="str">
        <f t="shared" si="143"/>
        <v/>
      </c>
    </row>
    <row r="2305" spans="1:13" ht="13" x14ac:dyDescent="0.25">
      <c r="A2305" s="163">
        <v>2301</v>
      </c>
      <c r="B2305" s="66"/>
      <c r="C2305" s="67"/>
      <c r="D2305" s="48"/>
      <c r="E2305" s="68"/>
      <c r="F2305" s="49"/>
      <c r="G2305" s="69"/>
      <c r="H2305" s="50" t="str">
        <f>IF(E2305="","",VLOOKUP(WEEKDAY(E2305),List!A$15:B$21,2,FALSE))</f>
        <v/>
      </c>
      <c r="I2305" s="90">
        <f>IF(G2305="",0,VLOOKUP(G2305,PHR!$B$4:$H$10000,7,FALSE))</f>
        <v>0</v>
      </c>
      <c r="J2305" s="51" t="str">
        <f t="shared" si="145"/>
        <v/>
      </c>
      <c r="K2305" s="52" t="str">
        <f t="shared" si="144"/>
        <v/>
      </c>
      <c r="L2305" s="55" t="str">
        <f t="shared" si="142"/>
        <v/>
      </c>
      <c r="M2305" s="56" t="str">
        <f t="shared" si="143"/>
        <v/>
      </c>
    </row>
    <row r="2306" spans="1:13" ht="13" x14ac:dyDescent="0.25">
      <c r="A2306" s="163">
        <v>2302</v>
      </c>
      <c r="B2306" s="66"/>
      <c r="C2306" s="67"/>
      <c r="D2306" s="48"/>
      <c r="E2306" s="68"/>
      <c r="F2306" s="49"/>
      <c r="G2306" s="69"/>
      <c r="H2306" s="50" t="str">
        <f>IF(E2306="","",VLOOKUP(WEEKDAY(E2306),List!A$15:B$21,2,FALSE))</f>
        <v/>
      </c>
      <c r="I2306" s="90">
        <f>IF(G2306="",0,VLOOKUP(G2306,PHR!$B$4:$H$10000,7,FALSE))</f>
        <v>0</v>
      </c>
      <c r="J2306" s="51" t="str">
        <f t="shared" si="145"/>
        <v/>
      </c>
      <c r="K2306" s="52" t="str">
        <f t="shared" si="144"/>
        <v/>
      </c>
      <c r="L2306" s="55" t="str">
        <f t="shared" si="142"/>
        <v/>
      </c>
      <c r="M2306" s="56" t="str">
        <f t="shared" si="143"/>
        <v/>
      </c>
    </row>
    <row r="2307" spans="1:13" ht="13" x14ac:dyDescent="0.25">
      <c r="A2307" s="163">
        <v>2303</v>
      </c>
      <c r="B2307" s="66"/>
      <c r="C2307" s="67"/>
      <c r="D2307" s="48"/>
      <c r="E2307" s="68"/>
      <c r="F2307" s="49"/>
      <c r="G2307" s="69"/>
      <c r="H2307" s="50" t="str">
        <f>IF(E2307="","",VLOOKUP(WEEKDAY(E2307),List!A$15:B$21,2,FALSE))</f>
        <v/>
      </c>
      <c r="I2307" s="90">
        <f>IF(G2307="",0,VLOOKUP(G2307,PHR!$B$4:$H$10000,7,FALSE))</f>
        <v>0</v>
      </c>
      <c r="J2307" s="51" t="str">
        <f t="shared" si="145"/>
        <v/>
      </c>
      <c r="K2307" s="52" t="str">
        <f t="shared" si="144"/>
        <v/>
      </c>
      <c r="L2307" s="55" t="str">
        <f t="shared" si="142"/>
        <v/>
      </c>
      <c r="M2307" s="56" t="str">
        <f t="shared" si="143"/>
        <v/>
      </c>
    </row>
    <row r="2308" spans="1:13" ht="13" x14ac:dyDescent="0.25">
      <c r="A2308" s="163">
        <v>2304</v>
      </c>
      <c r="B2308" s="66"/>
      <c r="C2308" s="67"/>
      <c r="D2308" s="48"/>
      <c r="E2308" s="68"/>
      <c r="F2308" s="49"/>
      <c r="G2308" s="69"/>
      <c r="H2308" s="50" t="str">
        <f>IF(E2308="","",VLOOKUP(WEEKDAY(E2308),List!A$15:B$21,2,FALSE))</f>
        <v/>
      </c>
      <c r="I2308" s="90">
        <f>IF(G2308="",0,VLOOKUP(G2308,PHR!$B$4:$H$10000,7,FALSE))</f>
        <v>0</v>
      </c>
      <c r="J2308" s="51" t="str">
        <f t="shared" si="145"/>
        <v/>
      </c>
      <c r="K2308" s="52" t="str">
        <f t="shared" si="144"/>
        <v/>
      </c>
      <c r="L2308" s="55" t="str">
        <f t="shared" si="142"/>
        <v/>
      </c>
      <c r="M2308" s="56" t="str">
        <f t="shared" si="143"/>
        <v/>
      </c>
    </row>
    <row r="2309" spans="1:13" ht="13" x14ac:dyDescent="0.25">
      <c r="A2309" s="163">
        <v>2305</v>
      </c>
      <c r="B2309" s="66"/>
      <c r="C2309" s="67"/>
      <c r="D2309" s="48"/>
      <c r="E2309" s="68"/>
      <c r="F2309" s="49"/>
      <c r="G2309" s="69"/>
      <c r="H2309" s="50" t="str">
        <f>IF(E2309="","",VLOOKUP(WEEKDAY(E2309),List!A$15:B$21,2,FALSE))</f>
        <v/>
      </c>
      <c r="I2309" s="90">
        <f>IF(G2309="",0,VLOOKUP(G2309,PHR!$B$4:$H$10000,7,FALSE))</f>
        <v>0</v>
      </c>
      <c r="J2309" s="51" t="str">
        <f t="shared" si="145"/>
        <v/>
      </c>
      <c r="K2309" s="52" t="str">
        <f t="shared" si="144"/>
        <v/>
      </c>
      <c r="L2309" s="55" t="str">
        <f t="shared" ref="L2309:L2372" si="146">IF(D2309="","",K2309)</f>
        <v/>
      </c>
      <c r="M2309" s="56" t="str">
        <f t="shared" ref="M2309:M2372" si="147">IF(D2309="","",ROUND(L2309*I2309,2))</f>
        <v/>
      </c>
    </row>
    <row r="2310" spans="1:13" ht="13" x14ac:dyDescent="0.25">
      <c r="A2310" s="163">
        <v>2306</v>
      </c>
      <c r="B2310" s="66"/>
      <c r="C2310" s="67"/>
      <c r="D2310" s="48"/>
      <c r="E2310" s="68"/>
      <c r="F2310" s="49"/>
      <c r="G2310" s="69"/>
      <c r="H2310" s="50" t="str">
        <f>IF(E2310="","",VLOOKUP(WEEKDAY(E2310),List!A$15:B$21,2,FALSE))</f>
        <v/>
      </c>
      <c r="I2310" s="90">
        <f>IF(G2310="",0,VLOOKUP(G2310,PHR!$B$4:$H$10000,7,FALSE))</f>
        <v>0</v>
      </c>
      <c r="J2310" s="51" t="str">
        <f t="shared" si="145"/>
        <v/>
      </c>
      <c r="K2310" s="52" t="str">
        <f t="shared" ref="K2310:K2373" si="148">IF(F2310="","",IF(C2310="",MIN(F2310,$K$1),(MIN(F2310,$K$1)*C2310)))</f>
        <v/>
      </c>
      <c r="L2310" s="55" t="str">
        <f t="shared" si="146"/>
        <v/>
      </c>
      <c r="M2310" s="56" t="str">
        <f t="shared" si="147"/>
        <v/>
      </c>
    </row>
    <row r="2311" spans="1:13" ht="13" x14ac:dyDescent="0.25">
      <c r="A2311" s="163">
        <v>2307</v>
      </c>
      <c r="B2311" s="66"/>
      <c r="C2311" s="67"/>
      <c r="D2311" s="48"/>
      <c r="E2311" s="68"/>
      <c r="F2311" s="49"/>
      <c r="G2311" s="69"/>
      <c r="H2311" s="50" t="str">
        <f>IF(E2311="","",VLOOKUP(WEEKDAY(E2311),List!A$15:B$21,2,FALSE))</f>
        <v/>
      </c>
      <c r="I2311" s="90">
        <f>IF(G2311="",0,VLOOKUP(G2311,PHR!$B$4:$H$10000,7,FALSE))</f>
        <v>0</v>
      </c>
      <c r="J2311" s="51" t="str">
        <f t="shared" si="145"/>
        <v/>
      </c>
      <c r="K2311" s="52" t="str">
        <f t="shared" si="148"/>
        <v/>
      </c>
      <c r="L2311" s="55" t="str">
        <f t="shared" si="146"/>
        <v/>
      </c>
      <c r="M2311" s="56" t="str">
        <f t="shared" si="147"/>
        <v/>
      </c>
    </row>
    <row r="2312" spans="1:13" ht="13" x14ac:dyDescent="0.25">
      <c r="A2312" s="163">
        <v>2308</v>
      </c>
      <c r="B2312" s="66"/>
      <c r="C2312" s="67"/>
      <c r="D2312" s="48"/>
      <c r="E2312" s="68"/>
      <c r="F2312" s="49"/>
      <c r="G2312" s="69"/>
      <c r="H2312" s="50" t="str">
        <f>IF(E2312="","",VLOOKUP(WEEKDAY(E2312),List!A$15:B$21,2,FALSE))</f>
        <v/>
      </c>
      <c r="I2312" s="90">
        <f>IF(G2312="",0,VLOOKUP(G2312,PHR!$B$4:$H$10000,7,FALSE))</f>
        <v>0</v>
      </c>
      <c r="J2312" s="51" t="str">
        <f t="shared" si="145"/>
        <v/>
      </c>
      <c r="K2312" s="52" t="str">
        <f t="shared" si="148"/>
        <v/>
      </c>
      <c r="L2312" s="55" t="str">
        <f t="shared" si="146"/>
        <v/>
      </c>
      <c r="M2312" s="56" t="str">
        <f t="shared" si="147"/>
        <v/>
      </c>
    </row>
    <row r="2313" spans="1:13" ht="13" x14ac:dyDescent="0.25">
      <c r="A2313" s="163">
        <v>2309</v>
      </c>
      <c r="B2313" s="66"/>
      <c r="C2313" s="67"/>
      <c r="D2313" s="48"/>
      <c r="E2313" s="68"/>
      <c r="F2313" s="49"/>
      <c r="G2313" s="69"/>
      <c r="H2313" s="50" t="str">
        <f>IF(E2313="","",VLOOKUP(WEEKDAY(E2313),List!A$15:B$21,2,FALSE))</f>
        <v/>
      </c>
      <c r="I2313" s="90">
        <f>IF(G2313="",0,VLOOKUP(G2313,PHR!$B$4:$H$10000,7,FALSE))</f>
        <v>0</v>
      </c>
      <c r="J2313" s="51" t="str">
        <f t="shared" si="145"/>
        <v/>
      </c>
      <c r="K2313" s="52" t="str">
        <f t="shared" si="148"/>
        <v/>
      </c>
      <c r="L2313" s="55" t="str">
        <f t="shared" si="146"/>
        <v/>
      </c>
      <c r="M2313" s="56" t="str">
        <f t="shared" si="147"/>
        <v/>
      </c>
    </row>
    <row r="2314" spans="1:13" ht="13" x14ac:dyDescent="0.25">
      <c r="A2314" s="163">
        <v>2310</v>
      </c>
      <c r="B2314" s="66"/>
      <c r="C2314" s="67"/>
      <c r="D2314" s="48"/>
      <c r="E2314" s="68"/>
      <c r="F2314" s="49"/>
      <c r="G2314" s="69"/>
      <c r="H2314" s="50" t="str">
        <f>IF(E2314="","",VLOOKUP(WEEKDAY(E2314),List!A$15:B$21,2,FALSE))</f>
        <v/>
      </c>
      <c r="I2314" s="90">
        <f>IF(G2314="",0,VLOOKUP(G2314,PHR!$B$4:$H$10000,7,FALSE))</f>
        <v>0</v>
      </c>
      <c r="J2314" s="51" t="str">
        <f t="shared" ref="J2314:J2377" si="149">IF(K2314="","",ROUND(K2314*I2314,2))</f>
        <v/>
      </c>
      <c r="K2314" s="52" t="str">
        <f t="shared" si="148"/>
        <v/>
      </c>
      <c r="L2314" s="55" t="str">
        <f t="shared" si="146"/>
        <v/>
      </c>
      <c r="M2314" s="56" t="str">
        <f t="shared" si="147"/>
        <v/>
      </c>
    </row>
    <row r="2315" spans="1:13" ht="13" x14ac:dyDescent="0.25">
      <c r="A2315" s="163">
        <v>2311</v>
      </c>
      <c r="B2315" s="66"/>
      <c r="C2315" s="67"/>
      <c r="D2315" s="48"/>
      <c r="E2315" s="68"/>
      <c r="F2315" s="49"/>
      <c r="G2315" s="69"/>
      <c r="H2315" s="50" t="str">
        <f>IF(E2315="","",VLOOKUP(WEEKDAY(E2315),List!A$15:B$21,2,FALSE))</f>
        <v/>
      </c>
      <c r="I2315" s="90">
        <f>IF(G2315="",0,VLOOKUP(G2315,PHR!$B$4:$H$10000,7,FALSE))</f>
        <v>0</v>
      </c>
      <c r="J2315" s="51" t="str">
        <f t="shared" si="149"/>
        <v/>
      </c>
      <c r="K2315" s="52" t="str">
        <f t="shared" si="148"/>
        <v/>
      </c>
      <c r="L2315" s="55" t="str">
        <f t="shared" si="146"/>
        <v/>
      </c>
      <c r="M2315" s="56" t="str">
        <f t="shared" si="147"/>
        <v/>
      </c>
    </row>
    <row r="2316" spans="1:13" ht="13" x14ac:dyDescent="0.25">
      <c r="A2316" s="163">
        <v>2312</v>
      </c>
      <c r="B2316" s="66"/>
      <c r="C2316" s="67"/>
      <c r="D2316" s="48"/>
      <c r="E2316" s="68"/>
      <c r="F2316" s="49"/>
      <c r="G2316" s="69"/>
      <c r="H2316" s="50" t="str">
        <f>IF(E2316="","",VLOOKUP(WEEKDAY(E2316),List!A$15:B$21,2,FALSE))</f>
        <v/>
      </c>
      <c r="I2316" s="90">
        <f>IF(G2316="",0,VLOOKUP(G2316,PHR!$B$4:$H$10000,7,FALSE))</f>
        <v>0</v>
      </c>
      <c r="J2316" s="51" t="str">
        <f t="shared" si="149"/>
        <v/>
      </c>
      <c r="K2316" s="52" t="str">
        <f t="shared" si="148"/>
        <v/>
      </c>
      <c r="L2316" s="55" t="str">
        <f t="shared" si="146"/>
        <v/>
      </c>
      <c r="M2316" s="56" t="str">
        <f t="shared" si="147"/>
        <v/>
      </c>
    </row>
    <row r="2317" spans="1:13" ht="13" x14ac:dyDescent="0.25">
      <c r="A2317" s="163">
        <v>2313</v>
      </c>
      <c r="B2317" s="66"/>
      <c r="C2317" s="67"/>
      <c r="D2317" s="48"/>
      <c r="E2317" s="68"/>
      <c r="F2317" s="49"/>
      <c r="G2317" s="69"/>
      <c r="H2317" s="50" t="str">
        <f>IF(E2317="","",VLOOKUP(WEEKDAY(E2317),List!A$15:B$21,2,FALSE))</f>
        <v/>
      </c>
      <c r="I2317" s="90">
        <f>IF(G2317="",0,VLOOKUP(G2317,PHR!$B$4:$H$10000,7,FALSE))</f>
        <v>0</v>
      </c>
      <c r="J2317" s="51" t="str">
        <f t="shared" si="149"/>
        <v/>
      </c>
      <c r="K2317" s="52" t="str">
        <f t="shared" si="148"/>
        <v/>
      </c>
      <c r="L2317" s="55" t="str">
        <f t="shared" si="146"/>
        <v/>
      </c>
      <c r="M2317" s="56" t="str">
        <f t="shared" si="147"/>
        <v/>
      </c>
    </row>
    <row r="2318" spans="1:13" ht="13" x14ac:dyDescent="0.25">
      <c r="A2318" s="163">
        <v>2314</v>
      </c>
      <c r="B2318" s="66"/>
      <c r="C2318" s="67"/>
      <c r="D2318" s="48"/>
      <c r="E2318" s="68"/>
      <c r="F2318" s="49"/>
      <c r="G2318" s="69"/>
      <c r="H2318" s="50" t="str">
        <f>IF(E2318="","",VLOOKUP(WEEKDAY(E2318),List!A$15:B$21,2,FALSE))</f>
        <v/>
      </c>
      <c r="I2318" s="90">
        <f>IF(G2318="",0,VLOOKUP(G2318,PHR!$B$4:$H$10000,7,FALSE))</f>
        <v>0</v>
      </c>
      <c r="J2318" s="51" t="str">
        <f t="shared" si="149"/>
        <v/>
      </c>
      <c r="K2318" s="52" t="str">
        <f t="shared" si="148"/>
        <v/>
      </c>
      <c r="L2318" s="55" t="str">
        <f t="shared" si="146"/>
        <v/>
      </c>
      <c r="M2318" s="56" t="str">
        <f t="shared" si="147"/>
        <v/>
      </c>
    </row>
    <row r="2319" spans="1:13" ht="13" x14ac:dyDescent="0.25">
      <c r="A2319" s="163">
        <v>2315</v>
      </c>
      <c r="B2319" s="66"/>
      <c r="C2319" s="67"/>
      <c r="D2319" s="48"/>
      <c r="E2319" s="68"/>
      <c r="F2319" s="49"/>
      <c r="G2319" s="69"/>
      <c r="H2319" s="50" t="str">
        <f>IF(E2319="","",VLOOKUP(WEEKDAY(E2319),List!A$15:B$21,2,FALSE))</f>
        <v/>
      </c>
      <c r="I2319" s="90">
        <f>IF(G2319="",0,VLOOKUP(G2319,PHR!$B$4:$H$10000,7,FALSE))</f>
        <v>0</v>
      </c>
      <c r="J2319" s="51" t="str">
        <f t="shared" si="149"/>
        <v/>
      </c>
      <c r="K2319" s="52" t="str">
        <f t="shared" si="148"/>
        <v/>
      </c>
      <c r="L2319" s="55" t="str">
        <f t="shared" si="146"/>
        <v/>
      </c>
      <c r="M2319" s="56" t="str">
        <f t="shared" si="147"/>
        <v/>
      </c>
    </row>
    <row r="2320" spans="1:13" ht="13" x14ac:dyDescent="0.25">
      <c r="A2320" s="163">
        <v>2316</v>
      </c>
      <c r="B2320" s="66"/>
      <c r="C2320" s="67"/>
      <c r="D2320" s="48"/>
      <c r="E2320" s="68"/>
      <c r="F2320" s="49"/>
      <c r="G2320" s="69"/>
      <c r="H2320" s="50" t="str">
        <f>IF(E2320="","",VLOOKUP(WEEKDAY(E2320),List!A$15:B$21,2,FALSE))</f>
        <v/>
      </c>
      <c r="I2320" s="90">
        <f>IF(G2320="",0,VLOOKUP(G2320,PHR!$B$4:$H$10000,7,FALSE))</f>
        <v>0</v>
      </c>
      <c r="J2320" s="51" t="str">
        <f t="shared" si="149"/>
        <v/>
      </c>
      <c r="K2320" s="52" t="str">
        <f t="shared" si="148"/>
        <v/>
      </c>
      <c r="L2320" s="55" t="str">
        <f t="shared" si="146"/>
        <v/>
      </c>
      <c r="M2320" s="56" t="str">
        <f t="shared" si="147"/>
        <v/>
      </c>
    </row>
    <row r="2321" spans="1:13" ht="13" x14ac:dyDescent="0.25">
      <c r="A2321" s="163">
        <v>2317</v>
      </c>
      <c r="B2321" s="66"/>
      <c r="C2321" s="67"/>
      <c r="D2321" s="48"/>
      <c r="E2321" s="68"/>
      <c r="F2321" s="49"/>
      <c r="G2321" s="69"/>
      <c r="H2321" s="50" t="str">
        <f>IF(E2321="","",VLOOKUP(WEEKDAY(E2321),List!A$15:B$21,2,FALSE))</f>
        <v/>
      </c>
      <c r="I2321" s="90">
        <f>IF(G2321="",0,VLOOKUP(G2321,PHR!$B$4:$H$10000,7,FALSE))</f>
        <v>0</v>
      </c>
      <c r="J2321" s="51" t="str">
        <f t="shared" si="149"/>
        <v/>
      </c>
      <c r="K2321" s="52" t="str">
        <f t="shared" si="148"/>
        <v/>
      </c>
      <c r="L2321" s="55" t="str">
        <f t="shared" si="146"/>
        <v/>
      </c>
      <c r="M2321" s="56" t="str">
        <f t="shared" si="147"/>
        <v/>
      </c>
    </row>
    <row r="2322" spans="1:13" ht="13" x14ac:dyDescent="0.25">
      <c r="A2322" s="163">
        <v>2318</v>
      </c>
      <c r="B2322" s="66"/>
      <c r="C2322" s="67"/>
      <c r="D2322" s="48"/>
      <c r="E2322" s="68"/>
      <c r="F2322" s="49"/>
      <c r="G2322" s="69"/>
      <c r="H2322" s="50" t="str">
        <f>IF(E2322="","",VLOOKUP(WEEKDAY(E2322),List!A$15:B$21,2,FALSE))</f>
        <v/>
      </c>
      <c r="I2322" s="90">
        <f>IF(G2322="",0,VLOOKUP(G2322,PHR!$B$4:$H$10000,7,FALSE))</f>
        <v>0</v>
      </c>
      <c r="J2322" s="51" t="str">
        <f t="shared" si="149"/>
        <v/>
      </c>
      <c r="K2322" s="52" t="str">
        <f t="shared" si="148"/>
        <v/>
      </c>
      <c r="L2322" s="55" t="str">
        <f t="shared" si="146"/>
        <v/>
      </c>
      <c r="M2322" s="56" t="str">
        <f t="shared" si="147"/>
        <v/>
      </c>
    </row>
    <row r="2323" spans="1:13" ht="13" x14ac:dyDescent="0.25">
      <c r="A2323" s="163">
        <v>2319</v>
      </c>
      <c r="B2323" s="66"/>
      <c r="C2323" s="67"/>
      <c r="D2323" s="48"/>
      <c r="E2323" s="68"/>
      <c r="F2323" s="49"/>
      <c r="G2323" s="69"/>
      <c r="H2323" s="50" t="str">
        <f>IF(E2323="","",VLOOKUP(WEEKDAY(E2323),List!A$15:B$21,2,FALSE))</f>
        <v/>
      </c>
      <c r="I2323" s="90">
        <f>IF(G2323="",0,VLOOKUP(G2323,PHR!$B$4:$H$10000,7,FALSE))</f>
        <v>0</v>
      </c>
      <c r="J2323" s="51" t="str">
        <f t="shared" si="149"/>
        <v/>
      </c>
      <c r="K2323" s="52" t="str">
        <f t="shared" si="148"/>
        <v/>
      </c>
      <c r="L2323" s="55" t="str">
        <f t="shared" si="146"/>
        <v/>
      </c>
      <c r="M2323" s="56" t="str">
        <f t="shared" si="147"/>
        <v/>
      </c>
    </row>
    <row r="2324" spans="1:13" ht="13" x14ac:dyDescent="0.25">
      <c r="A2324" s="163">
        <v>2320</v>
      </c>
      <c r="B2324" s="66"/>
      <c r="C2324" s="67"/>
      <c r="D2324" s="48"/>
      <c r="E2324" s="68"/>
      <c r="F2324" s="49"/>
      <c r="G2324" s="69"/>
      <c r="H2324" s="50" t="str">
        <f>IF(E2324="","",VLOOKUP(WEEKDAY(E2324),List!A$15:B$21,2,FALSE))</f>
        <v/>
      </c>
      <c r="I2324" s="90">
        <f>IF(G2324="",0,VLOOKUP(G2324,PHR!$B$4:$H$10000,7,FALSE))</f>
        <v>0</v>
      </c>
      <c r="J2324" s="51" t="str">
        <f t="shared" si="149"/>
        <v/>
      </c>
      <c r="K2324" s="52" t="str">
        <f t="shared" si="148"/>
        <v/>
      </c>
      <c r="L2324" s="55" t="str">
        <f t="shared" si="146"/>
        <v/>
      </c>
      <c r="M2324" s="56" t="str">
        <f t="shared" si="147"/>
        <v/>
      </c>
    </row>
    <row r="2325" spans="1:13" ht="13" x14ac:dyDescent="0.25">
      <c r="A2325" s="163">
        <v>2321</v>
      </c>
      <c r="B2325" s="66"/>
      <c r="C2325" s="67"/>
      <c r="D2325" s="48"/>
      <c r="E2325" s="68"/>
      <c r="F2325" s="49"/>
      <c r="G2325" s="69"/>
      <c r="H2325" s="50" t="str">
        <f>IF(E2325="","",VLOOKUP(WEEKDAY(E2325),List!A$15:B$21,2,FALSE))</f>
        <v/>
      </c>
      <c r="I2325" s="90">
        <f>IF(G2325="",0,VLOOKUP(G2325,PHR!$B$4:$H$10000,7,FALSE))</f>
        <v>0</v>
      </c>
      <c r="J2325" s="51" t="str">
        <f t="shared" si="149"/>
        <v/>
      </c>
      <c r="K2325" s="52" t="str">
        <f t="shared" si="148"/>
        <v/>
      </c>
      <c r="L2325" s="55" t="str">
        <f t="shared" si="146"/>
        <v/>
      </c>
      <c r="M2325" s="56" t="str">
        <f t="shared" si="147"/>
        <v/>
      </c>
    </row>
    <row r="2326" spans="1:13" ht="13" x14ac:dyDescent="0.25">
      <c r="A2326" s="163">
        <v>2322</v>
      </c>
      <c r="B2326" s="66"/>
      <c r="C2326" s="67"/>
      <c r="D2326" s="48"/>
      <c r="E2326" s="68"/>
      <c r="F2326" s="49"/>
      <c r="G2326" s="69"/>
      <c r="H2326" s="50" t="str">
        <f>IF(E2326="","",VLOOKUP(WEEKDAY(E2326),List!A$15:B$21,2,FALSE))</f>
        <v/>
      </c>
      <c r="I2326" s="90">
        <f>IF(G2326="",0,VLOOKUP(G2326,PHR!$B$4:$H$10000,7,FALSE))</f>
        <v>0</v>
      </c>
      <c r="J2326" s="51" t="str">
        <f t="shared" si="149"/>
        <v/>
      </c>
      <c r="K2326" s="52" t="str">
        <f t="shared" si="148"/>
        <v/>
      </c>
      <c r="L2326" s="55" t="str">
        <f t="shared" si="146"/>
        <v/>
      </c>
      <c r="M2326" s="56" t="str">
        <f t="shared" si="147"/>
        <v/>
      </c>
    </row>
    <row r="2327" spans="1:13" ht="13" x14ac:dyDescent="0.25">
      <c r="A2327" s="163">
        <v>2323</v>
      </c>
      <c r="B2327" s="66"/>
      <c r="C2327" s="67"/>
      <c r="D2327" s="48"/>
      <c r="E2327" s="68"/>
      <c r="F2327" s="49"/>
      <c r="G2327" s="69"/>
      <c r="H2327" s="50" t="str">
        <f>IF(E2327="","",VLOOKUP(WEEKDAY(E2327),List!A$15:B$21,2,FALSE))</f>
        <v/>
      </c>
      <c r="I2327" s="90">
        <f>IF(G2327="",0,VLOOKUP(G2327,PHR!$B$4:$H$10000,7,FALSE))</f>
        <v>0</v>
      </c>
      <c r="J2327" s="51" t="str">
        <f t="shared" si="149"/>
        <v/>
      </c>
      <c r="K2327" s="52" t="str">
        <f t="shared" si="148"/>
        <v/>
      </c>
      <c r="L2327" s="55" t="str">
        <f t="shared" si="146"/>
        <v/>
      </c>
      <c r="M2327" s="56" t="str">
        <f t="shared" si="147"/>
        <v/>
      </c>
    </row>
    <row r="2328" spans="1:13" ht="13" x14ac:dyDescent="0.25">
      <c r="A2328" s="163">
        <v>2324</v>
      </c>
      <c r="B2328" s="66"/>
      <c r="C2328" s="67"/>
      <c r="D2328" s="48"/>
      <c r="E2328" s="68"/>
      <c r="F2328" s="49"/>
      <c r="G2328" s="69"/>
      <c r="H2328" s="50" t="str">
        <f>IF(E2328="","",VLOOKUP(WEEKDAY(E2328),List!A$15:B$21,2,FALSE))</f>
        <v/>
      </c>
      <c r="I2328" s="90">
        <f>IF(G2328="",0,VLOOKUP(G2328,PHR!$B$4:$H$10000,7,FALSE))</f>
        <v>0</v>
      </c>
      <c r="J2328" s="51" t="str">
        <f t="shared" si="149"/>
        <v/>
      </c>
      <c r="K2328" s="52" t="str">
        <f t="shared" si="148"/>
        <v/>
      </c>
      <c r="L2328" s="55" t="str">
        <f t="shared" si="146"/>
        <v/>
      </c>
      <c r="M2328" s="56" t="str">
        <f t="shared" si="147"/>
        <v/>
      </c>
    </row>
    <row r="2329" spans="1:13" ht="13" x14ac:dyDescent="0.25">
      <c r="A2329" s="163">
        <v>2325</v>
      </c>
      <c r="B2329" s="66"/>
      <c r="C2329" s="67"/>
      <c r="D2329" s="48"/>
      <c r="E2329" s="68"/>
      <c r="F2329" s="49"/>
      <c r="G2329" s="69"/>
      <c r="H2329" s="50" t="str">
        <f>IF(E2329="","",VLOOKUP(WEEKDAY(E2329),List!A$15:B$21,2,FALSE))</f>
        <v/>
      </c>
      <c r="I2329" s="90">
        <f>IF(G2329="",0,VLOOKUP(G2329,PHR!$B$4:$H$10000,7,FALSE))</f>
        <v>0</v>
      </c>
      <c r="J2329" s="51" t="str">
        <f t="shared" si="149"/>
        <v/>
      </c>
      <c r="K2329" s="52" t="str">
        <f t="shared" si="148"/>
        <v/>
      </c>
      <c r="L2329" s="55" t="str">
        <f t="shared" si="146"/>
        <v/>
      </c>
      <c r="M2329" s="56" t="str">
        <f t="shared" si="147"/>
        <v/>
      </c>
    </row>
    <row r="2330" spans="1:13" ht="13" x14ac:dyDescent="0.25">
      <c r="A2330" s="163">
        <v>2326</v>
      </c>
      <c r="B2330" s="66"/>
      <c r="C2330" s="67"/>
      <c r="D2330" s="48"/>
      <c r="E2330" s="68"/>
      <c r="F2330" s="49"/>
      <c r="G2330" s="69"/>
      <c r="H2330" s="50" t="str">
        <f>IF(E2330="","",VLOOKUP(WEEKDAY(E2330),List!A$15:B$21,2,FALSE))</f>
        <v/>
      </c>
      <c r="I2330" s="90">
        <f>IF(G2330="",0,VLOOKUP(G2330,PHR!$B$4:$H$10000,7,FALSE))</f>
        <v>0</v>
      </c>
      <c r="J2330" s="51" t="str">
        <f t="shared" si="149"/>
        <v/>
      </c>
      <c r="K2330" s="52" t="str">
        <f t="shared" si="148"/>
        <v/>
      </c>
      <c r="L2330" s="55" t="str">
        <f t="shared" si="146"/>
        <v/>
      </c>
      <c r="M2330" s="56" t="str">
        <f t="shared" si="147"/>
        <v/>
      </c>
    </row>
    <row r="2331" spans="1:13" ht="13" x14ac:dyDescent="0.25">
      <c r="A2331" s="163">
        <v>2327</v>
      </c>
      <c r="B2331" s="66"/>
      <c r="C2331" s="67"/>
      <c r="D2331" s="48"/>
      <c r="E2331" s="68"/>
      <c r="F2331" s="49"/>
      <c r="G2331" s="69"/>
      <c r="H2331" s="50" t="str">
        <f>IF(E2331="","",VLOOKUP(WEEKDAY(E2331),List!A$15:B$21,2,FALSE))</f>
        <v/>
      </c>
      <c r="I2331" s="90">
        <f>IF(G2331="",0,VLOOKUP(G2331,PHR!$B$4:$H$10000,7,FALSE))</f>
        <v>0</v>
      </c>
      <c r="J2331" s="51" t="str">
        <f t="shared" si="149"/>
        <v/>
      </c>
      <c r="K2331" s="52" t="str">
        <f t="shared" si="148"/>
        <v/>
      </c>
      <c r="L2331" s="55" t="str">
        <f t="shared" si="146"/>
        <v/>
      </c>
      <c r="M2331" s="56" t="str">
        <f t="shared" si="147"/>
        <v/>
      </c>
    </row>
    <row r="2332" spans="1:13" ht="13" x14ac:dyDescent="0.25">
      <c r="A2332" s="163">
        <v>2328</v>
      </c>
      <c r="B2332" s="66"/>
      <c r="C2332" s="67"/>
      <c r="D2332" s="48"/>
      <c r="E2332" s="68"/>
      <c r="F2332" s="49"/>
      <c r="G2332" s="69"/>
      <c r="H2332" s="50" t="str">
        <f>IF(E2332="","",VLOOKUP(WEEKDAY(E2332),List!A$15:B$21,2,FALSE))</f>
        <v/>
      </c>
      <c r="I2332" s="90">
        <f>IF(G2332="",0,VLOOKUP(G2332,PHR!$B$4:$H$10000,7,FALSE))</f>
        <v>0</v>
      </c>
      <c r="J2332" s="51" t="str">
        <f t="shared" si="149"/>
        <v/>
      </c>
      <c r="K2332" s="52" t="str">
        <f t="shared" si="148"/>
        <v/>
      </c>
      <c r="L2332" s="55" t="str">
        <f t="shared" si="146"/>
        <v/>
      </c>
      <c r="M2332" s="56" t="str">
        <f t="shared" si="147"/>
        <v/>
      </c>
    </row>
    <row r="2333" spans="1:13" ht="13" x14ac:dyDescent="0.25">
      <c r="A2333" s="163">
        <v>2329</v>
      </c>
      <c r="B2333" s="66"/>
      <c r="C2333" s="67"/>
      <c r="D2333" s="48"/>
      <c r="E2333" s="68"/>
      <c r="F2333" s="49"/>
      <c r="G2333" s="69"/>
      <c r="H2333" s="50" t="str">
        <f>IF(E2333="","",VLOOKUP(WEEKDAY(E2333),List!A$15:B$21,2,FALSE))</f>
        <v/>
      </c>
      <c r="I2333" s="90">
        <f>IF(G2333="",0,VLOOKUP(G2333,PHR!$B$4:$H$10000,7,FALSE))</f>
        <v>0</v>
      </c>
      <c r="J2333" s="51" t="str">
        <f t="shared" si="149"/>
        <v/>
      </c>
      <c r="K2333" s="52" t="str">
        <f t="shared" si="148"/>
        <v/>
      </c>
      <c r="L2333" s="55" t="str">
        <f t="shared" si="146"/>
        <v/>
      </c>
      <c r="M2333" s="56" t="str">
        <f t="shared" si="147"/>
        <v/>
      </c>
    </row>
    <row r="2334" spans="1:13" ht="13" x14ac:dyDescent="0.25">
      <c r="A2334" s="163">
        <v>2330</v>
      </c>
      <c r="B2334" s="66"/>
      <c r="C2334" s="67"/>
      <c r="D2334" s="48"/>
      <c r="E2334" s="68"/>
      <c r="F2334" s="49"/>
      <c r="G2334" s="69"/>
      <c r="H2334" s="50" t="str">
        <f>IF(E2334="","",VLOOKUP(WEEKDAY(E2334),List!A$15:B$21,2,FALSE))</f>
        <v/>
      </c>
      <c r="I2334" s="90">
        <f>IF(G2334="",0,VLOOKUP(G2334,PHR!$B$4:$H$10000,7,FALSE))</f>
        <v>0</v>
      </c>
      <c r="J2334" s="51" t="str">
        <f t="shared" si="149"/>
        <v/>
      </c>
      <c r="K2334" s="52" t="str">
        <f t="shared" si="148"/>
        <v/>
      </c>
      <c r="L2334" s="55" t="str">
        <f t="shared" si="146"/>
        <v/>
      </c>
      <c r="M2334" s="56" t="str">
        <f t="shared" si="147"/>
        <v/>
      </c>
    </row>
    <row r="2335" spans="1:13" ht="13" x14ac:dyDescent="0.25">
      <c r="A2335" s="163">
        <v>2331</v>
      </c>
      <c r="B2335" s="66"/>
      <c r="C2335" s="67"/>
      <c r="D2335" s="48"/>
      <c r="E2335" s="68"/>
      <c r="F2335" s="49"/>
      <c r="G2335" s="69"/>
      <c r="H2335" s="50" t="str">
        <f>IF(E2335="","",VLOOKUP(WEEKDAY(E2335),List!A$15:B$21,2,FALSE))</f>
        <v/>
      </c>
      <c r="I2335" s="90">
        <f>IF(G2335="",0,VLOOKUP(G2335,PHR!$B$4:$H$10000,7,FALSE))</f>
        <v>0</v>
      </c>
      <c r="J2335" s="51" t="str">
        <f t="shared" si="149"/>
        <v/>
      </c>
      <c r="K2335" s="52" t="str">
        <f t="shared" si="148"/>
        <v/>
      </c>
      <c r="L2335" s="55" t="str">
        <f t="shared" si="146"/>
        <v/>
      </c>
      <c r="M2335" s="56" t="str">
        <f t="shared" si="147"/>
        <v/>
      </c>
    </row>
    <row r="2336" spans="1:13" ht="13" x14ac:dyDescent="0.25">
      <c r="A2336" s="163">
        <v>2332</v>
      </c>
      <c r="B2336" s="66"/>
      <c r="C2336" s="67"/>
      <c r="D2336" s="48"/>
      <c r="E2336" s="68"/>
      <c r="F2336" s="49"/>
      <c r="G2336" s="69"/>
      <c r="H2336" s="50" t="str">
        <f>IF(E2336="","",VLOOKUP(WEEKDAY(E2336),List!A$15:B$21,2,FALSE))</f>
        <v/>
      </c>
      <c r="I2336" s="90">
        <f>IF(G2336="",0,VLOOKUP(G2336,PHR!$B$4:$H$10000,7,FALSE))</f>
        <v>0</v>
      </c>
      <c r="J2336" s="51" t="str">
        <f t="shared" si="149"/>
        <v/>
      </c>
      <c r="K2336" s="52" t="str">
        <f t="shared" si="148"/>
        <v/>
      </c>
      <c r="L2336" s="55" t="str">
        <f t="shared" si="146"/>
        <v/>
      </c>
      <c r="M2336" s="56" t="str">
        <f t="shared" si="147"/>
        <v/>
      </c>
    </row>
    <row r="2337" spans="1:13" ht="13" x14ac:dyDescent="0.25">
      <c r="A2337" s="163">
        <v>2333</v>
      </c>
      <c r="B2337" s="66"/>
      <c r="C2337" s="67"/>
      <c r="D2337" s="48"/>
      <c r="E2337" s="68"/>
      <c r="F2337" s="49"/>
      <c r="G2337" s="69"/>
      <c r="H2337" s="50" t="str">
        <f>IF(E2337="","",VLOOKUP(WEEKDAY(E2337),List!A$15:B$21,2,FALSE))</f>
        <v/>
      </c>
      <c r="I2337" s="90">
        <f>IF(G2337="",0,VLOOKUP(G2337,PHR!$B$4:$H$10000,7,FALSE))</f>
        <v>0</v>
      </c>
      <c r="J2337" s="51" t="str">
        <f t="shared" si="149"/>
        <v/>
      </c>
      <c r="K2337" s="52" t="str">
        <f t="shared" si="148"/>
        <v/>
      </c>
      <c r="L2337" s="55" t="str">
        <f t="shared" si="146"/>
        <v/>
      </c>
      <c r="M2337" s="56" t="str">
        <f t="shared" si="147"/>
        <v/>
      </c>
    </row>
    <row r="2338" spans="1:13" ht="13" x14ac:dyDescent="0.25">
      <c r="A2338" s="163">
        <v>2334</v>
      </c>
      <c r="B2338" s="66"/>
      <c r="C2338" s="67"/>
      <c r="D2338" s="48"/>
      <c r="E2338" s="68"/>
      <c r="F2338" s="49"/>
      <c r="G2338" s="69"/>
      <c r="H2338" s="50" t="str">
        <f>IF(E2338="","",VLOOKUP(WEEKDAY(E2338),List!A$15:B$21,2,FALSE))</f>
        <v/>
      </c>
      <c r="I2338" s="90">
        <f>IF(G2338="",0,VLOOKUP(G2338,PHR!$B$4:$H$10000,7,FALSE))</f>
        <v>0</v>
      </c>
      <c r="J2338" s="51" t="str">
        <f t="shared" si="149"/>
        <v/>
      </c>
      <c r="K2338" s="52" t="str">
        <f t="shared" si="148"/>
        <v/>
      </c>
      <c r="L2338" s="55" t="str">
        <f t="shared" si="146"/>
        <v/>
      </c>
      <c r="M2338" s="56" t="str">
        <f t="shared" si="147"/>
        <v/>
      </c>
    </row>
    <row r="2339" spans="1:13" ht="13" x14ac:dyDescent="0.25">
      <c r="A2339" s="163">
        <v>2335</v>
      </c>
      <c r="B2339" s="66"/>
      <c r="C2339" s="67"/>
      <c r="D2339" s="48"/>
      <c r="E2339" s="68"/>
      <c r="F2339" s="49"/>
      <c r="G2339" s="69"/>
      <c r="H2339" s="50" t="str">
        <f>IF(E2339="","",VLOOKUP(WEEKDAY(E2339),List!A$15:B$21,2,FALSE))</f>
        <v/>
      </c>
      <c r="I2339" s="90">
        <f>IF(G2339="",0,VLOOKUP(G2339,PHR!$B$4:$H$10000,7,FALSE))</f>
        <v>0</v>
      </c>
      <c r="J2339" s="51" t="str">
        <f t="shared" si="149"/>
        <v/>
      </c>
      <c r="K2339" s="52" t="str">
        <f t="shared" si="148"/>
        <v/>
      </c>
      <c r="L2339" s="55" t="str">
        <f t="shared" si="146"/>
        <v/>
      </c>
      <c r="M2339" s="56" t="str">
        <f t="shared" si="147"/>
        <v/>
      </c>
    </row>
    <row r="2340" spans="1:13" ht="13" x14ac:dyDescent="0.25">
      <c r="A2340" s="163">
        <v>2336</v>
      </c>
      <c r="B2340" s="66"/>
      <c r="C2340" s="67"/>
      <c r="D2340" s="48"/>
      <c r="E2340" s="68"/>
      <c r="F2340" s="49"/>
      <c r="G2340" s="69"/>
      <c r="H2340" s="50" t="str">
        <f>IF(E2340="","",VLOOKUP(WEEKDAY(E2340),List!A$15:B$21,2,FALSE))</f>
        <v/>
      </c>
      <c r="I2340" s="90">
        <f>IF(G2340="",0,VLOOKUP(G2340,PHR!$B$4:$H$10000,7,FALSE))</f>
        <v>0</v>
      </c>
      <c r="J2340" s="51" t="str">
        <f t="shared" si="149"/>
        <v/>
      </c>
      <c r="K2340" s="52" t="str">
        <f t="shared" si="148"/>
        <v/>
      </c>
      <c r="L2340" s="55" t="str">
        <f t="shared" si="146"/>
        <v/>
      </c>
      <c r="M2340" s="56" t="str">
        <f t="shared" si="147"/>
        <v/>
      </c>
    </row>
    <row r="2341" spans="1:13" ht="13" x14ac:dyDescent="0.25">
      <c r="A2341" s="163">
        <v>2337</v>
      </c>
      <c r="B2341" s="66"/>
      <c r="C2341" s="67"/>
      <c r="D2341" s="48"/>
      <c r="E2341" s="68"/>
      <c r="F2341" s="49"/>
      <c r="G2341" s="69"/>
      <c r="H2341" s="50" t="str">
        <f>IF(E2341="","",VLOOKUP(WEEKDAY(E2341),List!A$15:B$21,2,FALSE))</f>
        <v/>
      </c>
      <c r="I2341" s="90">
        <f>IF(G2341="",0,VLOOKUP(G2341,PHR!$B$4:$H$10000,7,FALSE))</f>
        <v>0</v>
      </c>
      <c r="J2341" s="51" t="str">
        <f t="shared" si="149"/>
        <v/>
      </c>
      <c r="K2341" s="52" t="str">
        <f t="shared" si="148"/>
        <v/>
      </c>
      <c r="L2341" s="55" t="str">
        <f t="shared" si="146"/>
        <v/>
      </c>
      <c r="M2341" s="56" t="str">
        <f t="shared" si="147"/>
        <v/>
      </c>
    </row>
    <row r="2342" spans="1:13" ht="13" x14ac:dyDescent="0.25">
      <c r="A2342" s="163">
        <v>2338</v>
      </c>
      <c r="B2342" s="66"/>
      <c r="C2342" s="67"/>
      <c r="D2342" s="48"/>
      <c r="E2342" s="68"/>
      <c r="F2342" s="49"/>
      <c r="G2342" s="69"/>
      <c r="H2342" s="50" t="str">
        <f>IF(E2342="","",VLOOKUP(WEEKDAY(E2342),List!A$15:B$21,2,FALSE))</f>
        <v/>
      </c>
      <c r="I2342" s="90">
        <f>IF(G2342="",0,VLOOKUP(G2342,PHR!$B$4:$H$10000,7,FALSE))</f>
        <v>0</v>
      </c>
      <c r="J2342" s="51" t="str">
        <f t="shared" si="149"/>
        <v/>
      </c>
      <c r="K2342" s="52" t="str">
        <f t="shared" si="148"/>
        <v/>
      </c>
      <c r="L2342" s="55" t="str">
        <f t="shared" si="146"/>
        <v/>
      </c>
      <c r="M2342" s="56" t="str">
        <f t="shared" si="147"/>
        <v/>
      </c>
    </row>
    <row r="2343" spans="1:13" ht="13" x14ac:dyDescent="0.25">
      <c r="A2343" s="163">
        <v>2339</v>
      </c>
      <c r="B2343" s="66"/>
      <c r="C2343" s="67"/>
      <c r="D2343" s="48"/>
      <c r="E2343" s="68"/>
      <c r="F2343" s="49"/>
      <c r="G2343" s="69"/>
      <c r="H2343" s="50" t="str">
        <f>IF(E2343="","",VLOOKUP(WEEKDAY(E2343),List!A$15:B$21,2,FALSE))</f>
        <v/>
      </c>
      <c r="I2343" s="90">
        <f>IF(G2343="",0,VLOOKUP(G2343,PHR!$B$4:$H$10000,7,FALSE))</f>
        <v>0</v>
      </c>
      <c r="J2343" s="51" t="str">
        <f t="shared" si="149"/>
        <v/>
      </c>
      <c r="K2343" s="52" t="str">
        <f t="shared" si="148"/>
        <v/>
      </c>
      <c r="L2343" s="55" t="str">
        <f t="shared" si="146"/>
        <v/>
      </c>
      <c r="M2343" s="56" t="str">
        <f t="shared" si="147"/>
        <v/>
      </c>
    </row>
    <row r="2344" spans="1:13" ht="13" x14ac:dyDescent="0.25">
      <c r="A2344" s="163">
        <v>2340</v>
      </c>
      <c r="B2344" s="66"/>
      <c r="C2344" s="67"/>
      <c r="D2344" s="48"/>
      <c r="E2344" s="68"/>
      <c r="F2344" s="49"/>
      <c r="G2344" s="69"/>
      <c r="H2344" s="50" t="str">
        <f>IF(E2344="","",VLOOKUP(WEEKDAY(E2344),List!A$15:B$21,2,FALSE))</f>
        <v/>
      </c>
      <c r="I2344" s="90">
        <f>IF(G2344="",0,VLOOKUP(G2344,PHR!$B$4:$H$10000,7,FALSE))</f>
        <v>0</v>
      </c>
      <c r="J2344" s="51" t="str">
        <f t="shared" si="149"/>
        <v/>
      </c>
      <c r="K2344" s="52" t="str">
        <f t="shared" si="148"/>
        <v/>
      </c>
      <c r="L2344" s="55" t="str">
        <f t="shared" si="146"/>
        <v/>
      </c>
      <c r="M2344" s="56" t="str">
        <f t="shared" si="147"/>
        <v/>
      </c>
    </row>
    <row r="2345" spans="1:13" ht="13" x14ac:dyDescent="0.25">
      <c r="A2345" s="163">
        <v>2341</v>
      </c>
      <c r="B2345" s="66"/>
      <c r="C2345" s="67"/>
      <c r="D2345" s="48"/>
      <c r="E2345" s="68"/>
      <c r="F2345" s="49"/>
      <c r="G2345" s="69"/>
      <c r="H2345" s="50" t="str">
        <f>IF(E2345="","",VLOOKUP(WEEKDAY(E2345),List!A$15:B$21,2,FALSE))</f>
        <v/>
      </c>
      <c r="I2345" s="90">
        <f>IF(G2345="",0,VLOOKUP(G2345,PHR!$B$4:$H$10000,7,FALSE))</f>
        <v>0</v>
      </c>
      <c r="J2345" s="51" t="str">
        <f t="shared" si="149"/>
        <v/>
      </c>
      <c r="K2345" s="52" t="str">
        <f t="shared" si="148"/>
        <v/>
      </c>
      <c r="L2345" s="55" t="str">
        <f t="shared" si="146"/>
        <v/>
      </c>
      <c r="M2345" s="56" t="str">
        <f t="shared" si="147"/>
        <v/>
      </c>
    </row>
    <row r="2346" spans="1:13" ht="13" x14ac:dyDescent="0.25">
      <c r="A2346" s="163">
        <v>2342</v>
      </c>
      <c r="B2346" s="66"/>
      <c r="C2346" s="67"/>
      <c r="D2346" s="48"/>
      <c r="E2346" s="68"/>
      <c r="F2346" s="49"/>
      <c r="G2346" s="69"/>
      <c r="H2346" s="50" t="str">
        <f>IF(E2346="","",VLOOKUP(WEEKDAY(E2346),List!A$15:B$21,2,FALSE))</f>
        <v/>
      </c>
      <c r="I2346" s="90">
        <f>IF(G2346="",0,VLOOKUP(G2346,PHR!$B$4:$H$10000,7,FALSE))</f>
        <v>0</v>
      </c>
      <c r="J2346" s="51" t="str">
        <f t="shared" si="149"/>
        <v/>
      </c>
      <c r="K2346" s="52" t="str">
        <f t="shared" si="148"/>
        <v/>
      </c>
      <c r="L2346" s="55" t="str">
        <f t="shared" si="146"/>
        <v/>
      </c>
      <c r="M2346" s="56" t="str">
        <f t="shared" si="147"/>
        <v/>
      </c>
    </row>
    <row r="2347" spans="1:13" ht="13" x14ac:dyDescent="0.25">
      <c r="A2347" s="163">
        <v>2343</v>
      </c>
      <c r="B2347" s="66"/>
      <c r="C2347" s="67"/>
      <c r="D2347" s="48"/>
      <c r="E2347" s="68"/>
      <c r="F2347" s="49"/>
      <c r="G2347" s="69"/>
      <c r="H2347" s="50" t="str">
        <f>IF(E2347="","",VLOOKUP(WEEKDAY(E2347),List!A$15:B$21,2,FALSE))</f>
        <v/>
      </c>
      <c r="I2347" s="90">
        <f>IF(G2347="",0,VLOOKUP(G2347,PHR!$B$4:$H$10000,7,FALSE))</f>
        <v>0</v>
      </c>
      <c r="J2347" s="51" t="str">
        <f t="shared" si="149"/>
        <v/>
      </c>
      <c r="K2347" s="52" t="str">
        <f t="shared" si="148"/>
        <v/>
      </c>
      <c r="L2347" s="55" t="str">
        <f t="shared" si="146"/>
        <v/>
      </c>
      <c r="M2347" s="56" t="str">
        <f t="shared" si="147"/>
        <v/>
      </c>
    </row>
    <row r="2348" spans="1:13" ht="13" x14ac:dyDescent="0.25">
      <c r="A2348" s="163">
        <v>2344</v>
      </c>
      <c r="B2348" s="66"/>
      <c r="C2348" s="67"/>
      <c r="D2348" s="48"/>
      <c r="E2348" s="68"/>
      <c r="F2348" s="49"/>
      <c r="G2348" s="69"/>
      <c r="H2348" s="50" t="str">
        <f>IF(E2348="","",VLOOKUP(WEEKDAY(E2348),List!A$15:B$21,2,FALSE))</f>
        <v/>
      </c>
      <c r="I2348" s="90">
        <f>IF(G2348="",0,VLOOKUP(G2348,PHR!$B$4:$H$10000,7,FALSE))</f>
        <v>0</v>
      </c>
      <c r="J2348" s="51" t="str">
        <f t="shared" si="149"/>
        <v/>
      </c>
      <c r="K2348" s="52" t="str">
        <f t="shared" si="148"/>
        <v/>
      </c>
      <c r="L2348" s="55" t="str">
        <f t="shared" si="146"/>
        <v/>
      </c>
      <c r="M2348" s="56" t="str">
        <f t="shared" si="147"/>
        <v/>
      </c>
    </row>
    <row r="2349" spans="1:13" ht="13" x14ac:dyDescent="0.25">
      <c r="A2349" s="163">
        <v>2345</v>
      </c>
      <c r="B2349" s="66"/>
      <c r="C2349" s="67"/>
      <c r="D2349" s="48"/>
      <c r="E2349" s="68"/>
      <c r="F2349" s="49"/>
      <c r="G2349" s="69"/>
      <c r="H2349" s="50" t="str">
        <f>IF(E2349="","",VLOOKUP(WEEKDAY(E2349),List!A$15:B$21,2,FALSE))</f>
        <v/>
      </c>
      <c r="I2349" s="90">
        <f>IF(G2349="",0,VLOOKUP(G2349,PHR!$B$4:$H$10000,7,FALSE))</f>
        <v>0</v>
      </c>
      <c r="J2349" s="51" t="str">
        <f t="shared" si="149"/>
        <v/>
      </c>
      <c r="K2349" s="52" t="str">
        <f t="shared" si="148"/>
        <v/>
      </c>
      <c r="L2349" s="55" t="str">
        <f t="shared" si="146"/>
        <v/>
      </c>
      <c r="M2349" s="56" t="str">
        <f t="shared" si="147"/>
        <v/>
      </c>
    </row>
    <row r="2350" spans="1:13" ht="13" x14ac:dyDescent="0.25">
      <c r="A2350" s="163">
        <v>2346</v>
      </c>
      <c r="B2350" s="66"/>
      <c r="C2350" s="67"/>
      <c r="D2350" s="48"/>
      <c r="E2350" s="68"/>
      <c r="F2350" s="49"/>
      <c r="G2350" s="69"/>
      <c r="H2350" s="50" t="str">
        <f>IF(E2350="","",VLOOKUP(WEEKDAY(E2350),List!A$15:B$21,2,FALSE))</f>
        <v/>
      </c>
      <c r="I2350" s="90">
        <f>IF(G2350="",0,VLOOKUP(G2350,PHR!$B$4:$H$10000,7,FALSE))</f>
        <v>0</v>
      </c>
      <c r="J2350" s="51" t="str">
        <f t="shared" si="149"/>
        <v/>
      </c>
      <c r="K2350" s="52" t="str">
        <f t="shared" si="148"/>
        <v/>
      </c>
      <c r="L2350" s="55" t="str">
        <f t="shared" si="146"/>
        <v/>
      </c>
      <c r="M2350" s="56" t="str">
        <f t="shared" si="147"/>
        <v/>
      </c>
    </row>
    <row r="2351" spans="1:13" ht="13" x14ac:dyDescent="0.25">
      <c r="A2351" s="163">
        <v>2347</v>
      </c>
      <c r="B2351" s="66"/>
      <c r="C2351" s="67"/>
      <c r="D2351" s="48"/>
      <c r="E2351" s="68"/>
      <c r="F2351" s="49"/>
      <c r="G2351" s="69"/>
      <c r="H2351" s="50" t="str">
        <f>IF(E2351="","",VLOOKUP(WEEKDAY(E2351),List!A$15:B$21,2,FALSE))</f>
        <v/>
      </c>
      <c r="I2351" s="90">
        <f>IF(G2351="",0,VLOOKUP(G2351,PHR!$B$4:$H$10000,7,FALSE))</f>
        <v>0</v>
      </c>
      <c r="J2351" s="51" t="str">
        <f t="shared" si="149"/>
        <v/>
      </c>
      <c r="K2351" s="52" t="str">
        <f t="shared" si="148"/>
        <v/>
      </c>
      <c r="L2351" s="55" t="str">
        <f t="shared" si="146"/>
        <v/>
      </c>
      <c r="M2351" s="56" t="str">
        <f t="shared" si="147"/>
        <v/>
      </c>
    </row>
    <row r="2352" spans="1:13" ht="13" x14ac:dyDescent="0.25">
      <c r="A2352" s="163">
        <v>2348</v>
      </c>
      <c r="B2352" s="66"/>
      <c r="C2352" s="67"/>
      <c r="D2352" s="48"/>
      <c r="E2352" s="68"/>
      <c r="F2352" s="49"/>
      <c r="G2352" s="69"/>
      <c r="H2352" s="50" t="str">
        <f>IF(E2352="","",VLOOKUP(WEEKDAY(E2352),List!A$15:B$21,2,FALSE))</f>
        <v/>
      </c>
      <c r="I2352" s="90">
        <f>IF(G2352="",0,VLOOKUP(G2352,PHR!$B$4:$H$10000,7,FALSE))</f>
        <v>0</v>
      </c>
      <c r="J2352" s="51" t="str">
        <f t="shared" si="149"/>
        <v/>
      </c>
      <c r="K2352" s="52" t="str">
        <f t="shared" si="148"/>
        <v/>
      </c>
      <c r="L2352" s="55" t="str">
        <f t="shared" si="146"/>
        <v/>
      </c>
      <c r="M2352" s="56" t="str">
        <f t="shared" si="147"/>
        <v/>
      </c>
    </row>
    <row r="2353" spans="1:13" ht="13" x14ac:dyDescent="0.25">
      <c r="A2353" s="163">
        <v>2349</v>
      </c>
      <c r="B2353" s="66"/>
      <c r="C2353" s="67"/>
      <c r="D2353" s="48"/>
      <c r="E2353" s="68"/>
      <c r="F2353" s="49"/>
      <c r="G2353" s="69"/>
      <c r="H2353" s="50" t="str">
        <f>IF(E2353="","",VLOOKUP(WEEKDAY(E2353),List!A$15:B$21,2,FALSE))</f>
        <v/>
      </c>
      <c r="I2353" s="90">
        <f>IF(G2353="",0,VLOOKUP(G2353,PHR!$B$4:$H$10000,7,FALSE))</f>
        <v>0</v>
      </c>
      <c r="J2353" s="51" t="str">
        <f t="shared" si="149"/>
        <v/>
      </c>
      <c r="K2353" s="52" t="str">
        <f t="shared" si="148"/>
        <v/>
      </c>
      <c r="L2353" s="55" t="str">
        <f t="shared" si="146"/>
        <v/>
      </c>
      <c r="M2353" s="56" t="str">
        <f t="shared" si="147"/>
        <v/>
      </c>
    </row>
    <row r="2354" spans="1:13" ht="13" x14ac:dyDescent="0.25">
      <c r="A2354" s="163">
        <v>2350</v>
      </c>
      <c r="B2354" s="66"/>
      <c r="C2354" s="67"/>
      <c r="D2354" s="48"/>
      <c r="E2354" s="68"/>
      <c r="F2354" s="49"/>
      <c r="G2354" s="69"/>
      <c r="H2354" s="50" t="str">
        <f>IF(E2354="","",VLOOKUP(WEEKDAY(E2354),List!A$15:B$21,2,FALSE))</f>
        <v/>
      </c>
      <c r="I2354" s="90">
        <f>IF(G2354="",0,VLOOKUP(G2354,PHR!$B$4:$H$10000,7,FALSE))</f>
        <v>0</v>
      </c>
      <c r="J2354" s="51" t="str">
        <f t="shared" si="149"/>
        <v/>
      </c>
      <c r="K2354" s="52" t="str">
        <f t="shared" si="148"/>
        <v/>
      </c>
      <c r="L2354" s="55" t="str">
        <f t="shared" si="146"/>
        <v/>
      </c>
      <c r="M2354" s="56" t="str">
        <f t="shared" si="147"/>
        <v/>
      </c>
    </row>
    <row r="2355" spans="1:13" ht="13" x14ac:dyDescent="0.25">
      <c r="A2355" s="163">
        <v>2351</v>
      </c>
      <c r="B2355" s="66"/>
      <c r="C2355" s="67"/>
      <c r="D2355" s="48"/>
      <c r="E2355" s="68"/>
      <c r="F2355" s="49"/>
      <c r="G2355" s="69"/>
      <c r="H2355" s="50" t="str">
        <f>IF(E2355="","",VLOOKUP(WEEKDAY(E2355),List!A$15:B$21,2,FALSE))</f>
        <v/>
      </c>
      <c r="I2355" s="90">
        <f>IF(G2355="",0,VLOOKUP(G2355,PHR!$B$4:$H$10000,7,FALSE))</f>
        <v>0</v>
      </c>
      <c r="J2355" s="51" t="str">
        <f t="shared" si="149"/>
        <v/>
      </c>
      <c r="K2355" s="52" t="str">
        <f t="shared" si="148"/>
        <v/>
      </c>
      <c r="L2355" s="55" t="str">
        <f t="shared" si="146"/>
        <v/>
      </c>
      <c r="M2355" s="56" t="str">
        <f t="shared" si="147"/>
        <v/>
      </c>
    </row>
    <row r="2356" spans="1:13" ht="13" x14ac:dyDescent="0.25">
      <c r="A2356" s="163">
        <v>2352</v>
      </c>
      <c r="B2356" s="66"/>
      <c r="C2356" s="67"/>
      <c r="D2356" s="48"/>
      <c r="E2356" s="68"/>
      <c r="F2356" s="49"/>
      <c r="G2356" s="69"/>
      <c r="H2356" s="50" t="str">
        <f>IF(E2356="","",VLOOKUP(WEEKDAY(E2356),List!A$15:B$21,2,FALSE))</f>
        <v/>
      </c>
      <c r="I2356" s="90">
        <f>IF(G2356="",0,VLOOKUP(G2356,PHR!$B$4:$H$10000,7,FALSE))</f>
        <v>0</v>
      </c>
      <c r="J2356" s="51" t="str">
        <f t="shared" si="149"/>
        <v/>
      </c>
      <c r="K2356" s="52" t="str">
        <f t="shared" si="148"/>
        <v/>
      </c>
      <c r="L2356" s="55" t="str">
        <f t="shared" si="146"/>
        <v/>
      </c>
      <c r="M2356" s="56" t="str">
        <f t="shared" si="147"/>
        <v/>
      </c>
    </row>
    <row r="2357" spans="1:13" ht="13" x14ac:dyDescent="0.25">
      <c r="A2357" s="163">
        <v>2353</v>
      </c>
      <c r="B2357" s="66"/>
      <c r="C2357" s="67"/>
      <c r="D2357" s="48"/>
      <c r="E2357" s="68"/>
      <c r="F2357" s="49"/>
      <c r="G2357" s="69"/>
      <c r="H2357" s="50" t="str">
        <f>IF(E2357="","",VLOOKUP(WEEKDAY(E2357),List!A$15:B$21,2,FALSE))</f>
        <v/>
      </c>
      <c r="I2357" s="90">
        <f>IF(G2357="",0,VLOOKUP(G2357,PHR!$B$4:$H$10000,7,FALSE))</f>
        <v>0</v>
      </c>
      <c r="J2357" s="51" t="str">
        <f t="shared" si="149"/>
        <v/>
      </c>
      <c r="K2357" s="52" t="str">
        <f t="shared" si="148"/>
        <v/>
      </c>
      <c r="L2357" s="55" t="str">
        <f t="shared" si="146"/>
        <v/>
      </c>
      <c r="M2357" s="56" t="str">
        <f t="shared" si="147"/>
        <v/>
      </c>
    </row>
    <row r="2358" spans="1:13" ht="13" x14ac:dyDescent="0.25">
      <c r="A2358" s="163">
        <v>2354</v>
      </c>
      <c r="B2358" s="66"/>
      <c r="C2358" s="67"/>
      <c r="D2358" s="48"/>
      <c r="E2358" s="68"/>
      <c r="F2358" s="49"/>
      <c r="G2358" s="69"/>
      <c r="H2358" s="50" t="str">
        <f>IF(E2358="","",VLOOKUP(WEEKDAY(E2358),List!A$15:B$21,2,FALSE))</f>
        <v/>
      </c>
      <c r="I2358" s="90">
        <f>IF(G2358="",0,VLOOKUP(G2358,PHR!$B$4:$H$10000,7,FALSE))</f>
        <v>0</v>
      </c>
      <c r="J2358" s="51" t="str">
        <f t="shared" si="149"/>
        <v/>
      </c>
      <c r="K2358" s="52" t="str">
        <f t="shared" si="148"/>
        <v/>
      </c>
      <c r="L2358" s="55" t="str">
        <f t="shared" si="146"/>
        <v/>
      </c>
      <c r="M2358" s="56" t="str">
        <f t="shared" si="147"/>
        <v/>
      </c>
    </row>
    <row r="2359" spans="1:13" ht="13" x14ac:dyDescent="0.25">
      <c r="A2359" s="163">
        <v>2355</v>
      </c>
      <c r="B2359" s="66"/>
      <c r="C2359" s="67"/>
      <c r="D2359" s="48"/>
      <c r="E2359" s="68"/>
      <c r="F2359" s="49"/>
      <c r="G2359" s="69"/>
      <c r="H2359" s="50" t="str">
        <f>IF(E2359="","",VLOOKUP(WEEKDAY(E2359),List!A$15:B$21,2,FALSE))</f>
        <v/>
      </c>
      <c r="I2359" s="90">
        <f>IF(G2359="",0,VLOOKUP(G2359,PHR!$B$4:$H$10000,7,FALSE))</f>
        <v>0</v>
      </c>
      <c r="J2359" s="51" t="str">
        <f t="shared" si="149"/>
        <v/>
      </c>
      <c r="K2359" s="52" t="str">
        <f t="shared" si="148"/>
        <v/>
      </c>
      <c r="L2359" s="55" t="str">
        <f t="shared" si="146"/>
        <v/>
      </c>
      <c r="M2359" s="56" t="str">
        <f t="shared" si="147"/>
        <v/>
      </c>
    </row>
    <row r="2360" spans="1:13" ht="13" x14ac:dyDescent="0.25">
      <c r="A2360" s="163">
        <v>2356</v>
      </c>
      <c r="B2360" s="66"/>
      <c r="C2360" s="67"/>
      <c r="D2360" s="48"/>
      <c r="E2360" s="68"/>
      <c r="F2360" s="49"/>
      <c r="G2360" s="69"/>
      <c r="H2360" s="50" t="str">
        <f>IF(E2360="","",VLOOKUP(WEEKDAY(E2360),List!A$15:B$21,2,FALSE))</f>
        <v/>
      </c>
      <c r="I2360" s="90">
        <f>IF(G2360="",0,VLOOKUP(G2360,PHR!$B$4:$H$10000,7,FALSE))</f>
        <v>0</v>
      </c>
      <c r="J2360" s="51" t="str">
        <f t="shared" si="149"/>
        <v/>
      </c>
      <c r="K2360" s="52" t="str">
        <f t="shared" si="148"/>
        <v/>
      </c>
      <c r="L2360" s="55" t="str">
        <f t="shared" si="146"/>
        <v/>
      </c>
      <c r="M2360" s="56" t="str">
        <f t="shared" si="147"/>
        <v/>
      </c>
    </row>
    <row r="2361" spans="1:13" ht="13" x14ac:dyDescent="0.25">
      <c r="A2361" s="163">
        <v>2357</v>
      </c>
      <c r="B2361" s="66"/>
      <c r="C2361" s="67"/>
      <c r="D2361" s="48"/>
      <c r="E2361" s="68"/>
      <c r="F2361" s="49"/>
      <c r="G2361" s="69"/>
      <c r="H2361" s="50" t="str">
        <f>IF(E2361="","",VLOOKUP(WEEKDAY(E2361),List!A$15:B$21,2,FALSE))</f>
        <v/>
      </c>
      <c r="I2361" s="90">
        <f>IF(G2361="",0,VLOOKUP(G2361,PHR!$B$4:$H$10000,7,FALSE))</f>
        <v>0</v>
      </c>
      <c r="J2361" s="51" t="str">
        <f t="shared" si="149"/>
        <v/>
      </c>
      <c r="K2361" s="52" t="str">
        <f t="shared" si="148"/>
        <v/>
      </c>
      <c r="L2361" s="55" t="str">
        <f t="shared" si="146"/>
        <v/>
      </c>
      <c r="M2361" s="56" t="str">
        <f t="shared" si="147"/>
        <v/>
      </c>
    </row>
    <row r="2362" spans="1:13" ht="13" x14ac:dyDescent="0.25">
      <c r="A2362" s="163">
        <v>2358</v>
      </c>
      <c r="B2362" s="66"/>
      <c r="C2362" s="67"/>
      <c r="D2362" s="48"/>
      <c r="E2362" s="68"/>
      <c r="F2362" s="49"/>
      <c r="G2362" s="69"/>
      <c r="H2362" s="50" t="str">
        <f>IF(E2362="","",VLOOKUP(WEEKDAY(E2362),List!A$15:B$21,2,FALSE))</f>
        <v/>
      </c>
      <c r="I2362" s="90">
        <f>IF(G2362="",0,VLOOKUP(G2362,PHR!$B$4:$H$10000,7,FALSE))</f>
        <v>0</v>
      </c>
      <c r="J2362" s="51" t="str">
        <f t="shared" si="149"/>
        <v/>
      </c>
      <c r="K2362" s="52" t="str">
        <f t="shared" si="148"/>
        <v/>
      </c>
      <c r="L2362" s="55" t="str">
        <f t="shared" si="146"/>
        <v/>
      </c>
      <c r="M2362" s="56" t="str">
        <f t="shared" si="147"/>
        <v/>
      </c>
    </row>
    <row r="2363" spans="1:13" ht="13" x14ac:dyDescent="0.25">
      <c r="A2363" s="163">
        <v>2359</v>
      </c>
      <c r="B2363" s="66"/>
      <c r="C2363" s="67"/>
      <c r="D2363" s="48"/>
      <c r="E2363" s="68"/>
      <c r="F2363" s="49"/>
      <c r="G2363" s="69"/>
      <c r="H2363" s="50" t="str">
        <f>IF(E2363="","",VLOOKUP(WEEKDAY(E2363),List!A$15:B$21,2,FALSE))</f>
        <v/>
      </c>
      <c r="I2363" s="90">
        <f>IF(G2363="",0,VLOOKUP(G2363,PHR!$B$4:$H$10000,7,FALSE))</f>
        <v>0</v>
      </c>
      <c r="J2363" s="51" t="str">
        <f t="shared" si="149"/>
        <v/>
      </c>
      <c r="K2363" s="52" t="str">
        <f t="shared" si="148"/>
        <v/>
      </c>
      <c r="L2363" s="55" t="str">
        <f t="shared" si="146"/>
        <v/>
      </c>
      <c r="M2363" s="56" t="str">
        <f t="shared" si="147"/>
        <v/>
      </c>
    </row>
    <row r="2364" spans="1:13" ht="13" x14ac:dyDescent="0.25">
      <c r="A2364" s="163">
        <v>2360</v>
      </c>
      <c r="B2364" s="66"/>
      <c r="C2364" s="67"/>
      <c r="D2364" s="48"/>
      <c r="E2364" s="68"/>
      <c r="F2364" s="49"/>
      <c r="G2364" s="69"/>
      <c r="H2364" s="50" t="str">
        <f>IF(E2364="","",VLOOKUP(WEEKDAY(E2364),List!A$15:B$21,2,FALSE))</f>
        <v/>
      </c>
      <c r="I2364" s="90">
        <f>IF(G2364="",0,VLOOKUP(G2364,PHR!$B$4:$H$10000,7,FALSE))</f>
        <v>0</v>
      </c>
      <c r="J2364" s="51" t="str">
        <f t="shared" si="149"/>
        <v/>
      </c>
      <c r="K2364" s="52" t="str">
        <f t="shared" si="148"/>
        <v/>
      </c>
      <c r="L2364" s="55" t="str">
        <f t="shared" si="146"/>
        <v/>
      </c>
      <c r="M2364" s="56" t="str">
        <f t="shared" si="147"/>
        <v/>
      </c>
    </row>
    <row r="2365" spans="1:13" ht="13" x14ac:dyDescent="0.25">
      <c r="A2365" s="163">
        <v>2361</v>
      </c>
      <c r="B2365" s="66"/>
      <c r="C2365" s="67"/>
      <c r="D2365" s="48"/>
      <c r="E2365" s="68"/>
      <c r="F2365" s="49"/>
      <c r="G2365" s="69"/>
      <c r="H2365" s="50" t="str">
        <f>IF(E2365="","",VLOOKUP(WEEKDAY(E2365),List!A$15:B$21,2,FALSE))</f>
        <v/>
      </c>
      <c r="I2365" s="90">
        <f>IF(G2365="",0,VLOOKUP(G2365,PHR!$B$4:$H$10000,7,FALSE))</f>
        <v>0</v>
      </c>
      <c r="J2365" s="51" t="str">
        <f t="shared" si="149"/>
        <v/>
      </c>
      <c r="K2365" s="52" t="str">
        <f t="shared" si="148"/>
        <v/>
      </c>
      <c r="L2365" s="55" t="str">
        <f t="shared" si="146"/>
        <v/>
      </c>
      <c r="M2365" s="56" t="str">
        <f t="shared" si="147"/>
        <v/>
      </c>
    </row>
    <row r="2366" spans="1:13" ht="13" x14ac:dyDescent="0.25">
      <c r="A2366" s="163">
        <v>2362</v>
      </c>
      <c r="B2366" s="66"/>
      <c r="C2366" s="67"/>
      <c r="D2366" s="48"/>
      <c r="E2366" s="68"/>
      <c r="F2366" s="49"/>
      <c r="G2366" s="69"/>
      <c r="H2366" s="50" t="str">
        <f>IF(E2366="","",VLOOKUP(WEEKDAY(E2366),List!A$15:B$21,2,FALSE))</f>
        <v/>
      </c>
      <c r="I2366" s="90">
        <f>IF(G2366="",0,VLOOKUP(G2366,PHR!$B$4:$H$10000,7,FALSE))</f>
        <v>0</v>
      </c>
      <c r="J2366" s="51" t="str">
        <f t="shared" si="149"/>
        <v/>
      </c>
      <c r="K2366" s="52" t="str">
        <f t="shared" si="148"/>
        <v/>
      </c>
      <c r="L2366" s="55" t="str">
        <f t="shared" si="146"/>
        <v/>
      </c>
      <c r="M2366" s="56" t="str">
        <f t="shared" si="147"/>
        <v/>
      </c>
    </row>
    <row r="2367" spans="1:13" ht="13" x14ac:dyDescent="0.25">
      <c r="A2367" s="163">
        <v>2363</v>
      </c>
      <c r="B2367" s="66"/>
      <c r="C2367" s="67"/>
      <c r="D2367" s="48"/>
      <c r="E2367" s="68"/>
      <c r="F2367" s="49"/>
      <c r="G2367" s="69"/>
      <c r="H2367" s="50" t="str">
        <f>IF(E2367="","",VLOOKUP(WEEKDAY(E2367),List!A$15:B$21,2,FALSE))</f>
        <v/>
      </c>
      <c r="I2367" s="90">
        <f>IF(G2367="",0,VLOOKUP(G2367,PHR!$B$4:$H$10000,7,FALSE))</f>
        <v>0</v>
      </c>
      <c r="J2367" s="51" t="str">
        <f t="shared" si="149"/>
        <v/>
      </c>
      <c r="K2367" s="52" t="str">
        <f t="shared" si="148"/>
        <v/>
      </c>
      <c r="L2367" s="55" t="str">
        <f t="shared" si="146"/>
        <v/>
      </c>
      <c r="M2367" s="56" t="str">
        <f t="shared" si="147"/>
        <v/>
      </c>
    </row>
    <row r="2368" spans="1:13" ht="13" x14ac:dyDescent="0.25">
      <c r="A2368" s="163">
        <v>2364</v>
      </c>
      <c r="B2368" s="66"/>
      <c r="C2368" s="67"/>
      <c r="D2368" s="48"/>
      <c r="E2368" s="68"/>
      <c r="F2368" s="49"/>
      <c r="G2368" s="69"/>
      <c r="H2368" s="50" t="str">
        <f>IF(E2368="","",VLOOKUP(WEEKDAY(E2368),List!A$15:B$21,2,FALSE))</f>
        <v/>
      </c>
      <c r="I2368" s="90">
        <f>IF(G2368="",0,VLOOKUP(G2368,PHR!$B$4:$H$10000,7,FALSE))</f>
        <v>0</v>
      </c>
      <c r="J2368" s="51" t="str">
        <f t="shared" si="149"/>
        <v/>
      </c>
      <c r="K2368" s="52" t="str">
        <f t="shared" si="148"/>
        <v/>
      </c>
      <c r="L2368" s="55" t="str">
        <f t="shared" si="146"/>
        <v/>
      </c>
      <c r="M2368" s="56" t="str">
        <f t="shared" si="147"/>
        <v/>
      </c>
    </row>
    <row r="2369" spans="1:13" ht="13" x14ac:dyDescent="0.25">
      <c r="A2369" s="163">
        <v>2365</v>
      </c>
      <c r="B2369" s="66"/>
      <c r="C2369" s="67"/>
      <c r="D2369" s="48"/>
      <c r="E2369" s="68"/>
      <c r="F2369" s="49"/>
      <c r="G2369" s="69"/>
      <c r="H2369" s="50" t="str">
        <f>IF(E2369="","",VLOOKUP(WEEKDAY(E2369),List!A$15:B$21,2,FALSE))</f>
        <v/>
      </c>
      <c r="I2369" s="90">
        <f>IF(G2369="",0,VLOOKUP(G2369,PHR!$B$4:$H$10000,7,FALSE))</f>
        <v>0</v>
      </c>
      <c r="J2369" s="51" t="str">
        <f t="shared" si="149"/>
        <v/>
      </c>
      <c r="K2369" s="52" t="str">
        <f t="shared" si="148"/>
        <v/>
      </c>
      <c r="L2369" s="55" t="str">
        <f t="shared" si="146"/>
        <v/>
      </c>
      <c r="M2369" s="56" t="str">
        <f t="shared" si="147"/>
        <v/>
      </c>
    </row>
    <row r="2370" spans="1:13" ht="13" x14ac:dyDescent="0.25">
      <c r="A2370" s="163">
        <v>2366</v>
      </c>
      <c r="B2370" s="66"/>
      <c r="C2370" s="67"/>
      <c r="D2370" s="48"/>
      <c r="E2370" s="68"/>
      <c r="F2370" s="49"/>
      <c r="G2370" s="69"/>
      <c r="H2370" s="50" t="str">
        <f>IF(E2370="","",VLOOKUP(WEEKDAY(E2370),List!A$15:B$21,2,FALSE))</f>
        <v/>
      </c>
      <c r="I2370" s="90">
        <f>IF(G2370="",0,VLOOKUP(G2370,PHR!$B$4:$H$10000,7,FALSE))</f>
        <v>0</v>
      </c>
      <c r="J2370" s="51" t="str">
        <f t="shared" si="149"/>
        <v/>
      </c>
      <c r="K2370" s="52" t="str">
        <f t="shared" si="148"/>
        <v/>
      </c>
      <c r="L2370" s="55" t="str">
        <f t="shared" si="146"/>
        <v/>
      </c>
      <c r="M2370" s="56" t="str">
        <f t="shared" si="147"/>
        <v/>
      </c>
    </row>
    <row r="2371" spans="1:13" ht="13" x14ac:dyDescent="0.25">
      <c r="A2371" s="163">
        <v>2367</v>
      </c>
      <c r="B2371" s="66"/>
      <c r="C2371" s="67"/>
      <c r="D2371" s="48"/>
      <c r="E2371" s="68"/>
      <c r="F2371" s="49"/>
      <c r="G2371" s="69"/>
      <c r="H2371" s="50" t="str">
        <f>IF(E2371="","",VLOOKUP(WEEKDAY(E2371),List!A$15:B$21,2,FALSE))</f>
        <v/>
      </c>
      <c r="I2371" s="90">
        <f>IF(G2371="",0,VLOOKUP(G2371,PHR!$B$4:$H$10000,7,FALSE))</f>
        <v>0</v>
      </c>
      <c r="J2371" s="51" t="str">
        <f t="shared" si="149"/>
        <v/>
      </c>
      <c r="K2371" s="52" t="str">
        <f t="shared" si="148"/>
        <v/>
      </c>
      <c r="L2371" s="55" t="str">
        <f t="shared" si="146"/>
        <v/>
      </c>
      <c r="M2371" s="56" t="str">
        <f t="shared" si="147"/>
        <v/>
      </c>
    </row>
    <row r="2372" spans="1:13" ht="13" x14ac:dyDescent="0.25">
      <c r="A2372" s="163">
        <v>2368</v>
      </c>
      <c r="B2372" s="66"/>
      <c r="C2372" s="67"/>
      <c r="D2372" s="48"/>
      <c r="E2372" s="68"/>
      <c r="F2372" s="49"/>
      <c r="G2372" s="69"/>
      <c r="H2372" s="50" t="str">
        <f>IF(E2372="","",VLOOKUP(WEEKDAY(E2372),List!A$15:B$21,2,FALSE))</f>
        <v/>
      </c>
      <c r="I2372" s="90">
        <f>IF(G2372="",0,VLOOKUP(G2372,PHR!$B$4:$H$10000,7,FALSE))</f>
        <v>0</v>
      </c>
      <c r="J2372" s="51" t="str">
        <f t="shared" si="149"/>
        <v/>
      </c>
      <c r="K2372" s="52" t="str">
        <f t="shared" si="148"/>
        <v/>
      </c>
      <c r="L2372" s="55" t="str">
        <f t="shared" si="146"/>
        <v/>
      </c>
      <c r="M2372" s="56" t="str">
        <f t="shared" si="147"/>
        <v/>
      </c>
    </row>
    <row r="2373" spans="1:13" ht="13" x14ac:dyDescent="0.25">
      <c r="A2373" s="163">
        <v>2369</v>
      </c>
      <c r="B2373" s="66"/>
      <c r="C2373" s="67"/>
      <c r="D2373" s="48"/>
      <c r="E2373" s="68"/>
      <c r="F2373" s="49"/>
      <c r="G2373" s="69"/>
      <c r="H2373" s="50" t="str">
        <f>IF(E2373="","",VLOOKUP(WEEKDAY(E2373),List!A$15:B$21,2,FALSE))</f>
        <v/>
      </c>
      <c r="I2373" s="90">
        <f>IF(G2373="",0,VLOOKUP(G2373,PHR!$B$4:$H$10000,7,FALSE))</f>
        <v>0</v>
      </c>
      <c r="J2373" s="51" t="str">
        <f t="shared" si="149"/>
        <v/>
      </c>
      <c r="K2373" s="52" t="str">
        <f t="shared" si="148"/>
        <v/>
      </c>
      <c r="L2373" s="55" t="str">
        <f t="shared" ref="L2373:L2436" si="150">IF(D2373="","",K2373)</f>
        <v/>
      </c>
      <c r="M2373" s="56" t="str">
        <f t="shared" ref="M2373:M2436" si="151">IF(D2373="","",ROUND(L2373*I2373,2))</f>
        <v/>
      </c>
    </row>
    <row r="2374" spans="1:13" ht="13" x14ac:dyDescent="0.25">
      <c r="A2374" s="163">
        <v>2370</v>
      </c>
      <c r="B2374" s="66"/>
      <c r="C2374" s="67"/>
      <c r="D2374" s="48"/>
      <c r="E2374" s="68"/>
      <c r="F2374" s="49"/>
      <c r="G2374" s="69"/>
      <c r="H2374" s="50" t="str">
        <f>IF(E2374="","",VLOOKUP(WEEKDAY(E2374),List!A$15:B$21,2,FALSE))</f>
        <v/>
      </c>
      <c r="I2374" s="90">
        <f>IF(G2374="",0,VLOOKUP(G2374,PHR!$B$4:$H$10000,7,FALSE))</f>
        <v>0</v>
      </c>
      <c r="J2374" s="51" t="str">
        <f t="shared" si="149"/>
        <v/>
      </c>
      <c r="K2374" s="52" t="str">
        <f t="shared" ref="K2374:K2437" si="152">IF(F2374="","",IF(C2374="",MIN(F2374,$K$1),(MIN(F2374,$K$1)*C2374)))</f>
        <v/>
      </c>
      <c r="L2374" s="55" t="str">
        <f t="shared" si="150"/>
        <v/>
      </c>
      <c r="M2374" s="56" t="str">
        <f t="shared" si="151"/>
        <v/>
      </c>
    </row>
    <row r="2375" spans="1:13" ht="13" x14ac:dyDescent="0.25">
      <c r="A2375" s="163">
        <v>2371</v>
      </c>
      <c r="B2375" s="66"/>
      <c r="C2375" s="67"/>
      <c r="D2375" s="48"/>
      <c r="E2375" s="68"/>
      <c r="F2375" s="49"/>
      <c r="G2375" s="69"/>
      <c r="H2375" s="50" t="str">
        <f>IF(E2375="","",VLOOKUP(WEEKDAY(E2375),List!A$15:B$21,2,FALSE))</f>
        <v/>
      </c>
      <c r="I2375" s="90">
        <f>IF(G2375="",0,VLOOKUP(G2375,PHR!$B$4:$H$10000,7,FALSE))</f>
        <v>0</v>
      </c>
      <c r="J2375" s="51" t="str">
        <f t="shared" si="149"/>
        <v/>
      </c>
      <c r="K2375" s="52" t="str">
        <f t="shared" si="152"/>
        <v/>
      </c>
      <c r="L2375" s="55" t="str">
        <f t="shared" si="150"/>
        <v/>
      </c>
      <c r="M2375" s="56" t="str">
        <f t="shared" si="151"/>
        <v/>
      </c>
    </row>
    <row r="2376" spans="1:13" ht="13" x14ac:dyDescent="0.25">
      <c r="A2376" s="163">
        <v>2372</v>
      </c>
      <c r="B2376" s="66"/>
      <c r="C2376" s="67"/>
      <c r="D2376" s="48"/>
      <c r="E2376" s="68"/>
      <c r="F2376" s="49"/>
      <c r="G2376" s="69"/>
      <c r="H2376" s="50" t="str">
        <f>IF(E2376="","",VLOOKUP(WEEKDAY(E2376),List!A$15:B$21,2,FALSE))</f>
        <v/>
      </c>
      <c r="I2376" s="90">
        <f>IF(G2376="",0,VLOOKUP(G2376,PHR!$B$4:$H$10000,7,FALSE))</f>
        <v>0</v>
      </c>
      <c r="J2376" s="51" t="str">
        <f t="shared" si="149"/>
        <v/>
      </c>
      <c r="K2376" s="52" t="str">
        <f t="shared" si="152"/>
        <v/>
      </c>
      <c r="L2376" s="55" t="str">
        <f t="shared" si="150"/>
        <v/>
      </c>
      <c r="M2376" s="56" t="str">
        <f t="shared" si="151"/>
        <v/>
      </c>
    </row>
    <row r="2377" spans="1:13" ht="13" x14ac:dyDescent="0.25">
      <c r="A2377" s="163">
        <v>2373</v>
      </c>
      <c r="B2377" s="66"/>
      <c r="C2377" s="67"/>
      <c r="D2377" s="48"/>
      <c r="E2377" s="68"/>
      <c r="F2377" s="49"/>
      <c r="G2377" s="69"/>
      <c r="H2377" s="50" t="str">
        <f>IF(E2377="","",VLOOKUP(WEEKDAY(E2377),List!A$15:B$21,2,FALSE))</f>
        <v/>
      </c>
      <c r="I2377" s="90">
        <f>IF(G2377="",0,VLOOKUP(G2377,PHR!$B$4:$H$10000,7,FALSE))</f>
        <v>0</v>
      </c>
      <c r="J2377" s="51" t="str">
        <f t="shared" si="149"/>
        <v/>
      </c>
      <c r="K2377" s="52" t="str">
        <f t="shared" si="152"/>
        <v/>
      </c>
      <c r="L2377" s="55" t="str">
        <f t="shared" si="150"/>
        <v/>
      </c>
      <c r="M2377" s="56" t="str">
        <f t="shared" si="151"/>
        <v/>
      </c>
    </row>
    <row r="2378" spans="1:13" ht="13" x14ac:dyDescent="0.25">
      <c r="A2378" s="163">
        <v>2374</v>
      </c>
      <c r="B2378" s="66"/>
      <c r="C2378" s="67"/>
      <c r="D2378" s="48"/>
      <c r="E2378" s="68"/>
      <c r="F2378" s="49"/>
      <c r="G2378" s="69"/>
      <c r="H2378" s="50" t="str">
        <f>IF(E2378="","",VLOOKUP(WEEKDAY(E2378),List!A$15:B$21,2,FALSE))</f>
        <v/>
      </c>
      <c r="I2378" s="90">
        <f>IF(G2378="",0,VLOOKUP(G2378,PHR!$B$4:$H$10000,7,FALSE))</f>
        <v>0</v>
      </c>
      <c r="J2378" s="51" t="str">
        <f t="shared" ref="J2378:J2441" si="153">IF(K2378="","",ROUND(K2378*I2378,2))</f>
        <v/>
      </c>
      <c r="K2378" s="52" t="str">
        <f t="shared" si="152"/>
        <v/>
      </c>
      <c r="L2378" s="55" t="str">
        <f t="shared" si="150"/>
        <v/>
      </c>
      <c r="M2378" s="56" t="str">
        <f t="shared" si="151"/>
        <v/>
      </c>
    </row>
    <row r="2379" spans="1:13" ht="13" x14ac:dyDescent="0.25">
      <c r="A2379" s="163">
        <v>2375</v>
      </c>
      <c r="B2379" s="66"/>
      <c r="C2379" s="67"/>
      <c r="D2379" s="48"/>
      <c r="E2379" s="68"/>
      <c r="F2379" s="49"/>
      <c r="G2379" s="69"/>
      <c r="H2379" s="50" t="str">
        <f>IF(E2379="","",VLOOKUP(WEEKDAY(E2379),List!A$15:B$21,2,FALSE))</f>
        <v/>
      </c>
      <c r="I2379" s="90">
        <f>IF(G2379="",0,VLOOKUP(G2379,PHR!$B$4:$H$10000,7,FALSE))</f>
        <v>0</v>
      </c>
      <c r="J2379" s="51" t="str">
        <f t="shared" si="153"/>
        <v/>
      </c>
      <c r="K2379" s="52" t="str">
        <f t="shared" si="152"/>
        <v/>
      </c>
      <c r="L2379" s="55" t="str">
        <f t="shared" si="150"/>
        <v/>
      </c>
      <c r="M2379" s="56" t="str">
        <f t="shared" si="151"/>
        <v/>
      </c>
    </row>
    <row r="2380" spans="1:13" ht="13" x14ac:dyDescent="0.25">
      <c r="A2380" s="163">
        <v>2376</v>
      </c>
      <c r="B2380" s="66"/>
      <c r="C2380" s="67"/>
      <c r="D2380" s="48"/>
      <c r="E2380" s="68"/>
      <c r="F2380" s="49"/>
      <c r="G2380" s="69"/>
      <c r="H2380" s="50" t="str">
        <f>IF(E2380="","",VLOOKUP(WEEKDAY(E2380),List!A$15:B$21,2,FALSE))</f>
        <v/>
      </c>
      <c r="I2380" s="90">
        <f>IF(G2380="",0,VLOOKUP(G2380,PHR!$B$4:$H$10000,7,FALSE))</f>
        <v>0</v>
      </c>
      <c r="J2380" s="51" t="str">
        <f t="shared" si="153"/>
        <v/>
      </c>
      <c r="K2380" s="52" t="str">
        <f t="shared" si="152"/>
        <v/>
      </c>
      <c r="L2380" s="55" t="str">
        <f t="shared" si="150"/>
        <v/>
      </c>
      <c r="M2380" s="56" t="str">
        <f t="shared" si="151"/>
        <v/>
      </c>
    </row>
    <row r="2381" spans="1:13" ht="13" x14ac:dyDescent="0.25">
      <c r="A2381" s="163">
        <v>2377</v>
      </c>
      <c r="B2381" s="66"/>
      <c r="C2381" s="67"/>
      <c r="D2381" s="48"/>
      <c r="E2381" s="68"/>
      <c r="F2381" s="49"/>
      <c r="G2381" s="69"/>
      <c r="H2381" s="50" t="str">
        <f>IF(E2381="","",VLOOKUP(WEEKDAY(E2381),List!A$15:B$21,2,FALSE))</f>
        <v/>
      </c>
      <c r="I2381" s="90">
        <f>IF(G2381="",0,VLOOKUP(G2381,PHR!$B$4:$H$10000,7,FALSE))</f>
        <v>0</v>
      </c>
      <c r="J2381" s="51" t="str">
        <f t="shared" si="153"/>
        <v/>
      </c>
      <c r="K2381" s="52" t="str">
        <f t="shared" si="152"/>
        <v/>
      </c>
      <c r="L2381" s="55" t="str">
        <f t="shared" si="150"/>
        <v/>
      </c>
      <c r="M2381" s="56" t="str">
        <f t="shared" si="151"/>
        <v/>
      </c>
    </row>
    <row r="2382" spans="1:13" ht="13" x14ac:dyDescent="0.25">
      <c r="A2382" s="163">
        <v>2378</v>
      </c>
      <c r="B2382" s="66"/>
      <c r="C2382" s="67"/>
      <c r="D2382" s="48"/>
      <c r="E2382" s="68"/>
      <c r="F2382" s="49"/>
      <c r="G2382" s="69"/>
      <c r="H2382" s="50" t="str">
        <f>IF(E2382="","",VLOOKUP(WEEKDAY(E2382),List!A$15:B$21,2,FALSE))</f>
        <v/>
      </c>
      <c r="I2382" s="90">
        <f>IF(G2382="",0,VLOOKUP(G2382,PHR!$B$4:$H$10000,7,FALSE))</f>
        <v>0</v>
      </c>
      <c r="J2382" s="51" t="str">
        <f t="shared" si="153"/>
        <v/>
      </c>
      <c r="K2382" s="52" t="str">
        <f t="shared" si="152"/>
        <v/>
      </c>
      <c r="L2382" s="55" t="str">
        <f t="shared" si="150"/>
        <v/>
      </c>
      <c r="M2382" s="56" t="str">
        <f t="shared" si="151"/>
        <v/>
      </c>
    </row>
    <row r="2383" spans="1:13" ht="13" x14ac:dyDescent="0.25">
      <c r="A2383" s="163">
        <v>2379</v>
      </c>
      <c r="B2383" s="66"/>
      <c r="C2383" s="67"/>
      <c r="D2383" s="48"/>
      <c r="E2383" s="68"/>
      <c r="F2383" s="49"/>
      <c r="G2383" s="69"/>
      <c r="H2383" s="50" t="str">
        <f>IF(E2383="","",VLOOKUP(WEEKDAY(E2383),List!A$15:B$21,2,FALSE))</f>
        <v/>
      </c>
      <c r="I2383" s="90">
        <f>IF(G2383="",0,VLOOKUP(G2383,PHR!$B$4:$H$10000,7,FALSE))</f>
        <v>0</v>
      </c>
      <c r="J2383" s="51" t="str">
        <f t="shared" si="153"/>
        <v/>
      </c>
      <c r="K2383" s="52" t="str">
        <f t="shared" si="152"/>
        <v/>
      </c>
      <c r="L2383" s="55" t="str">
        <f t="shared" si="150"/>
        <v/>
      </c>
      <c r="M2383" s="56" t="str">
        <f t="shared" si="151"/>
        <v/>
      </c>
    </row>
    <row r="2384" spans="1:13" ht="13" x14ac:dyDescent="0.25">
      <c r="A2384" s="163">
        <v>2380</v>
      </c>
      <c r="B2384" s="66"/>
      <c r="C2384" s="67"/>
      <c r="D2384" s="48"/>
      <c r="E2384" s="68"/>
      <c r="F2384" s="49"/>
      <c r="G2384" s="69"/>
      <c r="H2384" s="50" t="str">
        <f>IF(E2384="","",VLOOKUP(WEEKDAY(E2384),List!A$15:B$21,2,FALSE))</f>
        <v/>
      </c>
      <c r="I2384" s="90">
        <f>IF(G2384="",0,VLOOKUP(G2384,PHR!$B$4:$H$10000,7,FALSE))</f>
        <v>0</v>
      </c>
      <c r="J2384" s="51" t="str">
        <f t="shared" si="153"/>
        <v/>
      </c>
      <c r="K2384" s="52" t="str">
        <f t="shared" si="152"/>
        <v/>
      </c>
      <c r="L2384" s="55" t="str">
        <f t="shared" si="150"/>
        <v/>
      </c>
      <c r="M2384" s="56" t="str">
        <f t="shared" si="151"/>
        <v/>
      </c>
    </row>
    <row r="2385" spans="1:13" ht="13" x14ac:dyDescent="0.25">
      <c r="A2385" s="163">
        <v>2381</v>
      </c>
      <c r="B2385" s="66"/>
      <c r="C2385" s="67"/>
      <c r="D2385" s="48"/>
      <c r="E2385" s="68"/>
      <c r="F2385" s="49"/>
      <c r="G2385" s="69"/>
      <c r="H2385" s="50" t="str">
        <f>IF(E2385="","",VLOOKUP(WEEKDAY(E2385),List!A$15:B$21,2,FALSE))</f>
        <v/>
      </c>
      <c r="I2385" s="90">
        <f>IF(G2385="",0,VLOOKUP(G2385,PHR!$B$4:$H$10000,7,FALSE))</f>
        <v>0</v>
      </c>
      <c r="J2385" s="51" t="str">
        <f t="shared" si="153"/>
        <v/>
      </c>
      <c r="K2385" s="52" t="str">
        <f t="shared" si="152"/>
        <v/>
      </c>
      <c r="L2385" s="55" t="str">
        <f t="shared" si="150"/>
        <v/>
      </c>
      <c r="M2385" s="56" t="str">
        <f t="shared" si="151"/>
        <v/>
      </c>
    </row>
    <row r="2386" spans="1:13" ht="13" x14ac:dyDescent="0.25">
      <c r="A2386" s="163">
        <v>2382</v>
      </c>
      <c r="B2386" s="66"/>
      <c r="C2386" s="67"/>
      <c r="D2386" s="48"/>
      <c r="E2386" s="68"/>
      <c r="F2386" s="49"/>
      <c r="G2386" s="69"/>
      <c r="H2386" s="50" t="str">
        <f>IF(E2386="","",VLOOKUP(WEEKDAY(E2386),List!A$15:B$21,2,FALSE))</f>
        <v/>
      </c>
      <c r="I2386" s="90">
        <f>IF(G2386="",0,VLOOKUP(G2386,PHR!$B$4:$H$10000,7,FALSE))</f>
        <v>0</v>
      </c>
      <c r="J2386" s="51" t="str">
        <f t="shared" si="153"/>
        <v/>
      </c>
      <c r="K2386" s="52" t="str">
        <f t="shared" si="152"/>
        <v/>
      </c>
      <c r="L2386" s="55" t="str">
        <f t="shared" si="150"/>
        <v/>
      </c>
      <c r="M2386" s="56" t="str">
        <f t="shared" si="151"/>
        <v/>
      </c>
    </row>
    <row r="2387" spans="1:13" ht="13" x14ac:dyDescent="0.25">
      <c r="A2387" s="163">
        <v>2383</v>
      </c>
      <c r="B2387" s="66"/>
      <c r="C2387" s="67"/>
      <c r="D2387" s="48"/>
      <c r="E2387" s="68"/>
      <c r="F2387" s="49"/>
      <c r="G2387" s="69"/>
      <c r="H2387" s="50" t="str">
        <f>IF(E2387="","",VLOOKUP(WEEKDAY(E2387),List!A$15:B$21,2,FALSE))</f>
        <v/>
      </c>
      <c r="I2387" s="90">
        <f>IF(G2387="",0,VLOOKUP(G2387,PHR!$B$4:$H$10000,7,FALSE))</f>
        <v>0</v>
      </c>
      <c r="J2387" s="51" t="str">
        <f t="shared" si="153"/>
        <v/>
      </c>
      <c r="K2387" s="52" t="str">
        <f t="shared" si="152"/>
        <v/>
      </c>
      <c r="L2387" s="55" t="str">
        <f t="shared" si="150"/>
        <v/>
      </c>
      <c r="M2387" s="56" t="str">
        <f t="shared" si="151"/>
        <v/>
      </c>
    </row>
    <row r="2388" spans="1:13" ht="13" x14ac:dyDescent="0.25">
      <c r="A2388" s="163">
        <v>2384</v>
      </c>
      <c r="B2388" s="66"/>
      <c r="C2388" s="67"/>
      <c r="D2388" s="48"/>
      <c r="E2388" s="68"/>
      <c r="F2388" s="49"/>
      <c r="G2388" s="69"/>
      <c r="H2388" s="50" t="str">
        <f>IF(E2388="","",VLOOKUP(WEEKDAY(E2388),List!A$15:B$21,2,FALSE))</f>
        <v/>
      </c>
      <c r="I2388" s="90">
        <f>IF(G2388="",0,VLOOKUP(G2388,PHR!$B$4:$H$10000,7,FALSE))</f>
        <v>0</v>
      </c>
      <c r="J2388" s="51" t="str">
        <f t="shared" si="153"/>
        <v/>
      </c>
      <c r="K2388" s="52" t="str">
        <f t="shared" si="152"/>
        <v/>
      </c>
      <c r="L2388" s="55" t="str">
        <f t="shared" si="150"/>
        <v/>
      </c>
      <c r="M2388" s="56" t="str">
        <f t="shared" si="151"/>
        <v/>
      </c>
    </row>
    <row r="2389" spans="1:13" ht="13" x14ac:dyDescent="0.25">
      <c r="A2389" s="163">
        <v>2385</v>
      </c>
      <c r="B2389" s="66"/>
      <c r="C2389" s="67"/>
      <c r="D2389" s="48"/>
      <c r="E2389" s="68"/>
      <c r="F2389" s="49"/>
      <c r="G2389" s="69"/>
      <c r="H2389" s="50" t="str">
        <f>IF(E2389="","",VLOOKUP(WEEKDAY(E2389),List!A$15:B$21,2,FALSE))</f>
        <v/>
      </c>
      <c r="I2389" s="90">
        <f>IF(G2389="",0,VLOOKUP(G2389,PHR!$B$4:$H$10000,7,FALSE))</f>
        <v>0</v>
      </c>
      <c r="J2389" s="51" t="str">
        <f t="shared" si="153"/>
        <v/>
      </c>
      <c r="K2389" s="52" t="str">
        <f t="shared" si="152"/>
        <v/>
      </c>
      <c r="L2389" s="55" t="str">
        <f t="shared" si="150"/>
        <v/>
      </c>
      <c r="M2389" s="56" t="str">
        <f t="shared" si="151"/>
        <v/>
      </c>
    </row>
    <row r="2390" spans="1:13" ht="13" x14ac:dyDescent="0.25">
      <c r="A2390" s="163">
        <v>2386</v>
      </c>
      <c r="B2390" s="66"/>
      <c r="C2390" s="67"/>
      <c r="D2390" s="48"/>
      <c r="E2390" s="68"/>
      <c r="F2390" s="49"/>
      <c r="G2390" s="69"/>
      <c r="H2390" s="50" t="str">
        <f>IF(E2390="","",VLOOKUP(WEEKDAY(E2390),List!A$15:B$21,2,FALSE))</f>
        <v/>
      </c>
      <c r="I2390" s="90">
        <f>IF(G2390="",0,VLOOKUP(G2390,PHR!$B$4:$H$10000,7,FALSE))</f>
        <v>0</v>
      </c>
      <c r="J2390" s="51" t="str">
        <f t="shared" si="153"/>
        <v/>
      </c>
      <c r="K2390" s="52" t="str">
        <f t="shared" si="152"/>
        <v/>
      </c>
      <c r="L2390" s="55" t="str">
        <f t="shared" si="150"/>
        <v/>
      </c>
      <c r="M2390" s="56" t="str">
        <f t="shared" si="151"/>
        <v/>
      </c>
    </row>
    <row r="2391" spans="1:13" ht="13" x14ac:dyDescent="0.25">
      <c r="A2391" s="163">
        <v>2387</v>
      </c>
      <c r="B2391" s="66"/>
      <c r="C2391" s="67"/>
      <c r="D2391" s="48"/>
      <c r="E2391" s="68"/>
      <c r="F2391" s="49"/>
      <c r="G2391" s="69"/>
      <c r="H2391" s="50" t="str">
        <f>IF(E2391="","",VLOOKUP(WEEKDAY(E2391),List!A$15:B$21,2,FALSE))</f>
        <v/>
      </c>
      <c r="I2391" s="90">
        <f>IF(G2391="",0,VLOOKUP(G2391,PHR!$B$4:$H$10000,7,FALSE))</f>
        <v>0</v>
      </c>
      <c r="J2391" s="51" t="str">
        <f t="shared" si="153"/>
        <v/>
      </c>
      <c r="K2391" s="52" t="str">
        <f t="shared" si="152"/>
        <v/>
      </c>
      <c r="L2391" s="55" t="str">
        <f t="shared" si="150"/>
        <v/>
      </c>
      <c r="M2391" s="56" t="str">
        <f t="shared" si="151"/>
        <v/>
      </c>
    </row>
    <row r="2392" spans="1:13" ht="13" x14ac:dyDescent="0.25">
      <c r="A2392" s="163">
        <v>2388</v>
      </c>
      <c r="B2392" s="66"/>
      <c r="C2392" s="67"/>
      <c r="D2392" s="48"/>
      <c r="E2392" s="68"/>
      <c r="F2392" s="49"/>
      <c r="G2392" s="69"/>
      <c r="H2392" s="50" t="str">
        <f>IF(E2392="","",VLOOKUP(WEEKDAY(E2392),List!A$15:B$21,2,FALSE))</f>
        <v/>
      </c>
      <c r="I2392" s="90">
        <f>IF(G2392="",0,VLOOKUP(G2392,PHR!$B$4:$H$10000,7,FALSE))</f>
        <v>0</v>
      </c>
      <c r="J2392" s="51" t="str">
        <f t="shared" si="153"/>
        <v/>
      </c>
      <c r="K2392" s="52" t="str">
        <f t="shared" si="152"/>
        <v/>
      </c>
      <c r="L2392" s="55" t="str">
        <f t="shared" si="150"/>
        <v/>
      </c>
      <c r="M2392" s="56" t="str">
        <f t="shared" si="151"/>
        <v/>
      </c>
    </row>
    <row r="2393" spans="1:13" ht="13" x14ac:dyDescent="0.25">
      <c r="A2393" s="163">
        <v>2389</v>
      </c>
      <c r="B2393" s="66"/>
      <c r="C2393" s="67"/>
      <c r="D2393" s="48"/>
      <c r="E2393" s="68"/>
      <c r="F2393" s="49"/>
      <c r="G2393" s="69"/>
      <c r="H2393" s="50" t="str">
        <f>IF(E2393="","",VLOOKUP(WEEKDAY(E2393),List!A$15:B$21,2,FALSE))</f>
        <v/>
      </c>
      <c r="I2393" s="90">
        <f>IF(G2393="",0,VLOOKUP(G2393,PHR!$B$4:$H$10000,7,FALSE))</f>
        <v>0</v>
      </c>
      <c r="J2393" s="51" t="str">
        <f t="shared" si="153"/>
        <v/>
      </c>
      <c r="K2393" s="52" t="str">
        <f t="shared" si="152"/>
        <v/>
      </c>
      <c r="L2393" s="55" t="str">
        <f t="shared" si="150"/>
        <v/>
      </c>
      <c r="M2393" s="56" t="str">
        <f t="shared" si="151"/>
        <v/>
      </c>
    </row>
    <row r="2394" spans="1:13" ht="13" x14ac:dyDescent="0.25">
      <c r="A2394" s="163">
        <v>2390</v>
      </c>
      <c r="B2394" s="66"/>
      <c r="C2394" s="67"/>
      <c r="D2394" s="48"/>
      <c r="E2394" s="68"/>
      <c r="F2394" s="49"/>
      <c r="G2394" s="69"/>
      <c r="H2394" s="50" t="str">
        <f>IF(E2394="","",VLOOKUP(WEEKDAY(E2394),List!A$15:B$21,2,FALSE))</f>
        <v/>
      </c>
      <c r="I2394" s="90">
        <f>IF(G2394="",0,VLOOKUP(G2394,PHR!$B$4:$H$10000,7,FALSE))</f>
        <v>0</v>
      </c>
      <c r="J2394" s="51" t="str">
        <f t="shared" si="153"/>
        <v/>
      </c>
      <c r="K2394" s="52" t="str">
        <f t="shared" si="152"/>
        <v/>
      </c>
      <c r="L2394" s="55" t="str">
        <f t="shared" si="150"/>
        <v/>
      </c>
      <c r="M2394" s="56" t="str">
        <f t="shared" si="151"/>
        <v/>
      </c>
    </row>
    <row r="2395" spans="1:13" ht="13" x14ac:dyDescent="0.25">
      <c r="A2395" s="163">
        <v>2391</v>
      </c>
      <c r="B2395" s="66"/>
      <c r="C2395" s="67"/>
      <c r="D2395" s="48"/>
      <c r="E2395" s="68"/>
      <c r="F2395" s="49"/>
      <c r="G2395" s="69"/>
      <c r="H2395" s="50" t="str">
        <f>IF(E2395="","",VLOOKUP(WEEKDAY(E2395),List!A$15:B$21,2,FALSE))</f>
        <v/>
      </c>
      <c r="I2395" s="90">
        <f>IF(G2395="",0,VLOOKUP(G2395,PHR!$B$4:$H$10000,7,FALSE))</f>
        <v>0</v>
      </c>
      <c r="J2395" s="51" t="str">
        <f t="shared" si="153"/>
        <v/>
      </c>
      <c r="K2395" s="52" t="str">
        <f t="shared" si="152"/>
        <v/>
      </c>
      <c r="L2395" s="55" t="str">
        <f t="shared" si="150"/>
        <v/>
      </c>
      <c r="M2395" s="56" t="str">
        <f t="shared" si="151"/>
        <v/>
      </c>
    </row>
    <row r="2396" spans="1:13" ht="13" x14ac:dyDescent="0.25">
      <c r="A2396" s="163">
        <v>2392</v>
      </c>
      <c r="B2396" s="66"/>
      <c r="C2396" s="67"/>
      <c r="D2396" s="48"/>
      <c r="E2396" s="68"/>
      <c r="F2396" s="49"/>
      <c r="G2396" s="69"/>
      <c r="H2396" s="50" t="str">
        <f>IF(E2396="","",VLOOKUP(WEEKDAY(E2396),List!A$15:B$21,2,FALSE))</f>
        <v/>
      </c>
      <c r="I2396" s="90">
        <f>IF(G2396="",0,VLOOKUP(G2396,PHR!$B$4:$H$10000,7,FALSE))</f>
        <v>0</v>
      </c>
      <c r="J2396" s="51" t="str">
        <f t="shared" si="153"/>
        <v/>
      </c>
      <c r="K2396" s="52" t="str">
        <f t="shared" si="152"/>
        <v/>
      </c>
      <c r="L2396" s="55" t="str">
        <f t="shared" si="150"/>
        <v/>
      </c>
      <c r="M2396" s="56" t="str">
        <f t="shared" si="151"/>
        <v/>
      </c>
    </row>
    <row r="2397" spans="1:13" ht="13" x14ac:dyDescent="0.25">
      <c r="A2397" s="163">
        <v>2393</v>
      </c>
      <c r="B2397" s="66"/>
      <c r="C2397" s="67"/>
      <c r="D2397" s="48"/>
      <c r="E2397" s="68"/>
      <c r="F2397" s="49"/>
      <c r="G2397" s="69"/>
      <c r="H2397" s="50" t="str">
        <f>IF(E2397="","",VLOOKUP(WEEKDAY(E2397),List!A$15:B$21,2,FALSE))</f>
        <v/>
      </c>
      <c r="I2397" s="90">
        <f>IF(G2397="",0,VLOOKUP(G2397,PHR!$B$4:$H$10000,7,FALSE))</f>
        <v>0</v>
      </c>
      <c r="J2397" s="51" t="str">
        <f t="shared" si="153"/>
        <v/>
      </c>
      <c r="K2397" s="52" t="str">
        <f t="shared" si="152"/>
        <v/>
      </c>
      <c r="L2397" s="55" t="str">
        <f t="shared" si="150"/>
        <v/>
      </c>
      <c r="M2397" s="56" t="str">
        <f t="shared" si="151"/>
        <v/>
      </c>
    </row>
    <row r="2398" spans="1:13" ht="13" x14ac:dyDescent="0.25">
      <c r="A2398" s="163">
        <v>2394</v>
      </c>
      <c r="B2398" s="66"/>
      <c r="C2398" s="67"/>
      <c r="D2398" s="48"/>
      <c r="E2398" s="68"/>
      <c r="F2398" s="49"/>
      <c r="G2398" s="69"/>
      <c r="H2398" s="50" t="str">
        <f>IF(E2398="","",VLOOKUP(WEEKDAY(E2398),List!A$15:B$21,2,FALSE))</f>
        <v/>
      </c>
      <c r="I2398" s="90">
        <f>IF(G2398="",0,VLOOKUP(G2398,PHR!$B$4:$H$10000,7,FALSE))</f>
        <v>0</v>
      </c>
      <c r="J2398" s="51" t="str">
        <f t="shared" si="153"/>
        <v/>
      </c>
      <c r="K2398" s="52" t="str">
        <f t="shared" si="152"/>
        <v/>
      </c>
      <c r="L2398" s="55" t="str">
        <f t="shared" si="150"/>
        <v/>
      </c>
      <c r="M2398" s="56" t="str">
        <f t="shared" si="151"/>
        <v/>
      </c>
    </row>
    <row r="2399" spans="1:13" ht="13" x14ac:dyDescent="0.25">
      <c r="A2399" s="163">
        <v>2395</v>
      </c>
      <c r="B2399" s="66"/>
      <c r="C2399" s="67"/>
      <c r="D2399" s="48"/>
      <c r="E2399" s="68"/>
      <c r="F2399" s="49"/>
      <c r="G2399" s="69"/>
      <c r="H2399" s="50" t="str">
        <f>IF(E2399="","",VLOOKUP(WEEKDAY(E2399),List!A$15:B$21,2,FALSE))</f>
        <v/>
      </c>
      <c r="I2399" s="90">
        <f>IF(G2399="",0,VLOOKUP(G2399,PHR!$B$4:$H$10000,7,FALSE))</f>
        <v>0</v>
      </c>
      <c r="J2399" s="51" t="str">
        <f t="shared" si="153"/>
        <v/>
      </c>
      <c r="K2399" s="52" t="str">
        <f t="shared" si="152"/>
        <v/>
      </c>
      <c r="L2399" s="55" t="str">
        <f t="shared" si="150"/>
        <v/>
      </c>
      <c r="M2399" s="56" t="str">
        <f t="shared" si="151"/>
        <v/>
      </c>
    </row>
    <row r="2400" spans="1:13" ht="13" x14ac:dyDescent="0.25">
      <c r="A2400" s="163">
        <v>2396</v>
      </c>
      <c r="B2400" s="66"/>
      <c r="C2400" s="67"/>
      <c r="D2400" s="48"/>
      <c r="E2400" s="68"/>
      <c r="F2400" s="49"/>
      <c r="G2400" s="69"/>
      <c r="H2400" s="50" t="str">
        <f>IF(E2400="","",VLOOKUP(WEEKDAY(E2400),List!A$15:B$21,2,FALSE))</f>
        <v/>
      </c>
      <c r="I2400" s="90">
        <f>IF(G2400="",0,VLOOKUP(G2400,PHR!$B$4:$H$10000,7,FALSE))</f>
        <v>0</v>
      </c>
      <c r="J2400" s="51" t="str">
        <f t="shared" si="153"/>
        <v/>
      </c>
      <c r="K2400" s="52" t="str">
        <f t="shared" si="152"/>
        <v/>
      </c>
      <c r="L2400" s="55" t="str">
        <f t="shared" si="150"/>
        <v/>
      </c>
      <c r="M2400" s="56" t="str">
        <f t="shared" si="151"/>
        <v/>
      </c>
    </row>
    <row r="2401" spans="1:13" ht="13" x14ac:dyDescent="0.25">
      <c r="A2401" s="163">
        <v>2397</v>
      </c>
      <c r="B2401" s="66"/>
      <c r="C2401" s="67"/>
      <c r="D2401" s="48"/>
      <c r="E2401" s="68"/>
      <c r="F2401" s="49"/>
      <c r="G2401" s="69"/>
      <c r="H2401" s="50" t="str">
        <f>IF(E2401="","",VLOOKUP(WEEKDAY(E2401),List!A$15:B$21,2,FALSE))</f>
        <v/>
      </c>
      <c r="I2401" s="90">
        <f>IF(G2401="",0,VLOOKUP(G2401,PHR!$B$4:$H$10000,7,FALSE))</f>
        <v>0</v>
      </c>
      <c r="J2401" s="51" t="str">
        <f t="shared" si="153"/>
        <v/>
      </c>
      <c r="K2401" s="52" t="str">
        <f t="shared" si="152"/>
        <v/>
      </c>
      <c r="L2401" s="55" t="str">
        <f t="shared" si="150"/>
        <v/>
      </c>
      <c r="M2401" s="56" t="str">
        <f t="shared" si="151"/>
        <v/>
      </c>
    </row>
    <row r="2402" spans="1:13" ht="13" x14ac:dyDescent="0.25">
      <c r="A2402" s="163">
        <v>2398</v>
      </c>
      <c r="B2402" s="66"/>
      <c r="C2402" s="67"/>
      <c r="D2402" s="48"/>
      <c r="E2402" s="68"/>
      <c r="F2402" s="49"/>
      <c r="G2402" s="69"/>
      <c r="H2402" s="50" t="str">
        <f>IF(E2402="","",VLOOKUP(WEEKDAY(E2402),List!A$15:B$21,2,FALSE))</f>
        <v/>
      </c>
      <c r="I2402" s="90">
        <f>IF(G2402="",0,VLOOKUP(G2402,PHR!$B$4:$H$10000,7,FALSE))</f>
        <v>0</v>
      </c>
      <c r="J2402" s="51" t="str">
        <f t="shared" si="153"/>
        <v/>
      </c>
      <c r="K2402" s="52" t="str">
        <f t="shared" si="152"/>
        <v/>
      </c>
      <c r="L2402" s="55" t="str">
        <f t="shared" si="150"/>
        <v/>
      </c>
      <c r="M2402" s="56" t="str">
        <f t="shared" si="151"/>
        <v/>
      </c>
    </row>
    <row r="2403" spans="1:13" ht="13" x14ac:dyDescent="0.25">
      <c r="A2403" s="163">
        <v>2399</v>
      </c>
      <c r="B2403" s="66"/>
      <c r="C2403" s="67"/>
      <c r="D2403" s="48"/>
      <c r="E2403" s="68"/>
      <c r="F2403" s="49"/>
      <c r="G2403" s="69"/>
      <c r="H2403" s="50" t="str">
        <f>IF(E2403="","",VLOOKUP(WEEKDAY(E2403),List!A$15:B$21,2,FALSE))</f>
        <v/>
      </c>
      <c r="I2403" s="90">
        <f>IF(G2403="",0,VLOOKUP(G2403,PHR!$B$4:$H$10000,7,FALSE))</f>
        <v>0</v>
      </c>
      <c r="J2403" s="51" t="str">
        <f t="shared" si="153"/>
        <v/>
      </c>
      <c r="K2403" s="52" t="str">
        <f t="shared" si="152"/>
        <v/>
      </c>
      <c r="L2403" s="55" t="str">
        <f t="shared" si="150"/>
        <v/>
      </c>
      <c r="M2403" s="56" t="str">
        <f t="shared" si="151"/>
        <v/>
      </c>
    </row>
    <row r="2404" spans="1:13" ht="13" x14ac:dyDescent="0.25">
      <c r="A2404" s="163">
        <v>2400</v>
      </c>
      <c r="B2404" s="66"/>
      <c r="C2404" s="67"/>
      <c r="D2404" s="48"/>
      <c r="E2404" s="68"/>
      <c r="F2404" s="49"/>
      <c r="G2404" s="69"/>
      <c r="H2404" s="50" t="str">
        <f>IF(E2404="","",VLOOKUP(WEEKDAY(E2404),List!A$15:B$21,2,FALSE))</f>
        <v/>
      </c>
      <c r="I2404" s="90">
        <f>IF(G2404="",0,VLOOKUP(G2404,PHR!$B$4:$H$10000,7,FALSE))</f>
        <v>0</v>
      </c>
      <c r="J2404" s="51" t="str">
        <f t="shared" si="153"/>
        <v/>
      </c>
      <c r="K2404" s="52" t="str">
        <f t="shared" si="152"/>
        <v/>
      </c>
      <c r="L2404" s="55" t="str">
        <f t="shared" si="150"/>
        <v/>
      </c>
      <c r="M2404" s="56" t="str">
        <f t="shared" si="151"/>
        <v/>
      </c>
    </row>
    <row r="2405" spans="1:13" ht="13" x14ac:dyDescent="0.25">
      <c r="A2405" s="163">
        <v>2401</v>
      </c>
      <c r="B2405" s="66"/>
      <c r="C2405" s="67"/>
      <c r="D2405" s="48"/>
      <c r="E2405" s="68"/>
      <c r="F2405" s="49"/>
      <c r="G2405" s="69"/>
      <c r="H2405" s="50" t="str">
        <f>IF(E2405="","",VLOOKUP(WEEKDAY(E2405),List!A$15:B$21,2,FALSE))</f>
        <v/>
      </c>
      <c r="I2405" s="90">
        <f>IF(G2405="",0,VLOOKUP(G2405,PHR!$B$4:$H$10000,7,FALSE))</f>
        <v>0</v>
      </c>
      <c r="J2405" s="51" t="str">
        <f t="shared" si="153"/>
        <v/>
      </c>
      <c r="K2405" s="52" t="str">
        <f t="shared" si="152"/>
        <v/>
      </c>
      <c r="L2405" s="55" t="str">
        <f t="shared" si="150"/>
        <v/>
      </c>
      <c r="M2405" s="56" t="str">
        <f t="shared" si="151"/>
        <v/>
      </c>
    </row>
    <row r="2406" spans="1:13" ht="13" x14ac:dyDescent="0.25">
      <c r="A2406" s="163">
        <v>2402</v>
      </c>
      <c r="B2406" s="66"/>
      <c r="C2406" s="67"/>
      <c r="D2406" s="48"/>
      <c r="E2406" s="68"/>
      <c r="F2406" s="49"/>
      <c r="G2406" s="69"/>
      <c r="H2406" s="50" t="str">
        <f>IF(E2406="","",VLOOKUP(WEEKDAY(E2406),List!A$15:B$21,2,FALSE))</f>
        <v/>
      </c>
      <c r="I2406" s="90">
        <f>IF(G2406="",0,VLOOKUP(G2406,PHR!$B$4:$H$10000,7,FALSE))</f>
        <v>0</v>
      </c>
      <c r="J2406" s="51" t="str">
        <f t="shared" si="153"/>
        <v/>
      </c>
      <c r="K2406" s="52" t="str">
        <f t="shared" si="152"/>
        <v/>
      </c>
      <c r="L2406" s="55" t="str">
        <f t="shared" si="150"/>
        <v/>
      </c>
      <c r="M2406" s="56" t="str">
        <f t="shared" si="151"/>
        <v/>
      </c>
    </row>
    <row r="2407" spans="1:13" ht="13" x14ac:dyDescent="0.25">
      <c r="A2407" s="163">
        <v>2403</v>
      </c>
      <c r="B2407" s="66"/>
      <c r="C2407" s="67"/>
      <c r="D2407" s="48"/>
      <c r="E2407" s="68"/>
      <c r="F2407" s="49"/>
      <c r="G2407" s="69"/>
      <c r="H2407" s="50" t="str">
        <f>IF(E2407="","",VLOOKUP(WEEKDAY(E2407),List!A$15:B$21,2,FALSE))</f>
        <v/>
      </c>
      <c r="I2407" s="90">
        <f>IF(G2407="",0,VLOOKUP(G2407,PHR!$B$4:$H$10000,7,FALSE))</f>
        <v>0</v>
      </c>
      <c r="J2407" s="51" t="str">
        <f t="shared" si="153"/>
        <v/>
      </c>
      <c r="K2407" s="52" t="str">
        <f t="shared" si="152"/>
        <v/>
      </c>
      <c r="L2407" s="55" t="str">
        <f t="shared" si="150"/>
        <v/>
      </c>
      <c r="M2407" s="56" t="str">
        <f t="shared" si="151"/>
        <v/>
      </c>
    </row>
    <row r="2408" spans="1:13" ht="13" x14ac:dyDescent="0.25">
      <c r="A2408" s="163">
        <v>2404</v>
      </c>
      <c r="B2408" s="66"/>
      <c r="C2408" s="67"/>
      <c r="D2408" s="48"/>
      <c r="E2408" s="68"/>
      <c r="F2408" s="49"/>
      <c r="G2408" s="69"/>
      <c r="H2408" s="50" t="str">
        <f>IF(E2408="","",VLOOKUP(WEEKDAY(E2408),List!A$15:B$21,2,FALSE))</f>
        <v/>
      </c>
      <c r="I2408" s="90">
        <f>IF(G2408="",0,VLOOKUP(G2408,PHR!$B$4:$H$10000,7,FALSE))</f>
        <v>0</v>
      </c>
      <c r="J2408" s="51" t="str">
        <f t="shared" si="153"/>
        <v/>
      </c>
      <c r="K2408" s="52" t="str">
        <f t="shared" si="152"/>
        <v/>
      </c>
      <c r="L2408" s="55" t="str">
        <f t="shared" si="150"/>
        <v/>
      </c>
      <c r="M2408" s="56" t="str">
        <f t="shared" si="151"/>
        <v/>
      </c>
    </row>
    <row r="2409" spans="1:13" ht="13" x14ac:dyDescent="0.25">
      <c r="A2409" s="163">
        <v>2405</v>
      </c>
      <c r="B2409" s="66"/>
      <c r="C2409" s="67"/>
      <c r="D2409" s="48"/>
      <c r="E2409" s="68"/>
      <c r="F2409" s="49"/>
      <c r="G2409" s="69"/>
      <c r="H2409" s="50" t="str">
        <f>IF(E2409="","",VLOOKUP(WEEKDAY(E2409),List!A$15:B$21,2,FALSE))</f>
        <v/>
      </c>
      <c r="I2409" s="90">
        <f>IF(G2409="",0,VLOOKUP(G2409,PHR!$B$4:$H$10000,7,FALSE))</f>
        <v>0</v>
      </c>
      <c r="J2409" s="51" t="str">
        <f t="shared" si="153"/>
        <v/>
      </c>
      <c r="K2409" s="52" t="str">
        <f t="shared" si="152"/>
        <v/>
      </c>
      <c r="L2409" s="55" t="str">
        <f t="shared" si="150"/>
        <v/>
      </c>
      <c r="M2409" s="56" t="str">
        <f t="shared" si="151"/>
        <v/>
      </c>
    </row>
    <row r="2410" spans="1:13" ht="13" x14ac:dyDescent="0.25">
      <c r="A2410" s="163">
        <v>2406</v>
      </c>
      <c r="B2410" s="66"/>
      <c r="C2410" s="67"/>
      <c r="D2410" s="48"/>
      <c r="E2410" s="68"/>
      <c r="F2410" s="49"/>
      <c r="G2410" s="69"/>
      <c r="H2410" s="50" t="str">
        <f>IF(E2410="","",VLOOKUP(WEEKDAY(E2410),List!A$15:B$21,2,FALSE))</f>
        <v/>
      </c>
      <c r="I2410" s="90">
        <f>IF(G2410="",0,VLOOKUP(G2410,PHR!$B$4:$H$10000,7,FALSE))</f>
        <v>0</v>
      </c>
      <c r="J2410" s="51" t="str">
        <f t="shared" si="153"/>
        <v/>
      </c>
      <c r="K2410" s="52" t="str">
        <f t="shared" si="152"/>
        <v/>
      </c>
      <c r="L2410" s="55" t="str">
        <f t="shared" si="150"/>
        <v/>
      </c>
      <c r="M2410" s="56" t="str">
        <f t="shared" si="151"/>
        <v/>
      </c>
    </row>
    <row r="2411" spans="1:13" ht="13" x14ac:dyDescent="0.25">
      <c r="A2411" s="163">
        <v>2407</v>
      </c>
      <c r="B2411" s="66"/>
      <c r="C2411" s="67"/>
      <c r="D2411" s="48"/>
      <c r="E2411" s="68"/>
      <c r="F2411" s="49"/>
      <c r="G2411" s="69"/>
      <c r="H2411" s="50" t="str">
        <f>IF(E2411="","",VLOOKUP(WEEKDAY(E2411),List!A$15:B$21,2,FALSE))</f>
        <v/>
      </c>
      <c r="I2411" s="90">
        <f>IF(G2411="",0,VLOOKUP(G2411,PHR!$B$4:$H$10000,7,FALSE))</f>
        <v>0</v>
      </c>
      <c r="J2411" s="51" t="str">
        <f t="shared" si="153"/>
        <v/>
      </c>
      <c r="K2411" s="52" t="str">
        <f t="shared" si="152"/>
        <v/>
      </c>
      <c r="L2411" s="55" t="str">
        <f t="shared" si="150"/>
        <v/>
      </c>
      <c r="M2411" s="56" t="str">
        <f t="shared" si="151"/>
        <v/>
      </c>
    </row>
    <row r="2412" spans="1:13" ht="13" x14ac:dyDescent="0.25">
      <c r="A2412" s="163">
        <v>2408</v>
      </c>
      <c r="B2412" s="66"/>
      <c r="C2412" s="67"/>
      <c r="D2412" s="48"/>
      <c r="E2412" s="68"/>
      <c r="F2412" s="49"/>
      <c r="G2412" s="69"/>
      <c r="H2412" s="50" t="str">
        <f>IF(E2412="","",VLOOKUP(WEEKDAY(E2412),List!A$15:B$21,2,FALSE))</f>
        <v/>
      </c>
      <c r="I2412" s="90">
        <f>IF(G2412="",0,VLOOKUP(G2412,PHR!$B$4:$H$10000,7,FALSE))</f>
        <v>0</v>
      </c>
      <c r="J2412" s="51" t="str">
        <f t="shared" si="153"/>
        <v/>
      </c>
      <c r="K2412" s="52" t="str">
        <f t="shared" si="152"/>
        <v/>
      </c>
      <c r="L2412" s="55" t="str">
        <f t="shared" si="150"/>
        <v/>
      </c>
      <c r="M2412" s="56" t="str">
        <f t="shared" si="151"/>
        <v/>
      </c>
    </row>
    <row r="2413" spans="1:13" ht="13" x14ac:dyDescent="0.25">
      <c r="A2413" s="163">
        <v>2409</v>
      </c>
      <c r="B2413" s="66"/>
      <c r="C2413" s="67"/>
      <c r="D2413" s="48"/>
      <c r="E2413" s="68"/>
      <c r="F2413" s="49"/>
      <c r="G2413" s="69"/>
      <c r="H2413" s="50" t="str">
        <f>IF(E2413="","",VLOOKUP(WEEKDAY(E2413),List!A$15:B$21,2,FALSE))</f>
        <v/>
      </c>
      <c r="I2413" s="90">
        <f>IF(G2413="",0,VLOOKUP(G2413,PHR!$B$4:$H$10000,7,FALSE))</f>
        <v>0</v>
      </c>
      <c r="J2413" s="51" t="str">
        <f t="shared" si="153"/>
        <v/>
      </c>
      <c r="K2413" s="52" t="str">
        <f t="shared" si="152"/>
        <v/>
      </c>
      <c r="L2413" s="55" t="str">
        <f t="shared" si="150"/>
        <v/>
      </c>
      <c r="M2413" s="56" t="str">
        <f t="shared" si="151"/>
        <v/>
      </c>
    </row>
    <row r="2414" spans="1:13" ht="13" x14ac:dyDescent="0.25">
      <c r="A2414" s="163">
        <v>2410</v>
      </c>
      <c r="B2414" s="66"/>
      <c r="C2414" s="67"/>
      <c r="D2414" s="48"/>
      <c r="E2414" s="68"/>
      <c r="F2414" s="49"/>
      <c r="G2414" s="69"/>
      <c r="H2414" s="50" t="str">
        <f>IF(E2414="","",VLOOKUP(WEEKDAY(E2414),List!A$15:B$21,2,FALSE))</f>
        <v/>
      </c>
      <c r="I2414" s="90">
        <f>IF(G2414="",0,VLOOKUP(G2414,PHR!$B$4:$H$10000,7,FALSE))</f>
        <v>0</v>
      </c>
      <c r="J2414" s="51" t="str">
        <f t="shared" si="153"/>
        <v/>
      </c>
      <c r="K2414" s="52" t="str">
        <f t="shared" si="152"/>
        <v/>
      </c>
      <c r="L2414" s="55" t="str">
        <f t="shared" si="150"/>
        <v/>
      </c>
      <c r="M2414" s="56" t="str">
        <f t="shared" si="151"/>
        <v/>
      </c>
    </row>
    <row r="2415" spans="1:13" ht="13" x14ac:dyDescent="0.25">
      <c r="A2415" s="163">
        <v>2411</v>
      </c>
      <c r="B2415" s="66"/>
      <c r="C2415" s="67"/>
      <c r="D2415" s="48"/>
      <c r="E2415" s="68"/>
      <c r="F2415" s="49"/>
      <c r="G2415" s="69"/>
      <c r="H2415" s="50" t="str">
        <f>IF(E2415="","",VLOOKUP(WEEKDAY(E2415),List!A$15:B$21,2,FALSE))</f>
        <v/>
      </c>
      <c r="I2415" s="90">
        <f>IF(G2415="",0,VLOOKUP(G2415,PHR!$B$4:$H$10000,7,FALSE))</f>
        <v>0</v>
      </c>
      <c r="J2415" s="51" t="str">
        <f t="shared" si="153"/>
        <v/>
      </c>
      <c r="K2415" s="52" t="str">
        <f t="shared" si="152"/>
        <v/>
      </c>
      <c r="L2415" s="55" t="str">
        <f t="shared" si="150"/>
        <v/>
      </c>
      <c r="M2415" s="56" t="str">
        <f t="shared" si="151"/>
        <v/>
      </c>
    </row>
    <row r="2416" spans="1:13" ht="13" x14ac:dyDescent="0.25">
      <c r="A2416" s="163">
        <v>2412</v>
      </c>
      <c r="B2416" s="66"/>
      <c r="C2416" s="67"/>
      <c r="D2416" s="48"/>
      <c r="E2416" s="68"/>
      <c r="F2416" s="49"/>
      <c r="G2416" s="69"/>
      <c r="H2416" s="50" t="str">
        <f>IF(E2416="","",VLOOKUP(WEEKDAY(E2416),List!A$15:B$21,2,FALSE))</f>
        <v/>
      </c>
      <c r="I2416" s="90">
        <f>IF(G2416="",0,VLOOKUP(G2416,PHR!$B$4:$H$10000,7,FALSE))</f>
        <v>0</v>
      </c>
      <c r="J2416" s="51" t="str">
        <f t="shared" si="153"/>
        <v/>
      </c>
      <c r="K2416" s="52" t="str">
        <f t="shared" si="152"/>
        <v/>
      </c>
      <c r="L2416" s="55" t="str">
        <f t="shared" si="150"/>
        <v/>
      </c>
      <c r="M2416" s="56" t="str">
        <f t="shared" si="151"/>
        <v/>
      </c>
    </row>
    <row r="2417" spans="1:13" ht="13" x14ac:dyDescent="0.25">
      <c r="A2417" s="163">
        <v>2413</v>
      </c>
      <c r="B2417" s="66"/>
      <c r="C2417" s="67"/>
      <c r="D2417" s="48"/>
      <c r="E2417" s="68"/>
      <c r="F2417" s="49"/>
      <c r="G2417" s="69"/>
      <c r="H2417" s="50" t="str">
        <f>IF(E2417="","",VLOOKUP(WEEKDAY(E2417),List!A$15:B$21,2,FALSE))</f>
        <v/>
      </c>
      <c r="I2417" s="90">
        <f>IF(G2417="",0,VLOOKUP(G2417,PHR!$B$4:$H$10000,7,FALSE))</f>
        <v>0</v>
      </c>
      <c r="J2417" s="51" t="str">
        <f t="shared" si="153"/>
        <v/>
      </c>
      <c r="K2417" s="52" t="str">
        <f t="shared" si="152"/>
        <v/>
      </c>
      <c r="L2417" s="55" t="str">
        <f t="shared" si="150"/>
        <v/>
      </c>
      <c r="M2417" s="56" t="str">
        <f t="shared" si="151"/>
        <v/>
      </c>
    </row>
    <row r="2418" spans="1:13" ht="13" x14ac:dyDescent="0.25">
      <c r="A2418" s="163">
        <v>2414</v>
      </c>
      <c r="B2418" s="66"/>
      <c r="C2418" s="67"/>
      <c r="D2418" s="48"/>
      <c r="E2418" s="68"/>
      <c r="F2418" s="49"/>
      <c r="G2418" s="69"/>
      <c r="H2418" s="50" t="str">
        <f>IF(E2418="","",VLOOKUP(WEEKDAY(E2418),List!A$15:B$21,2,FALSE))</f>
        <v/>
      </c>
      <c r="I2418" s="90">
        <f>IF(G2418="",0,VLOOKUP(G2418,PHR!$B$4:$H$10000,7,FALSE))</f>
        <v>0</v>
      </c>
      <c r="J2418" s="51" t="str">
        <f t="shared" si="153"/>
        <v/>
      </c>
      <c r="K2418" s="52" t="str">
        <f t="shared" si="152"/>
        <v/>
      </c>
      <c r="L2418" s="55" t="str">
        <f t="shared" si="150"/>
        <v/>
      </c>
      <c r="M2418" s="56" t="str">
        <f t="shared" si="151"/>
        <v/>
      </c>
    </row>
    <row r="2419" spans="1:13" ht="13" x14ac:dyDescent="0.25">
      <c r="A2419" s="163">
        <v>2415</v>
      </c>
      <c r="B2419" s="66"/>
      <c r="C2419" s="67"/>
      <c r="D2419" s="48"/>
      <c r="E2419" s="68"/>
      <c r="F2419" s="49"/>
      <c r="G2419" s="69"/>
      <c r="H2419" s="50" t="str">
        <f>IF(E2419="","",VLOOKUP(WEEKDAY(E2419),List!A$15:B$21,2,FALSE))</f>
        <v/>
      </c>
      <c r="I2419" s="90">
        <f>IF(G2419="",0,VLOOKUP(G2419,PHR!$B$4:$H$10000,7,FALSE))</f>
        <v>0</v>
      </c>
      <c r="J2419" s="51" t="str">
        <f t="shared" si="153"/>
        <v/>
      </c>
      <c r="K2419" s="52" t="str">
        <f t="shared" si="152"/>
        <v/>
      </c>
      <c r="L2419" s="55" t="str">
        <f t="shared" si="150"/>
        <v/>
      </c>
      <c r="M2419" s="56" t="str">
        <f t="shared" si="151"/>
        <v/>
      </c>
    </row>
    <row r="2420" spans="1:13" ht="13" x14ac:dyDescent="0.25">
      <c r="A2420" s="163">
        <v>2416</v>
      </c>
      <c r="B2420" s="66"/>
      <c r="C2420" s="67"/>
      <c r="D2420" s="48"/>
      <c r="E2420" s="68"/>
      <c r="F2420" s="49"/>
      <c r="G2420" s="69"/>
      <c r="H2420" s="50" t="str">
        <f>IF(E2420="","",VLOOKUP(WEEKDAY(E2420),List!A$15:B$21,2,FALSE))</f>
        <v/>
      </c>
      <c r="I2420" s="90">
        <f>IF(G2420="",0,VLOOKUP(G2420,PHR!$B$4:$H$10000,7,FALSE))</f>
        <v>0</v>
      </c>
      <c r="J2420" s="51" t="str">
        <f t="shared" si="153"/>
        <v/>
      </c>
      <c r="K2420" s="52" t="str">
        <f t="shared" si="152"/>
        <v/>
      </c>
      <c r="L2420" s="55" t="str">
        <f t="shared" si="150"/>
        <v/>
      </c>
      <c r="M2420" s="56" t="str">
        <f t="shared" si="151"/>
        <v/>
      </c>
    </row>
    <row r="2421" spans="1:13" ht="13" x14ac:dyDescent="0.25">
      <c r="A2421" s="163">
        <v>2417</v>
      </c>
      <c r="B2421" s="66"/>
      <c r="C2421" s="67"/>
      <c r="D2421" s="48"/>
      <c r="E2421" s="68"/>
      <c r="F2421" s="49"/>
      <c r="G2421" s="69"/>
      <c r="H2421" s="50" t="str">
        <f>IF(E2421="","",VLOOKUP(WEEKDAY(E2421),List!A$15:B$21,2,FALSE))</f>
        <v/>
      </c>
      <c r="I2421" s="90">
        <f>IF(G2421="",0,VLOOKUP(G2421,PHR!$B$4:$H$10000,7,FALSE))</f>
        <v>0</v>
      </c>
      <c r="J2421" s="51" t="str">
        <f t="shared" si="153"/>
        <v/>
      </c>
      <c r="K2421" s="52" t="str">
        <f t="shared" si="152"/>
        <v/>
      </c>
      <c r="L2421" s="55" t="str">
        <f t="shared" si="150"/>
        <v/>
      </c>
      <c r="M2421" s="56" t="str">
        <f t="shared" si="151"/>
        <v/>
      </c>
    </row>
    <row r="2422" spans="1:13" ht="13" x14ac:dyDescent="0.25">
      <c r="A2422" s="163">
        <v>2418</v>
      </c>
      <c r="B2422" s="66"/>
      <c r="C2422" s="67"/>
      <c r="D2422" s="48"/>
      <c r="E2422" s="68"/>
      <c r="F2422" s="49"/>
      <c r="G2422" s="69"/>
      <c r="H2422" s="50" t="str">
        <f>IF(E2422="","",VLOOKUP(WEEKDAY(E2422),List!A$15:B$21,2,FALSE))</f>
        <v/>
      </c>
      <c r="I2422" s="90">
        <f>IF(G2422="",0,VLOOKUP(G2422,PHR!$B$4:$H$10000,7,FALSE))</f>
        <v>0</v>
      </c>
      <c r="J2422" s="51" t="str">
        <f t="shared" si="153"/>
        <v/>
      </c>
      <c r="K2422" s="52" t="str">
        <f t="shared" si="152"/>
        <v/>
      </c>
      <c r="L2422" s="55" t="str">
        <f t="shared" si="150"/>
        <v/>
      </c>
      <c r="M2422" s="56" t="str">
        <f t="shared" si="151"/>
        <v/>
      </c>
    </row>
    <row r="2423" spans="1:13" ht="13" x14ac:dyDescent="0.25">
      <c r="A2423" s="163">
        <v>2419</v>
      </c>
      <c r="B2423" s="66"/>
      <c r="C2423" s="67"/>
      <c r="D2423" s="48"/>
      <c r="E2423" s="68"/>
      <c r="F2423" s="49"/>
      <c r="G2423" s="69"/>
      <c r="H2423" s="50" t="str">
        <f>IF(E2423="","",VLOOKUP(WEEKDAY(E2423),List!A$15:B$21,2,FALSE))</f>
        <v/>
      </c>
      <c r="I2423" s="90">
        <f>IF(G2423="",0,VLOOKUP(G2423,PHR!$B$4:$H$10000,7,FALSE))</f>
        <v>0</v>
      </c>
      <c r="J2423" s="51" t="str">
        <f t="shared" si="153"/>
        <v/>
      </c>
      <c r="K2423" s="52" t="str">
        <f t="shared" si="152"/>
        <v/>
      </c>
      <c r="L2423" s="55" t="str">
        <f t="shared" si="150"/>
        <v/>
      </c>
      <c r="M2423" s="56" t="str">
        <f t="shared" si="151"/>
        <v/>
      </c>
    </row>
    <row r="2424" spans="1:13" ht="13" x14ac:dyDescent="0.25">
      <c r="A2424" s="163">
        <v>2420</v>
      </c>
      <c r="B2424" s="66"/>
      <c r="C2424" s="67"/>
      <c r="D2424" s="48"/>
      <c r="E2424" s="68"/>
      <c r="F2424" s="49"/>
      <c r="G2424" s="69"/>
      <c r="H2424" s="50" t="str">
        <f>IF(E2424="","",VLOOKUP(WEEKDAY(E2424),List!A$15:B$21,2,FALSE))</f>
        <v/>
      </c>
      <c r="I2424" s="90">
        <f>IF(G2424="",0,VLOOKUP(G2424,PHR!$B$4:$H$10000,7,FALSE))</f>
        <v>0</v>
      </c>
      <c r="J2424" s="51" t="str">
        <f t="shared" si="153"/>
        <v/>
      </c>
      <c r="K2424" s="52" t="str">
        <f t="shared" si="152"/>
        <v/>
      </c>
      <c r="L2424" s="55" t="str">
        <f t="shared" si="150"/>
        <v/>
      </c>
      <c r="M2424" s="56" t="str">
        <f t="shared" si="151"/>
        <v/>
      </c>
    </row>
    <row r="2425" spans="1:13" ht="13" x14ac:dyDescent="0.25">
      <c r="A2425" s="163">
        <v>2421</v>
      </c>
      <c r="B2425" s="66"/>
      <c r="C2425" s="67"/>
      <c r="D2425" s="48"/>
      <c r="E2425" s="68"/>
      <c r="F2425" s="49"/>
      <c r="G2425" s="69"/>
      <c r="H2425" s="50" t="str">
        <f>IF(E2425="","",VLOOKUP(WEEKDAY(E2425),List!A$15:B$21,2,FALSE))</f>
        <v/>
      </c>
      <c r="I2425" s="90">
        <f>IF(G2425="",0,VLOOKUP(G2425,PHR!$B$4:$H$10000,7,FALSE))</f>
        <v>0</v>
      </c>
      <c r="J2425" s="51" t="str">
        <f t="shared" si="153"/>
        <v/>
      </c>
      <c r="K2425" s="52" t="str">
        <f t="shared" si="152"/>
        <v/>
      </c>
      <c r="L2425" s="55" t="str">
        <f t="shared" si="150"/>
        <v/>
      </c>
      <c r="M2425" s="56" t="str">
        <f t="shared" si="151"/>
        <v/>
      </c>
    </row>
    <row r="2426" spans="1:13" ht="13" x14ac:dyDescent="0.25">
      <c r="A2426" s="163">
        <v>2422</v>
      </c>
      <c r="B2426" s="66"/>
      <c r="C2426" s="67"/>
      <c r="D2426" s="48"/>
      <c r="E2426" s="68"/>
      <c r="F2426" s="49"/>
      <c r="G2426" s="69"/>
      <c r="H2426" s="50" t="str">
        <f>IF(E2426="","",VLOOKUP(WEEKDAY(E2426),List!A$15:B$21,2,FALSE))</f>
        <v/>
      </c>
      <c r="I2426" s="90">
        <f>IF(G2426="",0,VLOOKUP(G2426,PHR!$B$4:$H$10000,7,FALSE))</f>
        <v>0</v>
      </c>
      <c r="J2426" s="51" t="str">
        <f t="shared" si="153"/>
        <v/>
      </c>
      <c r="K2426" s="52" t="str">
        <f t="shared" si="152"/>
        <v/>
      </c>
      <c r="L2426" s="55" t="str">
        <f t="shared" si="150"/>
        <v/>
      </c>
      <c r="M2426" s="56" t="str">
        <f t="shared" si="151"/>
        <v/>
      </c>
    </row>
    <row r="2427" spans="1:13" ht="13" x14ac:dyDescent="0.25">
      <c r="A2427" s="163">
        <v>2423</v>
      </c>
      <c r="B2427" s="66"/>
      <c r="C2427" s="67"/>
      <c r="D2427" s="48"/>
      <c r="E2427" s="68"/>
      <c r="F2427" s="49"/>
      <c r="G2427" s="69"/>
      <c r="H2427" s="50" t="str">
        <f>IF(E2427="","",VLOOKUP(WEEKDAY(E2427),List!A$15:B$21,2,FALSE))</f>
        <v/>
      </c>
      <c r="I2427" s="90">
        <f>IF(G2427="",0,VLOOKUP(G2427,PHR!$B$4:$H$10000,7,FALSE))</f>
        <v>0</v>
      </c>
      <c r="J2427" s="51" t="str">
        <f t="shared" si="153"/>
        <v/>
      </c>
      <c r="K2427" s="52" t="str">
        <f t="shared" si="152"/>
        <v/>
      </c>
      <c r="L2427" s="55" t="str">
        <f t="shared" si="150"/>
        <v/>
      </c>
      <c r="M2427" s="56" t="str">
        <f t="shared" si="151"/>
        <v/>
      </c>
    </row>
    <row r="2428" spans="1:13" ht="13" x14ac:dyDescent="0.25">
      <c r="A2428" s="163">
        <v>2424</v>
      </c>
      <c r="B2428" s="66"/>
      <c r="C2428" s="67"/>
      <c r="D2428" s="48"/>
      <c r="E2428" s="68"/>
      <c r="F2428" s="49"/>
      <c r="G2428" s="69"/>
      <c r="H2428" s="50" t="str">
        <f>IF(E2428="","",VLOOKUP(WEEKDAY(E2428),List!A$15:B$21,2,FALSE))</f>
        <v/>
      </c>
      <c r="I2428" s="90">
        <f>IF(G2428="",0,VLOOKUP(G2428,PHR!$B$4:$H$10000,7,FALSE))</f>
        <v>0</v>
      </c>
      <c r="J2428" s="51" t="str">
        <f t="shared" si="153"/>
        <v/>
      </c>
      <c r="K2428" s="52" t="str">
        <f t="shared" si="152"/>
        <v/>
      </c>
      <c r="L2428" s="55" t="str">
        <f t="shared" si="150"/>
        <v/>
      </c>
      <c r="M2428" s="56" t="str">
        <f t="shared" si="151"/>
        <v/>
      </c>
    </row>
    <row r="2429" spans="1:13" ht="13" x14ac:dyDescent="0.25">
      <c r="A2429" s="163">
        <v>2425</v>
      </c>
      <c r="B2429" s="66"/>
      <c r="C2429" s="67"/>
      <c r="D2429" s="48"/>
      <c r="E2429" s="68"/>
      <c r="F2429" s="49"/>
      <c r="G2429" s="69"/>
      <c r="H2429" s="50" t="str">
        <f>IF(E2429="","",VLOOKUP(WEEKDAY(E2429),List!A$15:B$21,2,FALSE))</f>
        <v/>
      </c>
      <c r="I2429" s="90">
        <f>IF(G2429="",0,VLOOKUP(G2429,PHR!$B$4:$H$10000,7,FALSE))</f>
        <v>0</v>
      </c>
      <c r="J2429" s="51" t="str">
        <f t="shared" si="153"/>
        <v/>
      </c>
      <c r="K2429" s="52" t="str">
        <f t="shared" si="152"/>
        <v/>
      </c>
      <c r="L2429" s="55" t="str">
        <f t="shared" si="150"/>
        <v/>
      </c>
      <c r="M2429" s="56" t="str">
        <f t="shared" si="151"/>
        <v/>
      </c>
    </row>
    <row r="2430" spans="1:13" ht="13" x14ac:dyDescent="0.25">
      <c r="A2430" s="163">
        <v>2426</v>
      </c>
      <c r="B2430" s="66"/>
      <c r="C2430" s="67"/>
      <c r="D2430" s="48"/>
      <c r="E2430" s="68"/>
      <c r="F2430" s="49"/>
      <c r="G2430" s="69"/>
      <c r="H2430" s="50" t="str">
        <f>IF(E2430="","",VLOOKUP(WEEKDAY(E2430),List!A$15:B$21,2,FALSE))</f>
        <v/>
      </c>
      <c r="I2430" s="90">
        <f>IF(G2430="",0,VLOOKUP(G2430,PHR!$B$4:$H$10000,7,FALSE))</f>
        <v>0</v>
      </c>
      <c r="J2430" s="51" t="str">
        <f t="shared" si="153"/>
        <v/>
      </c>
      <c r="K2430" s="52" t="str">
        <f t="shared" si="152"/>
        <v/>
      </c>
      <c r="L2430" s="55" t="str">
        <f t="shared" si="150"/>
        <v/>
      </c>
      <c r="M2430" s="56" t="str">
        <f t="shared" si="151"/>
        <v/>
      </c>
    </row>
    <row r="2431" spans="1:13" ht="13" x14ac:dyDescent="0.25">
      <c r="A2431" s="163">
        <v>2427</v>
      </c>
      <c r="B2431" s="66"/>
      <c r="C2431" s="67"/>
      <c r="D2431" s="48"/>
      <c r="E2431" s="68"/>
      <c r="F2431" s="49"/>
      <c r="G2431" s="69"/>
      <c r="H2431" s="50" t="str">
        <f>IF(E2431="","",VLOOKUP(WEEKDAY(E2431),List!A$15:B$21,2,FALSE))</f>
        <v/>
      </c>
      <c r="I2431" s="90">
        <f>IF(G2431="",0,VLOOKUP(G2431,PHR!$B$4:$H$10000,7,FALSE))</f>
        <v>0</v>
      </c>
      <c r="J2431" s="51" t="str">
        <f t="shared" si="153"/>
        <v/>
      </c>
      <c r="K2431" s="52" t="str">
        <f t="shared" si="152"/>
        <v/>
      </c>
      <c r="L2431" s="55" t="str">
        <f t="shared" si="150"/>
        <v/>
      </c>
      <c r="M2431" s="56" t="str">
        <f t="shared" si="151"/>
        <v/>
      </c>
    </row>
    <row r="2432" spans="1:13" ht="13" x14ac:dyDescent="0.25">
      <c r="A2432" s="163">
        <v>2428</v>
      </c>
      <c r="B2432" s="66"/>
      <c r="C2432" s="67"/>
      <c r="D2432" s="48"/>
      <c r="E2432" s="68"/>
      <c r="F2432" s="49"/>
      <c r="G2432" s="69"/>
      <c r="H2432" s="50" t="str">
        <f>IF(E2432="","",VLOOKUP(WEEKDAY(E2432),List!A$15:B$21,2,FALSE))</f>
        <v/>
      </c>
      <c r="I2432" s="90">
        <f>IF(G2432="",0,VLOOKUP(G2432,PHR!$B$4:$H$10000,7,FALSE))</f>
        <v>0</v>
      </c>
      <c r="J2432" s="51" t="str">
        <f t="shared" si="153"/>
        <v/>
      </c>
      <c r="K2432" s="52" t="str">
        <f t="shared" si="152"/>
        <v/>
      </c>
      <c r="L2432" s="55" t="str">
        <f t="shared" si="150"/>
        <v/>
      </c>
      <c r="M2432" s="56" t="str">
        <f t="shared" si="151"/>
        <v/>
      </c>
    </row>
    <row r="2433" spans="1:13" ht="13" x14ac:dyDescent="0.25">
      <c r="A2433" s="163">
        <v>2429</v>
      </c>
      <c r="B2433" s="66"/>
      <c r="C2433" s="67"/>
      <c r="D2433" s="48"/>
      <c r="E2433" s="68"/>
      <c r="F2433" s="49"/>
      <c r="G2433" s="69"/>
      <c r="H2433" s="50" t="str">
        <f>IF(E2433="","",VLOOKUP(WEEKDAY(E2433),List!A$15:B$21,2,FALSE))</f>
        <v/>
      </c>
      <c r="I2433" s="90">
        <f>IF(G2433="",0,VLOOKUP(G2433,PHR!$B$4:$H$10000,7,FALSE))</f>
        <v>0</v>
      </c>
      <c r="J2433" s="51" t="str">
        <f t="shared" si="153"/>
        <v/>
      </c>
      <c r="K2433" s="52" t="str">
        <f t="shared" si="152"/>
        <v/>
      </c>
      <c r="L2433" s="55" t="str">
        <f t="shared" si="150"/>
        <v/>
      </c>
      <c r="M2433" s="56" t="str">
        <f t="shared" si="151"/>
        <v/>
      </c>
    </row>
    <row r="2434" spans="1:13" ht="13" x14ac:dyDescent="0.25">
      <c r="A2434" s="163">
        <v>2430</v>
      </c>
      <c r="B2434" s="66"/>
      <c r="C2434" s="67"/>
      <c r="D2434" s="48"/>
      <c r="E2434" s="68"/>
      <c r="F2434" s="49"/>
      <c r="G2434" s="69"/>
      <c r="H2434" s="50" t="str">
        <f>IF(E2434="","",VLOOKUP(WEEKDAY(E2434),List!A$15:B$21,2,FALSE))</f>
        <v/>
      </c>
      <c r="I2434" s="90">
        <f>IF(G2434="",0,VLOOKUP(G2434,PHR!$B$4:$H$10000,7,FALSE))</f>
        <v>0</v>
      </c>
      <c r="J2434" s="51" t="str">
        <f t="shared" si="153"/>
        <v/>
      </c>
      <c r="K2434" s="52" t="str">
        <f t="shared" si="152"/>
        <v/>
      </c>
      <c r="L2434" s="55" t="str">
        <f t="shared" si="150"/>
        <v/>
      </c>
      <c r="M2434" s="56" t="str">
        <f t="shared" si="151"/>
        <v/>
      </c>
    </row>
    <row r="2435" spans="1:13" ht="13" x14ac:dyDescent="0.25">
      <c r="A2435" s="163">
        <v>2431</v>
      </c>
      <c r="B2435" s="66"/>
      <c r="C2435" s="67"/>
      <c r="D2435" s="48"/>
      <c r="E2435" s="68"/>
      <c r="F2435" s="49"/>
      <c r="G2435" s="69"/>
      <c r="H2435" s="50" t="str">
        <f>IF(E2435="","",VLOOKUP(WEEKDAY(E2435),List!A$15:B$21,2,FALSE))</f>
        <v/>
      </c>
      <c r="I2435" s="90">
        <f>IF(G2435="",0,VLOOKUP(G2435,PHR!$B$4:$H$10000,7,FALSE))</f>
        <v>0</v>
      </c>
      <c r="J2435" s="51" t="str">
        <f t="shared" si="153"/>
        <v/>
      </c>
      <c r="K2435" s="52" t="str">
        <f t="shared" si="152"/>
        <v/>
      </c>
      <c r="L2435" s="55" t="str">
        <f t="shared" si="150"/>
        <v/>
      </c>
      <c r="M2435" s="56" t="str">
        <f t="shared" si="151"/>
        <v/>
      </c>
    </row>
    <row r="2436" spans="1:13" ht="13" x14ac:dyDescent="0.25">
      <c r="A2436" s="163">
        <v>2432</v>
      </c>
      <c r="B2436" s="66"/>
      <c r="C2436" s="67"/>
      <c r="D2436" s="48"/>
      <c r="E2436" s="68"/>
      <c r="F2436" s="49"/>
      <c r="G2436" s="69"/>
      <c r="H2436" s="50" t="str">
        <f>IF(E2436="","",VLOOKUP(WEEKDAY(E2436),List!A$15:B$21,2,FALSE))</f>
        <v/>
      </c>
      <c r="I2436" s="90">
        <f>IF(G2436="",0,VLOOKUP(G2436,PHR!$B$4:$H$10000,7,FALSE))</f>
        <v>0</v>
      </c>
      <c r="J2436" s="51" t="str">
        <f t="shared" si="153"/>
        <v/>
      </c>
      <c r="K2436" s="52" t="str">
        <f t="shared" si="152"/>
        <v/>
      </c>
      <c r="L2436" s="55" t="str">
        <f t="shared" si="150"/>
        <v/>
      </c>
      <c r="M2436" s="56" t="str">
        <f t="shared" si="151"/>
        <v/>
      </c>
    </row>
    <row r="2437" spans="1:13" ht="13" x14ac:dyDescent="0.25">
      <c r="A2437" s="163">
        <v>2433</v>
      </c>
      <c r="B2437" s="66"/>
      <c r="C2437" s="67"/>
      <c r="D2437" s="48"/>
      <c r="E2437" s="68"/>
      <c r="F2437" s="49"/>
      <c r="G2437" s="69"/>
      <c r="H2437" s="50" t="str">
        <f>IF(E2437="","",VLOOKUP(WEEKDAY(E2437),List!A$15:B$21,2,FALSE))</f>
        <v/>
      </c>
      <c r="I2437" s="90">
        <f>IF(G2437="",0,VLOOKUP(G2437,PHR!$B$4:$H$10000,7,FALSE))</f>
        <v>0</v>
      </c>
      <c r="J2437" s="51" t="str">
        <f t="shared" si="153"/>
        <v/>
      </c>
      <c r="K2437" s="52" t="str">
        <f t="shared" si="152"/>
        <v/>
      </c>
      <c r="L2437" s="55" t="str">
        <f t="shared" ref="L2437:L2500" si="154">IF(D2437="","",K2437)</f>
        <v/>
      </c>
      <c r="M2437" s="56" t="str">
        <f t="shared" ref="M2437:M2500" si="155">IF(D2437="","",ROUND(L2437*I2437,2))</f>
        <v/>
      </c>
    </row>
    <row r="2438" spans="1:13" ht="13" x14ac:dyDescent="0.25">
      <c r="A2438" s="163">
        <v>2434</v>
      </c>
      <c r="B2438" s="66"/>
      <c r="C2438" s="67"/>
      <c r="D2438" s="48"/>
      <c r="E2438" s="68"/>
      <c r="F2438" s="49"/>
      <c r="G2438" s="69"/>
      <c r="H2438" s="50" t="str">
        <f>IF(E2438="","",VLOOKUP(WEEKDAY(E2438),List!A$15:B$21,2,FALSE))</f>
        <v/>
      </c>
      <c r="I2438" s="90">
        <f>IF(G2438="",0,VLOOKUP(G2438,PHR!$B$4:$H$10000,7,FALSE))</f>
        <v>0</v>
      </c>
      <c r="J2438" s="51" t="str">
        <f t="shared" si="153"/>
        <v/>
      </c>
      <c r="K2438" s="52" t="str">
        <f t="shared" ref="K2438:K2501" si="156">IF(F2438="","",IF(C2438="",MIN(F2438,$K$1),(MIN(F2438,$K$1)*C2438)))</f>
        <v/>
      </c>
      <c r="L2438" s="55" t="str">
        <f t="shared" si="154"/>
        <v/>
      </c>
      <c r="M2438" s="56" t="str">
        <f t="shared" si="155"/>
        <v/>
      </c>
    </row>
    <row r="2439" spans="1:13" ht="13" x14ac:dyDescent="0.25">
      <c r="A2439" s="163">
        <v>2435</v>
      </c>
      <c r="B2439" s="66"/>
      <c r="C2439" s="67"/>
      <c r="D2439" s="48"/>
      <c r="E2439" s="68"/>
      <c r="F2439" s="49"/>
      <c r="G2439" s="69"/>
      <c r="H2439" s="50" t="str">
        <f>IF(E2439="","",VLOOKUP(WEEKDAY(E2439),List!A$15:B$21,2,FALSE))</f>
        <v/>
      </c>
      <c r="I2439" s="90">
        <f>IF(G2439="",0,VLOOKUP(G2439,PHR!$B$4:$H$10000,7,FALSE))</f>
        <v>0</v>
      </c>
      <c r="J2439" s="51" t="str">
        <f t="shared" si="153"/>
        <v/>
      </c>
      <c r="K2439" s="52" t="str">
        <f t="shared" si="156"/>
        <v/>
      </c>
      <c r="L2439" s="55" t="str">
        <f t="shared" si="154"/>
        <v/>
      </c>
      <c r="M2439" s="56" t="str">
        <f t="shared" si="155"/>
        <v/>
      </c>
    </row>
    <row r="2440" spans="1:13" ht="13" x14ac:dyDescent="0.25">
      <c r="A2440" s="163">
        <v>2436</v>
      </c>
      <c r="B2440" s="66"/>
      <c r="C2440" s="67"/>
      <c r="D2440" s="48"/>
      <c r="E2440" s="68"/>
      <c r="F2440" s="49"/>
      <c r="G2440" s="69"/>
      <c r="H2440" s="50" t="str">
        <f>IF(E2440="","",VLOOKUP(WEEKDAY(E2440),List!A$15:B$21,2,FALSE))</f>
        <v/>
      </c>
      <c r="I2440" s="90">
        <f>IF(G2440="",0,VLOOKUP(G2440,PHR!$B$4:$H$10000,7,FALSE))</f>
        <v>0</v>
      </c>
      <c r="J2440" s="51" t="str">
        <f t="shared" si="153"/>
        <v/>
      </c>
      <c r="K2440" s="52" t="str">
        <f t="shared" si="156"/>
        <v/>
      </c>
      <c r="L2440" s="55" t="str">
        <f t="shared" si="154"/>
        <v/>
      </c>
      <c r="M2440" s="56" t="str">
        <f t="shared" si="155"/>
        <v/>
      </c>
    </row>
    <row r="2441" spans="1:13" ht="13" x14ac:dyDescent="0.25">
      <c r="A2441" s="163">
        <v>2437</v>
      </c>
      <c r="B2441" s="66"/>
      <c r="C2441" s="67"/>
      <c r="D2441" s="48"/>
      <c r="E2441" s="68"/>
      <c r="F2441" s="49"/>
      <c r="G2441" s="69"/>
      <c r="H2441" s="50" t="str">
        <f>IF(E2441="","",VLOOKUP(WEEKDAY(E2441),List!A$15:B$21,2,FALSE))</f>
        <v/>
      </c>
      <c r="I2441" s="90">
        <f>IF(G2441="",0,VLOOKUP(G2441,PHR!$B$4:$H$10000,7,FALSE))</f>
        <v>0</v>
      </c>
      <c r="J2441" s="51" t="str">
        <f t="shared" si="153"/>
        <v/>
      </c>
      <c r="K2441" s="52" t="str">
        <f t="shared" si="156"/>
        <v/>
      </c>
      <c r="L2441" s="55" t="str">
        <f t="shared" si="154"/>
        <v/>
      </c>
      <c r="M2441" s="56" t="str">
        <f t="shared" si="155"/>
        <v/>
      </c>
    </row>
    <row r="2442" spans="1:13" ht="13" x14ac:dyDescent="0.25">
      <c r="A2442" s="163">
        <v>2438</v>
      </c>
      <c r="B2442" s="66"/>
      <c r="C2442" s="67"/>
      <c r="D2442" s="48"/>
      <c r="E2442" s="68"/>
      <c r="F2442" s="49"/>
      <c r="G2442" s="69"/>
      <c r="H2442" s="50" t="str">
        <f>IF(E2442="","",VLOOKUP(WEEKDAY(E2442),List!A$15:B$21,2,FALSE))</f>
        <v/>
      </c>
      <c r="I2442" s="90">
        <f>IF(G2442="",0,VLOOKUP(G2442,PHR!$B$4:$H$10000,7,FALSE))</f>
        <v>0</v>
      </c>
      <c r="J2442" s="51" t="str">
        <f t="shared" ref="J2442:J2505" si="157">IF(K2442="","",ROUND(K2442*I2442,2))</f>
        <v/>
      </c>
      <c r="K2442" s="52" t="str">
        <f t="shared" si="156"/>
        <v/>
      </c>
      <c r="L2442" s="55" t="str">
        <f t="shared" si="154"/>
        <v/>
      </c>
      <c r="M2442" s="56" t="str">
        <f t="shared" si="155"/>
        <v/>
      </c>
    </row>
    <row r="2443" spans="1:13" ht="13" x14ac:dyDescent="0.25">
      <c r="A2443" s="163">
        <v>2439</v>
      </c>
      <c r="B2443" s="66"/>
      <c r="C2443" s="67"/>
      <c r="D2443" s="48"/>
      <c r="E2443" s="68"/>
      <c r="F2443" s="49"/>
      <c r="G2443" s="69"/>
      <c r="H2443" s="50" t="str">
        <f>IF(E2443="","",VLOOKUP(WEEKDAY(E2443),List!A$15:B$21,2,FALSE))</f>
        <v/>
      </c>
      <c r="I2443" s="90">
        <f>IF(G2443="",0,VLOOKUP(G2443,PHR!$B$4:$H$10000,7,FALSE))</f>
        <v>0</v>
      </c>
      <c r="J2443" s="51" t="str">
        <f t="shared" si="157"/>
        <v/>
      </c>
      <c r="K2443" s="52" t="str">
        <f t="shared" si="156"/>
        <v/>
      </c>
      <c r="L2443" s="55" t="str">
        <f t="shared" si="154"/>
        <v/>
      </c>
      <c r="M2443" s="56" t="str">
        <f t="shared" si="155"/>
        <v/>
      </c>
    </row>
    <row r="2444" spans="1:13" ht="13" x14ac:dyDescent="0.25">
      <c r="A2444" s="163">
        <v>2440</v>
      </c>
      <c r="B2444" s="66"/>
      <c r="C2444" s="67"/>
      <c r="D2444" s="48"/>
      <c r="E2444" s="68"/>
      <c r="F2444" s="49"/>
      <c r="G2444" s="69"/>
      <c r="H2444" s="50" t="str">
        <f>IF(E2444="","",VLOOKUP(WEEKDAY(E2444),List!A$15:B$21,2,FALSE))</f>
        <v/>
      </c>
      <c r="I2444" s="90">
        <f>IF(G2444="",0,VLOOKUP(G2444,PHR!$B$4:$H$10000,7,FALSE))</f>
        <v>0</v>
      </c>
      <c r="J2444" s="51" t="str">
        <f t="shared" si="157"/>
        <v/>
      </c>
      <c r="K2444" s="52" t="str">
        <f t="shared" si="156"/>
        <v/>
      </c>
      <c r="L2444" s="55" t="str">
        <f t="shared" si="154"/>
        <v/>
      </c>
      <c r="M2444" s="56" t="str">
        <f t="shared" si="155"/>
        <v/>
      </c>
    </row>
    <row r="2445" spans="1:13" ht="13" x14ac:dyDescent="0.25">
      <c r="A2445" s="163">
        <v>2441</v>
      </c>
      <c r="B2445" s="66"/>
      <c r="C2445" s="67"/>
      <c r="D2445" s="48"/>
      <c r="E2445" s="68"/>
      <c r="F2445" s="49"/>
      <c r="G2445" s="69"/>
      <c r="H2445" s="50" t="str">
        <f>IF(E2445="","",VLOOKUP(WEEKDAY(E2445),List!A$15:B$21,2,FALSE))</f>
        <v/>
      </c>
      <c r="I2445" s="90">
        <f>IF(G2445="",0,VLOOKUP(G2445,PHR!$B$4:$H$10000,7,FALSE))</f>
        <v>0</v>
      </c>
      <c r="J2445" s="51" t="str">
        <f t="shared" si="157"/>
        <v/>
      </c>
      <c r="K2445" s="52" t="str">
        <f t="shared" si="156"/>
        <v/>
      </c>
      <c r="L2445" s="55" t="str">
        <f t="shared" si="154"/>
        <v/>
      </c>
      <c r="M2445" s="56" t="str">
        <f t="shared" si="155"/>
        <v/>
      </c>
    </row>
    <row r="2446" spans="1:13" ht="13" x14ac:dyDescent="0.25">
      <c r="A2446" s="163">
        <v>2442</v>
      </c>
      <c r="B2446" s="66"/>
      <c r="C2446" s="67"/>
      <c r="D2446" s="48"/>
      <c r="E2446" s="68"/>
      <c r="F2446" s="49"/>
      <c r="G2446" s="69"/>
      <c r="H2446" s="50" t="str">
        <f>IF(E2446="","",VLOOKUP(WEEKDAY(E2446),List!A$15:B$21,2,FALSE))</f>
        <v/>
      </c>
      <c r="I2446" s="90">
        <f>IF(G2446="",0,VLOOKUP(G2446,PHR!$B$4:$H$10000,7,FALSE))</f>
        <v>0</v>
      </c>
      <c r="J2446" s="51" t="str">
        <f t="shared" si="157"/>
        <v/>
      </c>
      <c r="K2446" s="52" t="str">
        <f t="shared" si="156"/>
        <v/>
      </c>
      <c r="L2446" s="55" t="str">
        <f t="shared" si="154"/>
        <v/>
      </c>
      <c r="M2446" s="56" t="str">
        <f t="shared" si="155"/>
        <v/>
      </c>
    </row>
    <row r="2447" spans="1:13" ht="13" x14ac:dyDescent="0.25">
      <c r="A2447" s="163">
        <v>2443</v>
      </c>
      <c r="B2447" s="66"/>
      <c r="C2447" s="67"/>
      <c r="D2447" s="48"/>
      <c r="E2447" s="68"/>
      <c r="F2447" s="49"/>
      <c r="G2447" s="69"/>
      <c r="H2447" s="50" t="str">
        <f>IF(E2447="","",VLOOKUP(WEEKDAY(E2447),List!A$15:B$21,2,FALSE))</f>
        <v/>
      </c>
      <c r="I2447" s="90">
        <f>IF(G2447="",0,VLOOKUP(G2447,PHR!$B$4:$H$10000,7,FALSE))</f>
        <v>0</v>
      </c>
      <c r="J2447" s="51" t="str">
        <f t="shared" si="157"/>
        <v/>
      </c>
      <c r="K2447" s="52" t="str">
        <f t="shared" si="156"/>
        <v/>
      </c>
      <c r="L2447" s="55" t="str">
        <f t="shared" si="154"/>
        <v/>
      </c>
      <c r="M2447" s="56" t="str">
        <f t="shared" si="155"/>
        <v/>
      </c>
    </row>
    <row r="2448" spans="1:13" ht="13" x14ac:dyDescent="0.25">
      <c r="A2448" s="163">
        <v>2444</v>
      </c>
      <c r="B2448" s="66"/>
      <c r="C2448" s="67"/>
      <c r="D2448" s="48"/>
      <c r="E2448" s="68"/>
      <c r="F2448" s="49"/>
      <c r="G2448" s="69"/>
      <c r="H2448" s="50" t="str">
        <f>IF(E2448="","",VLOOKUP(WEEKDAY(E2448),List!A$15:B$21,2,FALSE))</f>
        <v/>
      </c>
      <c r="I2448" s="90">
        <f>IF(G2448="",0,VLOOKUP(G2448,PHR!$B$4:$H$10000,7,FALSE))</f>
        <v>0</v>
      </c>
      <c r="J2448" s="51" t="str">
        <f t="shared" si="157"/>
        <v/>
      </c>
      <c r="K2448" s="52" t="str">
        <f t="shared" si="156"/>
        <v/>
      </c>
      <c r="L2448" s="55" t="str">
        <f t="shared" si="154"/>
        <v/>
      </c>
      <c r="M2448" s="56" t="str">
        <f t="shared" si="155"/>
        <v/>
      </c>
    </row>
    <row r="2449" spans="1:13" ht="13" x14ac:dyDescent="0.25">
      <c r="A2449" s="163">
        <v>2445</v>
      </c>
      <c r="B2449" s="66"/>
      <c r="C2449" s="67"/>
      <c r="D2449" s="48"/>
      <c r="E2449" s="68"/>
      <c r="F2449" s="49"/>
      <c r="G2449" s="69"/>
      <c r="H2449" s="50" t="str">
        <f>IF(E2449="","",VLOOKUP(WEEKDAY(E2449),List!A$15:B$21,2,FALSE))</f>
        <v/>
      </c>
      <c r="I2449" s="90">
        <f>IF(G2449="",0,VLOOKUP(G2449,PHR!$B$4:$H$10000,7,FALSE))</f>
        <v>0</v>
      </c>
      <c r="J2449" s="51" t="str">
        <f t="shared" si="157"/>
        <v/>
      </c>
      <c r="K2449" s="52" t="str">
        <f t="shared" si="156"/>
        <v/>
      </c>
      <c r="L2449" s="55" t="str">
        <f t="shared" si="154"/>
        <v/>
      </c>
      <c r="M2449" s="56" t="str">
        <f t="shared" si="155"/>
        <v/>
      </c>
    </row>
    <row r="2450" spans="1:13" ht="13" x14ac:dyDescent="0.25">
      <c r="A2450" s="163">
        <v>2446</v>
      </c>
      <c r="B2450" s="66"/>
      <c r="C2450" s="67"/>
      <c r="D2450" s="48"/>
      <c r="E2450" s="68"/>
      <c r="F2450" s="49"/>
      <c r="G2450" s="69"/>
      <c r="H2450" s="50" t="str">
        <f>IF(E2450="","",VLOOKUP(WEEKDAY(E2450),List!A$15:B$21,2,FALSE))</f>
        <v/>
      </c>
      <c r="I2450" s="90">
        <f>IF(G2450="",0,VLOOKUP(G2450,PHR!$B$4:$H$10000,7,FALSE))</f>
        <v>0</v>
      </c>
      <c r="J2450" s="51" t="str">
        <f t="shared" si="157"/>
        <v/>
      </c>
      <c r="K2450" s="52" t="str">
        <f t="shared" si="156"/>
        <v/>
      </c>
      <c r="L2450" s="55" t="str">
        <f t="shared" si="154"/>
        <v/>
      </c>
      <c r="M2450" s="56" t="str">
        <f t="shared" si="155"/>
        <v/>
      </c>
    </row>
    <row r="2451" spans="1:13" ht="13" x14ac:dyDescent="0.25">
      <c r="A2451" s="163">
        <v>2447</v>
      </c>
      <c r="B2451" s="66"/>
      <c r="C2451" s="67"/>
      <c r="D2451" s="48"/>
      <c r="E2451" s="68"/>
      <c r="F2451" s="49"/>
      <c r="G2451" s="69"/>
      <c r="H2451" s="50" t="str">
        <f>IF(E2451="","",VLOOKUP(WEEKDAY(E2451),List!A$15:B$21,2,FALSE))</f>
        <v/>
      </c>
      <c r="I2451" s="90">
        <f>IF(G2451="",0,VLOOKUP(G2451,PHR!$B$4:$H$10000,7,FALSE))</f>
        <v>0</v>
      </c>
      <c r="J2451" s="51" t="str">
        <f t="shared" si="157"/>
        <v/>
      </c>
      <c r="K2451" s="52" t="str">
        <f t="shared" si="156"/>
        <v/>
      </c>
      <c r="L2451" s="55" t="str">
        <f t="shared" si="154"/>
        <v/>
      </c>
      <c r="M2451" s="56" t="str">
        <f t="shared" si="155"/>
        <v/>
      </c>
    </row>
    <row r="2452" spans="1:13" ht="13" x14ac:dyDescent="0.25">
      <c r="A2452" s="163">
        <v>2448</v>
      </c>
      <c r="B2452" s="66"/>
      <c r="C2452" s="67"/>
      <c r="D2452" s="48"/>
      <c r="E2452" s="68"/>
      <c r="F2452" s="49"/>
      <c r="G2452" s="69"/>
      <c r="H2452" s="50" t="str">
        <f>IF(E2452="","",VLOOKUP(WEEKDAY(E2452),List!A$15:B$21,2,FALSE))</f>
        <v/>
      </c>
      <c r="I2452" s="90">
        <f>IF(G2452="",0,VLOOKUP(G2452,PHR!$B$4:$H$10000,7,FALSE))</f>
        <v>0</v>
      </c>
      <c r="J2452" s="51" t="str">
        <f t="shared" si="157"/>
        <v/>
      </c>
      <c r="K2452" s="52" t="str">
        <f t="shared" si="156"/>
        <v/>
      </c>
      <c r="L2452" s="55" t="str">
        <f t="shared" si="154"/>
        <v/>
      </c>
      <c r="M2452" s="56" t="str">
        <f t="shared" si="155"/>
        <v/>
      </c>
    </row>
    <row r="2453" spans="1:13" ht="13" x14ac:dyDescent="0.25">
      <c r="A2453" s="163">
        <v>2449</v>
      </c>
      <c r="B2453" s="66"/>
      <c r="C2453" s="67"/>
      <c r="D2453" s="48"/>
      <c r="E2453" s="68"/>
      <c r="F2453" s="49"/>
      <c r="G2453" s="69"/>
      <c r="H2453" s="50" t="str">
        <f>IF(E2453="","",VLOOKUP(WEEKDAY(E2453),List!A$15:B$21,2,FALSE))</f>
        <v/>
      </c>
      <c r="I2453" s="90">
        <f>IF(G2453="",0,VLOOKUP(G2453,PHR!$B$4:$H$10000,7,FALSE))</f>
        <v>0</v>
      </c>
      <c r="J2453" s="51" t="str">
        <f t="shared" si="157"/>
        <v/>
      </c>
      <c r="K2453" s="52" t="str">
        <f t="shared" si="156"/>
        <v/>
      </c>
      <c r="L2453" s="55" t="str">
        <f t="shared" si="154"/>
        <v/>
      </c>
      <c r="M2453" s="56" t="str">
        <f t="shared" si="155"/>
        <v/>
      </c>
    </row>
    <row r="2454" spans="1:13" ht="13" x14ac:dyDescent="0.25">
      <c r="A2454" s="163">
        <v>2450</v>
      </c>
      <c r="B2454" s="66"/>
      <c r="C2454" s="67"/>
      <c r="D2454" s="48"/>
      <c r="E2454" s="68"/>
      <c r="F2454" s="49"/>
      <c r="G2454" s="69"/>
      <c r="H2454" s="50" t="str">
        <f>IF(E2454="","",VLOOKUP(WEEKDAY(E2454),List!A$15:B$21,2,FALSE))</f>
        <v/>
      </c>
      <c r="I2454" s="90">
        <f>IF(G2454="",0,VLOOKUP(G2454,PHR!$B$4:$H$10000,7,FALSE))</f>
        <v>0</v>
      </c>
      <c r="J2454" s="51" t="str">
        <f t="shared" si="157"/>
        <v/>
      </c>
      <c r="K2454" s="52" t="str">
        <f t="shared" si="156"/>
        <v/>
      </c>
      <c r="L2454" s="55" t="str">
        <f t="shared" si="154"/>
        <v/>
      </c>
      <c r="M2454" s="56" t="str">
        <f t="shared" si="155"/>
        <v/>
      </c>
    </row>
    <row r="2455" spans="1:13" ht="13" x14ac:dyDescent="0.25">
      <c r="A2455" s="163">
        <v>2451</v>
      </c>
      <c r="B2455" s="66"/>
      <c r="C2455" s="67"/>
      <c r="D2455" s="48"/>
      <c r="E2455" s="68"/>
      <c r="F2455" s="49"/>
      <c r="G2455" s="69"/>
      <c r="H2455" s="50" t="str">
        <f>IF(E2455="","",VLOOKUP(WEEKDAY(E2455),List!A$15:B$21,2,FALSE))</f>
        <v/>
      </c>
      <c r="I2455" s="90">
        <f>IF(G2455="",0,VLOOKUP(G2455,PHR!$B$4:$H$10000,7,FALSE))</f>
        <v>0</v>
      </c>
      <c r="J2455" s="51" t="str">
        <f t="shared" si="157"/>
        <v/>
      </c>
      <c r="K2455" s="52" t="str">
        <f t="shared" si="156"/>
        <v/>
      </c>
      <c r="L2455" s="55" t="str">
        <f t="shared" si="154"/>
        <v/>
      </c>
      <c r="M2455" s="56" t="str">
        <f t="shared" si="155"/>
        <v/>
      </c>
    </row>
    <row r="2456" spans="1:13" ht="13" x14ac:dyDescent="0.25">
      <c r="A2456" s="163">
        <v>2452</v>
      </c>
      <c r="B2456" s="66"/>
      <c r="C2456" s="67"/>
      <c r="D2456" s="48"/>
      <c r="E2456" s="68"/>
      <c r="F2456" s="49"/>
      <c r="G2456" s="69"/>
      <c r="H2456" s="50" t="str">
        <f>IF(E2456="","",VLOOKUP(WEEKDAY(E2456),List!A$15:B$21,2,FALSE))</f>
        <v/>
      </c>
      <c r="I2456" s="90">
        <f>IF(G2456="",0,VLOOKUP(G2456,PHR!$B$4:$H$10000,7,FALSE))</f>
        <v>0</v>
      </c>
      <c r="J2456" s="51" t="str">
        <f t="shared" si="157"/>
        <v/>
      </c>
      <c r="K2456" s="52" t="str">
        <f t="shared" si="156"/>
        <v/>
      </c>
      <c r="L2456" s="55" t="str">
        <f t="shared" si="154"/>
        <v/>
      </c>
      <c r="M2456" s="56" t="str">
        <f t="shared" si="155"/>
        <v/>
      </c>
    </row>
    <row r="2457" spans="1:13" ht="13" x14ac:dyDescent="0.25">
      <c r="A2457" s="163">
        <v>2453</v>
      </c>
      <c r="B2457" s="66"/>
      <c r="C2457" s="67"/>
      <c r="D2457" s="48"/>
      <c r="E2457" s="68"/>
      <c r="F2457" s="49"/>
      <c r="G2457" s="69"/>
      <c r="H2457" s="50" t="str">
        <f>IF(E2457="","",VLOOKUP(WEEKDAY(E2457),List!A$15:B$21,2,FALSE))</f>
        <v/>
      </c>
      <c r="I2457" s="90">
        <f>IF(G2457="",0,VLOOKUP(G2457,PHR!$B$4:$H$10000,7,FALSE))</f>
        <v>0</v>
      </c>
      <c r="J2457" s="51" t="str">
        <f t="shared" si="157"/>
        <v/>
      </c>
      <c r="K2457" s="52" t="str">
        <f t="shared" si="156"/>
        <v/>
      </c>
      <c r="L2457" s="55" t="str">
        <f t="shared" si="154"/>
        <v/>
      </c>
      <c r="M2457" s="56" t="str">
        <f t="shared" si="155"/>
        <v/>
      </c>
    </row>
    <row r="2458" spans="1:13" ht="13" x14ac:dyDescent="0.25">
      <c r="A2458" s="163">
        <v>2454</v>
      </c>
      <c r="B2458" s="66"/>
      <c r="C2458" s="67"/>
      <c r="D2458" s="48"/>
      <c r="E2458" s="68"/>
      <c r="F2458" s="49"/>
      <c r="G2458" s="69"/>
      <c r="H2458" s="50" t="str">
        <f>IF(E2458="","",VLOOKUP(WEEKDAY(E2458),List!A$15:B$21,2,FALSE))</f>
        <v/>
      </c>
      <c r="I2458" s="90">
        <f>IF(G2458="",0,VLOOKUP(G2458,PHR!$B$4:$H$10000,7,FALSE))</f>
        <v>0</v>
      </c>
      <c r="J2458" s="51" t="str">
        <f t="shared" si="157"/>
        <v/>
      </c>
      <c r="K2458" s="52" t="str">
        <f t="shared" si="156"/>
        <v/>
      </c>
      <c r="L2458" s="55" t="str">
        <f t="shared" si="154"/>
        <v/>
      </c>
      <c r="M2458" s="56" t="str">
        <f t="shared" si="155"/>
        <v/>
      </c>
    </row>
    <row r="2459" spans="1:13" ht="13" x14ac:dyDescent="0.25">
      <c r="A2459" s="163">
        <v>2455</v>
      </c>
      <c r="B2459" s="66"/>
      <c r="C2459" s="67"/>
      <c r="D2459" s="48"/>
      <c r="E2459" s="68"/>
      <c r="F2459" s="49"/>
      <c r="G2459" s="69"/>
      <c r="H2459" s="50" t="str">
        <f>IF(E2459="","",VLOOKUP(WEEKDAY(E2459),List!A$15:B$21,2,FALSE))</f>
        <v/>
      </c>
      <c r="I2459" s="90">
        <f>IF(G2459="",0,VLOOKUP(G2459,PHR!$B$4:$H$10000,7,FALSE))</f>
        <v>0</v>
      </c>
      <c r="J2459" s="51" t="str">
        <f t="shared" si="157"/>
        <v/>
      </c>
      <c r="K2459" s="52" t="str">
        <f t="shared" si="156"/>
        <v/>
      </c>
      <c r="L2459" s="55" t="str">
        <f t="shared" si="154"/>
        <v/>
      </c>
      <c r="M2459" s="56" t="str">
        <f t="shared" si="155"/>
        <v/>
      </c>
    </row>
    <row r="2460" spans="1:13" ht="13" x14ac:dyDescent="0.25">
      <c r="A2460" s="163">
        <v>2456</v>
      </c>
      <c r="B2460" s="66"/>
      <c r="C2460" s="67"/>
      <c r="D2460" s="48"/>
      <c r="E2460" s="68"/>
      <c r="F2460" s="49"/>
      <c r="G2460" s="69"/>
      <c r="H2460" s="50" t="str">
        <f>IF(E2460="","",VLOOKUP(WEEKDAY(E2460),List!A$15:B$21,2,FALSE))</f>
        <v/>
      </c>
      <c r="I2460" s="90">
        <f>IF(G2460="",0,VLOOKUP(G2460,PHR!$B$4:$H$10000,7,FALSE))</f>
        <v>0</v>
      </c>
      <c r="J2460" s="51" t="str">
        <f t="shared" si="157"/>
        <v/>
      </c>
      <c r="K2460" s="52" t="str">
        <f t="shared" si="156"/>
        <v/>
      </c>
      <c r="L2460" s="55" t="str">
        <f t="shared" si="154"/>
        <v/>
      </c>
      <c r="M2460" s="56" t="str">
        <f t="shared" si="155"/>
        <v/>
      </c>
    </row>
    <row r="2461" spans="1:13" ht="13" x14ac:dyDescent="0.25">
      <c r="A2461" s="163">
        <v>2457</v>
      </c>
      <c r="B2461" s="66"/>
      <c r="C2461" s="67"/>
      <c r="D2461" s="48"/>
      <c r="E2461" s="68"/>
      <c r="F2461" s="49"/>
      <c r="G2461" s="69"/>
      <c r="H2461" s="50" t="str">
        <f>IF(E2461="","",VLOOKUP(WEEKDAY(E2461),List!A$15:B$21,2,FALSE))</f>
        <v/>
      </c>
      <c r="I2461" s="90">
        <f>IF(G2461="",0,VLOOKUP(G2461,PHR!$B$4:$H$10000,7,FALSE))</f>
        <v>0</v>
      </c>
      <c r="J2461" s="51" t="str">
        <f t="shared" si="157"/>
        <v/>
      </c>
      <c r="K2461" s="52" t="str">
        <f t="shared" si="156"/>
        <v/>
      </c>
      <c r="L2461" s="55" t="str">
        <f t="shared" si="154"/>
        <v/>
      </c>
      <c r="M2461" s="56" t="str">
        <f t="shared" si="155"/>
        <v/>
      </c>
    </row>
    <row r="2462" spans="1:13" ht="13" x14ac:dyDescent="0.25">
      <c r="A2462" s="163">
        <v>2458</v>
      </c>
      <c r="B2462" s="66"/>
      <c r="C2462" s="67"/>
      <c r="D2462" s="48"/>
      <c r="E2462" s="68"/>
      <c r="F2462" s="49"/>
      <c r="G2462" s="69"/>
      <c r="H2462" s="50" t="str">
        <f>IF(E2462="","",VLOOKUP(WEEKDAY(E2462),List!A$15:B$21,2,FALSE))</f>
        <v/>
      </c>
      <c r="I2462" s="90">
        <f>IF(G2462="",0,VLOOKUP(G2462,PHR!$B$4:$H$10000,7,FALSE))</f>
        <v>0</v>
      </c>
      <c r="J2462" s="51" t="str">
        <f t="shared" si="157"/>
        <v/>
      </c>
      <c r="K2462" s="52" t="str">
        <f t="shared" si="156"/>
        <v/>
      </c>
      <c r="L2462" s="55" t="str">
        <f t="shared" si="154"/>
        <v/>
      </c>
      <c r="M2462" s="56" t="str">
        <f t="shared" si="155"/>
        <v/>
      </c>
    </row>
    <row r="2463" spans="1:13" ht="13" x14ac:dyDescent="0.25">
      <c r="A2463" s="163">
        <v>2459</v>
      </c>
      <c r="B2463" s="66"/>
      <c r="C2463" s="67"/>
      <c r="D2463" s="48"/>
      <c r="E2463" s="68"/>
      <c r="F2463" s="49"/>
      <c r="G2463" s="69"/>
      <c r="H2463" s="50" t="str">
        <f>IF(E2463="","",VLOOKUP(WEEKDAY(E2463),List!A$15:B$21,2,FALSE))</f>
        <v/>
      </c>
      <c r="I2463" s="90">
        <f>IF(G2463="",0,VLOOKUP(G2463,PHR!$B$4:$H$10000,7,FALSE))</f>
        <v>0</v>
      </c>
      <c r="J2463" s="51" t="str">
        <f t="shared" si="157"/>
        <v/>
      </c>
      <c r="K2463" s="52" t="str">
        <f t="shared" si="156"/>
        <v/>
      </c>
      <c r="L2463" s="55" t="str">
        <f t="shared" si="154"/>
        <v/>
      </c>
      <c r="M2463" s="56" t="str">
        <f t="shared" si="155"/>
        <v/>
      </c>
    </row>
    <row r="2464" spans="1:13" ht="13" x14ac:dyDescent="0.25">
      <c r="A2464" s="163">
        <v>2460</v>
      </c>
      <c r="B2464" s="66"/>
      <c r="C2464" s="67"/>
      <c r="D2464" s="48"/>
      <c r="E2464" s="68"/>
      <c r="F2464" s="49"/>
      <c r="G2464" s="69"/>
      <c r="H2464" s="50" t="str">
        <f>IF(E2464="","",VLOOKUP(WEEKDAY(E2464),List!A$15:B$21,2,FALSE))</f>
        <v/>
      </c>
      <c r="I2464" s="90">
        <f>IF(G2464="",0,VLOOKUP(G2464,PHR!$B$4:$H$10000,7,FALSE))</f>
        <v>0</v>
      </c>
      <c r="J2464" s="51" t="str">
        <f t="shared" si="157"/>
        <v/>
      </c>
      <c r="K2464" s="52" t="str">
        <f t="shared" si="156"/>
        <v/>
      </c>
      <c r="L2464" s="55" t="str">
        <f t="shared" si="154"/>
        <v/>
      </c>
      <c r="M2464" s="56" t="str">
        <f t="shared" si="155"/>
        <v/>
      </c>
    </row>
    <row r="2465" spans="1:13" ht="13" x14ac:dyDescent="0.25">
      <c r="A2465" s="163">
        <v>2461</v>
      </c>
      <c r="B2465" s="66"/>
      <c r="C2465" s="67"/>
      <c r="D2465" s="48"/>
      <c r="E2465" s="68"/>
      <c r="F2465" s="49"/>
      <c r="G2465" s="69"/>
      <c r="H2465" s="50" t="str">
        <f>IF(E2465="","",VLOOKUP(WEEKDAY(E2465),List!A$15:B$21,2,FALSE))</f>
        <v/>
      </c>
      <c r="I2465" s="90">
        <f>IF(G2465="",0,VLOOKUP(G2465,PHR!$B$4:$H$10000,7,FALSE))</f>
        <v>0</v>
      </c>
      <c r="J2465" s="51" t="str">
        <f t="shared" si="157"/>
        <v/>
      </c>
      <c r="K2465" s="52" t="str">
        <f t="shared" si="156"/>
        <v/>
      </c>
      <c r="L2465" s="55" t="str">
        <f t="shared" si="154"/>
        <v/>
      </c>
      <c r="M2465" s="56" t="str">
        <f t="shared" si="155"/>
        <v/>
      </c>
    </row>
    <row r="2466" spans="1:13" ht="13" x14ac:dyDescent="0.25">
      <c r="A2466" s="163">
        <v>2462</v>
      </c>
      <c r="B2466" s="66"/>
      <c r="C2466" s="67"/>
      <c r="D2466" s="48"/>
      <c r="E2466" s="68"/>
      <c r="F2466" s="49"/>
      <c r="G2466" s="69"/>
      <c r="H2466" s="50" t="str">
        <f>IF(E2466="","",VLOOKUP(WEEKDAY(E2466),List!A$15:B$21,2,FALSE))</f>
        <v/>
      </c>
      <c r="I2466" s="90">
        <f>IF(G2466="",0,VLOOKUP(G2466,PHR!$B$4:$H$10000,7,FALSE))</f>
        <v>0</v>
      </c>
      <c r="J2466" s="51" t="str">
        <f t="shared" si="157"/>
        <v/>
      </c>
      <c r="K2466" s="52" t="str">
        <f t="shared" si="156"/>
        <v/>
      </c>
      <c r="L2466" s="55" t="str">
        <f t="shared" si="154"/>
        <v/>
      </c>
      <c r="M2466" s="56" t="str">
        <f t="shared" si="155"/>
        <v/>
      </c>
    </row>
    <row r="2467" spans="1:13" ht="13" x14ac:dyDescent="0.25">
      <c r="A2467" s="163">
        <v>2463</v>
      </c>
      <c r="B2467" s="66"/>
      <c r="C2467" s="67"/>
      <c r="D2467" s="48"/>
      <c r="E2467" s="68"/>
      <c r="F2467" s="49"/>
      <c r="G2467" s="69"/>
      <c r="H2467" s="50" t="str">
        <f>IF(E2467="","",VLOOKUP(WEEKDAY(E2467),List!A$15:B$21,2,FALSE))</f>
        <v/>
      </c>
      <c r="I2467" s="90">
        <f>IF(G2467="",0,VLOOKUP(G2467,PHR!$B$4:$H$10000,7,FALSE))</f>
        <v>0</v>
      </c>
      <c r="J2467" s="51" t="str">
        <f t="shared" si="157"/>
        <v/>
      </c>
      <c r="K2467" s="52" t="str">
        <f t="shared" si="156"/>
        <v/>
      </c>
      <c r="L2467" s="55" t="str">
        <f t="shared" si="154"/>
        <v/>
      </c>
      <c r="M2467" s="56" t="str">
        <f t="shared" si="155"/>
        <v/>
      </c>
    </row>
    <row r="2468" spans="1:13" ht="13" x14ac:dyDescent="0.25">
      <c r="A2468" s="163">
        <v>2464</v>
      </c>
      <c r="B2468" s="66"/>
      <c r="C2468" s="67"/>
      <c r="D2468" s="48"/>
      <c r="E2468" s="68"/>
      <c r="F2468" s="49"/>
      <c r="G2468" s="69"/>
      <c r="H2468" s="50" t="str">
        <f>IF(E2468="","",VLOOKUP(WEEKDAY(E2468),List!A$15:B$21,2,FALSE))</f>
        <v/>
      </c>
      <c r="I2468" s="90">
        <f>IF(G2468="",0,VLOOKUP(G2468,PHR!$B$4:$H$10000,7,FALSE))</f>
        <v>0</v>
      </c>
      <c r="J2468" s="51" t="str">
        <f t="shared" si="157"/>
        <v/>
      </c>
      <c r="K2468" s="52" t="str">
        <f t="shared" si="156"/>
        <v/>
      </c>
      <c r="L2468" s="55" t="str">
        <f t="shared" si="154"/>
        <v/>
      </c>
      <c r="M2468" s="56" t="str">
        <f t="shared" si="155"/>
        <v/>
      </c>
    </row>
    <row r="2469" spans="1:13" ht="13" x14ac:dyDescent="0.25">
      <c r="A2469" s="163">
        <v>2465</v>
      </c>
      <c r="B2469" s="66"/>
      <c r="C2469" s="67"/>
      <c r="D2469" s="48"/>
      <c r="E2469" s="68"/>
      <c r="F2469" s="49"/>
      <c r="G2469" s="69"/>
      <c r="H2469" s="50" t="str">
        <f>IF(E2469="","",VLOOKUP(WEEKDAY(E2469),List!A$15:B$21,2,FALSE))</f>
        <v/>
      </c>
      <c r="I2469" s="90">
        <f>IF(G2469="",0,VLOOKUP(G2469,PHR!$B$4:$H$10000,7,FALSE))</f>
        <v>0</v>
      </c>
      <c r="J2469" s="51" t="str">
        <f t="shared" si="157"/>
        <v/>
      </c>
      <c r="K2469" s="52" t="str">
        <f t="shared" si="156"/>
        <v/>
      </c>
      <c r="L2469" s="55" t="str">
        <f t="shared" si="154"/>
        <v/>
      </c>
      <c r="M2469" s="56" t="str">
        <f t="shared" si="155"/>
        <v/>
      </c>
    </row>
    <row r="2470" spans="1:13" ht="13" x14ac:dyDescent="0.25">
      <c r="A2470" s="163">
        <v>2466</v>
      </c>
      <c r="B2470" s="66"/>
      <c r="C2470" s="67"/>
      <c r="D2470" s="48"/>
      <c r="E2470" s="68"/>
      <c r="F2470" s="49"/>
      <c r="G2470" s="69"/>
      <c r="H2470" s="50" t="str">
        <f>IF(E2470="","",VLOOKUP(WEEKDAY(E2470),List!A$15:B$21,2,FALSE))</f>
        <v/>
      </c>
      <c r="I2470" s="90">
        <f>IF(G2470="",0,VLOOKUP(G2470,PHR!$B$4:$H$10000,7,FALSE))</f>
        <v>0</v>
      </c>
      <c r="J2470" s="51" t="str">
        <f t="shared" si="157"/>
        <v/>
      </c>
      <c r="K2470" s="52" t="str">
        <f t="shared" si="156"/>
        <v/>
      </c>
      <c r="L2470" s="55" t="str">
        <f t="shared" si="154"/>
        <v/>
      </c>
      <c r="M2470" s="56" t="str">
        <f t="shared" si="155"/>
        <v/>
      </c>
    </row>
    <row r="2471" spans="1:13" ht="13" x14ac:dyDescent="0.25">
      <c r="A2471" s="163">
        <v>2467</v>
      </c>
      <c r="B2471" s="66"/>
      <c r="C2471" s="67"/>
      <c r="D2471" s="48"/>
      <c r="E2471" s="68"/>
      <c r="F2471" s="49"/>
      <c r="G2471" s="69"/>
      <c r="H2471" s="50" t="str">
        <f>IF(E2471="","",VLOOKUP(WEEKDAY(E2471),List!A$15:B$21,2,FALSE))</f>
        <v/>
      </c>
      <c r="I2471" s="90">
        <f>IF(G2471="",0,VLOOKUP(G2471,PHR!$B$4:$H$10000,7,FALSE))</f>
        <v>0</v>
      </c>
      <c r="J2471" s="51" t="str">
        <f t="shared" si="157"/>
        <v/>
      </c>
      <c r="K2471" s="52" t="str">
        <f t="shared" si="156"/>
        <v/>
      </c>
      <c r="L2471" s="55" t="str">
        <f t="shared" si="154"/>
        <v/>
      </c>
      <c r="M2471" s="56" t="str">
        <f t="shared" si="155"/>
        <v/>
      </c>
    </row>
    <row r="2472" spans="1:13" ht="13" x14ac:dyDescent="0.25">
      <c r="A2472" s="163">
        <v>2468</v>
      </c>
      <c r="B2472" s="66"/>
      <c r="C2472" s="67"/>
      <c r="D2472" s="48"/>
      <c r="E2472" s="68"/>
      <c r="F2472" s="49"/>
      <c r="G2472" s="69"/>
      <c r="H2472" s="50" t="str">
        <f>IF(E2472="","",VLOOKUP(WEEKDAY(E2472),List!A$15:B$21,2,FALSE))</f>
        <v/>
      </c>
      <c r="I2472" s="90">
        <f>IF(G2472="",0,VLOOKUP(G2472,PHR!$B$4:$H$10000,7,FALSE))</f>
        <v>0</v>
      </c>
      <c r="J2472" s="51" t="str">
        <f t="shared" si="157"/>
        <v/>
      </c>
      <c r="K2472" s="52" t="str">
        <f t="shared" si="156"/>
        <v/>
      </c>
      <c r="L2472" s="55" t="str">
        <f t="shared" si="154"/>
        <v/>
      </c>
      <c r="M2472" s="56" t="str">
        <f t="shared" si="155"/>
        <v/>
      </c>
    </row>
    <row r="2473" spans="1:13" ht="13" x14ac:dyDescent="0.25">
      <c r="A2473" s="163">
        <v>2469</v>
      </c>
      <c r="B2473" s="66"/>
      <c r="C2473" s="67"/>
      <c r="D2473" s="48"/>
      <c r="E2473" s="68"/>
      <c r="F2473" s="49"/>
      <c r="G2473" s="69"/>
      <c r="H2473" s="50" t="str">
        <f>IF(E2473="","",VLOOKUP(WEEKDAY(E2473),List!A$15:B$21,2,FALSE))</f>
        <v/>
      </c>
      <c r="I2473" s="90">
        <f>IF(G2473="",0,VLOOKUP(G2473,PHR!$B$4:$H$10000,7,FALSE))</f>
        <v>0</v>
      </c>
      <c r="J2473" s="51" t="str">
        <f t="shared" si="157"/>
        <v/>
      </c>
      <c r="K2473" s="52" t="str">
        <f t="shared" si="156"/>
        <v/>
      </c>
      <c r="L2473" s="55" t="str">
        <f t="shared" si="154"/>
        <v/>
      </c>
      <c r="M2473" s="56" t="str">
        <f t="shared" si="155"/>
        <v/>
      </c>
    </row>
    <row r="2474" spans="1:13" ht="13" x14ac:dyDescent="0.25">
      <c r="A2474" s="163">
        <v>2470</v>
      </c>
      <c r="B2474" s="66"/>
      <c r="C2474" s="67"/>
      <c r="D2474" s="48"/>
      <c r="E2474" s="68"/>
      <c r="F2474" s="49"/>
      <c r="G2474" s="69"/>
      <c r="H2474" s="50" t="str">
        <f>IF(E2474="","",VLOOKUP(WEEKDAY(E2474),List!A$15:B$21,2,FALSE))</f>
        <v/>
      </c>
      <c r="I2474" s="90">
        <f>IF(G2474="",0,VLOOKUP(G2474,PHR!$B$4:$H$10000,7,FALSE))</f>
        <v>0</v>
      </c>
      <c r="J2474" s="51" t="str">
        <f t="shared" si="157"/>
        <v/>
      </c>
      <c r="K2474" s="52" t="str">
        <f t="shared" si="156"/>
        <v/>
      </c>
      <c r="L2474" s="55" t="str">
        <f t="shared" si="154"/>
        <v/>
      </c>
      <c r="M2474" s="56" t="str">
        <f t="shared" si="155"/>
        <v/>
      </c>
    </row>
    <row r="2475" spans="1:13" ht="13" x14ac:dyDescent="0.25">
      <c r="A2475" s="163">
        <v>2471</v>
      </c>
      <c r="B2475" s="66"/>
      <c r="C2475" s="67"/>
      <c r="D2475" s="48"/>
      <c r="E2475" s="68"/>
      <c r="F2475" s="49"/>
      <c r="G2475" s="69"/>
      <c r="H2475" s="50" t="str">
        <f>IF(E2475="","",VLOOKUP(WEEKDAY(E2475),List!A$15:B$21,2,FALSE))</f>
        <v/>
      </c>
      <c r="I2475" s="90">
        <f>IF(G2475="",0,VLOOKUP(G2475,PHR!$B$4:$H$10000,7,FALSE))</f>
        <v>0</v>
      </c>
      <c r="J2475" s="51" t="str">
        <f t="shared" si="157"/>
        <v/>
      </c>
      <c r="K2475" s="52" t="str">
        <f t="shared" si="156"/>
        <v/>
      </c>
      <c r="L2475" s="55" t="str">
        <f t="shared" si="154"/>
        <v/>
      </c>
      <c r="M2475" s="56" t="str">
        <f t="shared" si="155"/>
        <v/>
      </c>
    </row>
    <row r="2476" spans="1:13" ht="13" x14ac:dyDescent="0.25">
      <c r="A2476" s="163">
        <v>2472</v>
      </c>
      <c r="B2476" s="66"/>
      <c r="C2476" s="67"/>
      <c r="D2476" s="48"/>
      <c r="E2476" s="68"/>
      <c r="F2476" s="49"/>
      <c r="G2476" s="69"/>
      <c r="H2476" s="50" t="str">
        <f>IF(E2476="","",VLOOKUP(WEEKDAY(E2476),List!A$15:B$21,2,FALSE))</f>
        <v/>
      </c>
      <c r="I2476" s="90">
        <f>IF(G2476="",0,VLOOKUP(G2476,PHR!$B$4:$H$10000,7,FALSE))</f>
        <v>0</v>
      </c>
      <c r="J2476" s="51" t="str">
        <f t="shared" si="157"/>
        <v/>
      </c>
      <c r="K2476" s="52" t="str">
        <f t="shared" si="156"/>
        <v/>
      </c>
      <c r="L2476" s="55" t="str">
        <f t="shared" si="154"/>
        <v/>
      </c>
      <c r="M2476" s="56" t="str">
        <f t="shared" si="155"/>
        <v/>
      </c>
    </row>
    <row r="2477" spans="1:13" ht="13" x14ac:dyDescent="0.25">
      <c r="A2477" s="163">
        <v>2473</v>
      </c>
      <c r="B2477" s="66"/>
      <c r="C2477" s="67"/>
      <c r="D2477" s="48"/>
      <c r="E2477" s="68"/>
      <c r="F2477" s="49"/>
      <c r="G2477" s="69"/>
      <c r="H2477" s="50" t="str">
        <f>IF(E2477="","",VLOOKUP(WEEKDAY(E2477),List!A$15:B$21,2,FALSE))</f>
        <v/>
      </c>
      <c r="I2477" s="90">
        <f>IF(G2477="",0,VLOOKUP(G2477,PHR!$B$4:$H$10000,7,FALSE))</f>
        <v>0</v>
      </c>
      <c r="J2477" s="51" t="str">
        <f t="shared" si="157"/>
        <v/>
      </c>
      <c r="K2477" s="52" t="str">
        <f t="shared" si="156"/>
        <v/>
      </c>
      <c r="L2477" s="55" t="str">
        <f t="shared" si="154"/>
        <v/>
      </c>
      <c r="M2477" s="56" t="str">
        <f t="shared" si="155"/>
        <v/>
      </c>
    </row>
    <row r="2478" spans="1:13" ht="13" x14ac:dyDescent="0.25">
      <c r="A2478" s="163">
        <v>2474</v>
      </c>
      <c r="B2478" s="66"/>
      <c r="C2478" s="67"/>
      <c r="D2478" s="48"/>
      <c r="E2478" s="68"/>
      <c r="F2478" s="49"/>
      <c r="G2478" s="69"/>
      <c r="H2478" s="50" t="str">
        <f>IF(E2478="","",VLOOKUP(WEEKDAY(E2478),List!A$15:B$21,2,FALSE))</f>
        <v/>
      </c>
      <c r="I2478" s="90">
        <f>IF(G2478="",0,VLOOKUP(G2478,PHR!$B$4:$H$10000,7,FALSE))</f>
        <v>0</v>
      </c>
      <c r="J2478" s="51" t="str">
        <f t="shared" si="157"/>
        <v/>
      </c>
      <c r="K2478" s="52" t="str">
        <f t="shared" si="156"/>
        <v/>
      </c>
      <c r="L2478" s="55" t="str">
        <f t="shared" si="154"/>
        <v/>
      </c>
      <c r="M2478" s="56" t="str">
        <f t="shared" si="155"/>
        <v/>
      </c>
    </row>
    <row r="2479" spans="1:13" ht="13" x14ac:dyDescent="0.25">
      <c r="A2479" s="163">
        <v>2475</v>
      </c>
      <c r="B2479" s="66"/>
      <c r="C2479" s="67"/>
      <c r="D2479" s="48"/>
      <c r="E2479" s="68"/>
      <c r="F2479" s="49"/>
      <c r="G2479" s="69"/>
      <c r="H2479" s="50" t="str">
        <f>IF(E2479="","",VLOOKUP(WEEKDAY(E2479),List!A$15:B$21,2,FALSE))</f>
        <v/>
      </c>
      <c r="I2479" s="90">
        <f>IF(G2479="",0,VLOOKUP(G2479,PHR!$B$4:$H$10000,7,FALSE))</f>
        <v>0</v>
      </c>
      <c r="J2479" s="51" t="str">
        <f t="shared" si="157"/>
        <v/>
      </c>
      <c r="K2479" s="52" t="str">
        <f t="shared" si="156"/>
        <v/>
      </c>
      <c r="L2479" s="55" t="str">
        <f t="shared" si="154"/>
        <v/>
      </c>
      <c r="M2479" s="56" t="str">
        <f t="shared" si="155"/>
        <v/>
      </c>
    </row>
    <row r="2480" spans="1:13" ht="13" x14ac:dyDescent="0.25">
      <c r="A2480" s="163">
        <v>2476</v>
      </c>
      <c r="B2480" s="66"/>
      <c r="C2480" s="67"/>
      <c r="D2480" s="48"/>
      <c r="E2480" s="68"/>
      <c r="F2480" s="49"/>
      <c r="G2480" s="69"/>
      <c r="H2480" s="50" t="str">
        <f>IF(E2480="","",VLOOKUP(WEEKDAY(E2480),List!A$15:B$21,2,FALSE))</f>
        <v/>
      </c>
      <c r="I2480" s="90">
        <f>IF(G2480="",0,VLOOKUP(G2480,PHR!$B$4:$H$10000,7,FALSE))</f>
        <v>0</v>
      </c>
      <c r="J2480" s="51" t="str">
        <f t="shared" si="157"/>
        <v/>
      </c>
      <c r="K2480" s="52" t="str">
        <f t="shared" si="156"/>
        <v/>
      </c>
      <c r="L2480" s="55" t="str">
        <f t="shared" si="154"/>
        <v/>
      </c>
      <c r="M2480" s="56" t="str">
        <f t="shared" si="155"/>
        <v/>
      </c>
    </row>
    <row r="2481" spans="1:13" ht="13" x14ac:dyDescent="0.25">
      <c r="A2481" s="163">
        <v>2477</v>
      </c>
      <c r="B2481" s="66"/>
      <c r="C2481" s="67"/>
      <c r="D2481" s="48"/>
      <c r="E2481" s="68"/>
      <c r="F2481" s="49"/>
      <c r="G2481" s="69"/>
      <c r="H2481" s="50" t="str">
        <f>IF(E2481="","",VLOOKUP(WEEKDAY(E2481),List!A$15:B$21,2,FALSE))</f>
        <v/>
      </c>
      <c r="I2481" s="90">
        <f>IF(G2481="",0,VLOOKUP(G2481,PHR!$B$4:$H$10000,7,FALSE))</f>
        <v>0</v>
      </c>
      <c r="J2481" s="51" t="str">
        <f t="shared" si="157"/>
        <v/>
      </c>
      <c r="K2481" s="52" t="str">
        <f t="shared" si="156"/>
        <v/>
      </c>
      <c r="L2481" s="55" t="str">
        <f t="shared" si="154"/>
        <v/>
      </c>
      <c r="M2481" s="56" t="str">
        <f t="shared" si="155"/>
        <v/>
      </c>
    </row>
    <row r="2482" spans="1:13" ht="13" x14ac:dyDescent="0.25">
      <c r="A2482" s="163">
        <v>2478</v>
      </c>
      <c r="B2482" s="66"/>
      <c r="C2482" s="67"/>
      <c r="D2482" s="48"/>
      <c r="E2482" s="68"/>
      <c r="F2482" s="49"/>
      <c r="G2482" s="69"/>
      <c r="H2482" s="50" t="str">
        <f>IF(E2482="","",VLOOKUP(WEEKDAY(E2482),List!A$15:B$21,2,FALSE))</f>
        <v/>
      </c>
      <c r="I2482" s="90">
        <f>IF(G2482="",0,VLOOKUP(G2482,PHR!$B$4:$H$10000,7,FALSE))</f>
        <v>0</v>
      </c>
      <c r="J2482" s="51" t="str">
        <f t="shared" si="157"/>
        <v/>
      </c>
      <c r="K2482" s="52" t="str">
        <f t="shared" si="156"/>
        <v/>
      </c>
      <c r="L2482" s="55" t="str">
        <f t="shared" si="154"/>
        <v/>
      </c>
      <c r="M2482" s="56" t="str">
        <f t="shared" si="155"/>
        <v/>
      </c>
    </row>
    <row r="2483" spans="1:13" ht="13" x14ac:dyDescent="0.25">
      <c r="A2483" s="163">
        <v>2479</v>
      </c>
      <c r="B2483" s="66"/>
      <c r="C2483" s="67"/>
      <c r="D2483" s="48"/>
      <c r="E2483" s="68"/>
      <c r="F2483" s="49"/>
      <c r="G2483" s="69"/>
      <c r="H2483" s="50" t="str">
        <f>IF(E2483="","",VLOOKUP(WEEKDAY(E2483),List!A$15:B$21,2,FALSE))</f>
        <v/>
      </c>
      <c r="I2483" s="90">
        <f>IF(G2483="",0,VLOOKUP(G2483,PHR!$B$4:$H$10000,7,FALSE))</f>
        <v>0</v>
      </c>
      <c r="J2483" s="51" t="str">
        <f t="shared" si="157"/>
        <v/>
      </c>
      <c r="K2483" s="52" t="str">
        <f t="shared" si="156"/>
        <v/>
      </c>
      <c r="L2483" s="55" t="str">
        <f t="shared" si="154"/>
        <v/>
      </c>
      <c r="M2483" s="56" t="str">
        <f t="shared" si="155"/>
        <v/>
      </c>
    </row>
    <row r="2484" spans="1:13" ht="13" x14ac:dyDescent="0.25">
      <c r="A2484" s="163">
        <v>2480</v>
      </c>
      <c r="B2484" s="66"/>
      <c r="C2484" s="67"/>
      <c r="D2484" s="48"/>
      <c r="E2484" s="68"/>
      <c r="F2484" s="49"/>
      <c r="G2484" s="69"/>
      <c r="H2484" s="50" t="str">
        <f>IF(E2484="","",VLOOKUP(WEEKDAY(E2484),List!A$15:B$21,2,FALSE))</f>
        <v/>
      </c>
      <c r="I2484" s="90">
        <f>IF(G2484="",0,VLOOKUP(G2484,PHR!$B$4:$H$10000,7,FALSE))</f>
        <v>0</v>
      </c>
      <c r="J2484" s="51" t="str">
        <f t="shared" si="157"/>
        <v/>
      </c>
      <c r="K2484" s="52" t="str">
        <f t="shared" si="156"/>
        <v/>
      </c>
      <c r="L2484" s="55" t="str">
        <f t="shared" si="154"/>
        <v/>
      </c>
      <c r="M2484" s="56" t="str">
        <f t="shared" si="155"/>
        <v/>
      </c>
    </row>
    <row r="2485" spans="1:13" ht="13" x14ac:dyDescent="0.25">
      <c r="A2485" s="163">
        <v>2481</v>
      </c>
      <c r="B2485" s="66"/>
      <c r="C2485" s="67"/>
      <c r="D2485" s="48"/>
      <c r="E2485" s="68"/>
      <c r="F2485" s="49"/>
      <c r="G2485" s="69"/>
      <c r="H2485" s="50" t="str">
        <f>IF(E2485="","",VLOOKUP(WEEKDAY(E2485),List!A$15:B$21,2,FALSE))</f>
        <v/>
      </c>
      <c r="I2485" s="90">
        <f>IF(G2485="",0,VLOOKUP(G2485,PHR!$B$4:$H$10000,7,FALSE))</f>
        <v>0</v>
      </c>
      <c r="J2485" s="51" t="str">
        <f t="shared" si="157"/>
        <v/>
      </c>
      <c r="K2485" s="52" t="str">
        <f t="shared" si="156"/>
        <v/>
      </c>
      <c r="L2485" s="55" t="str">
        <f t="shared" si="154"/>
        <v/>
      </c>
      <c r="M2485" s="56" t="str">
        <f t="shared" si="155"/>
        <v/>
      </c>
    </row>
    <row r="2486" spans="1:13" ht="13" x14ac:dyDescent="0.25">
      <c r="A2486" s="163">
        <v>2482</v>
      </c>
      <c r="B2486" s="66"/>
      <c r="C2486" s="67"/>
      <c r="D2486" s="48"/>
      <c r="E2486" s="68"/>
      <c r="F2486" s="49"/>
      <c r="G2486" s="69"/>
      <c r="H2486" s="50" t="str">
        <f>IF(E2486="","",VLOOKUP(WEEKDAY(E2486),List!A$15:B$21,2,FALSE))</f>
        <v/>
      </c>
      <c r="I2486" s="90">
        <f>IF(G2486="",0,VLOOKUP(G2486,PHR!$B$4:$H$10000,7,FALSE))</f>
        <v>0</v>
      </c>
      <c r="J2486" s="51" t="str">
        <f t="shared" si="157"/>
        <v/>
      </c>
      <c r="K2486" s="52" t="str">
        <f t="shared" si="156"/>
        <v/>
      </c>
      <c r="L2486" s="55" t="str">
        <f t="shared" si="154"/>
        <v/>
      </c>
      <c r="M2486" s="56" t="str">
        <f t="shared" si="155"/>
        <v/>
      </c>
    </row>
    <row r="2487" spans="1:13" ht="13" x14ac:dyDescent="0.25">
      <c r="A2487" s="163">
        <v>2483</v>
      </c>
      <c r="B2487" s="66"/>
      <c r="C2487" s="67"/>
      <c r="D2487" s="48"/>
      <c r="E2487" s="68"/>
      <c r="F2487" s="49"/>
      <c r="G2487" s="69"/>
      <c r="H2487" s="50" t="str">
        <f>IF(E2487="","",VLOOKUP(WEEKDAY(E2487),List!A$15:B$21,2,FALSE))</f>
        <v/>
      </c>
      <c r="I2487" s="90">
        <f>IF(G2487="",0,VLOOKUP(G2487,PHR!$B$4:$H$10000,7,FALSE))</f>
        <v>0</v>
      </c>
      <c r="J2487" s="51" t="str">
        <f t="shared" si="157"/>
        <v/>
      </c>
      <c r="K2487" s="52" t="str">
        <f t="shared" si="156"/>
        <v/>
      </c>
      <c r="L2487" s="55" t="str">
        <f t="shared" si="154"/>
        <v/>
      </c>
      <c r="M2487" s="56" t="str">
        <f t="shared" si="155"/>
        <v/>
      </c>
    </row>
    <row r="2488" spans="1:13" ht="13" x14ac:dyDescent="0.25">
      <c r="A2488" s="163">
        <v>2484</v>
      </c>
      <c r="B2488" s="66"/>
      <c r="C2488" s="67"/>
      <c r="D2488" s="48"/>
      <c r="E2488" s="68"/>
      <c r="F2488" s="49"/>
      <c r="G2488" s="69"/>
      <c r="H2488" s="50" t="str">
        <f>IF(E2488="","",VLOOKUP(WEEKDAY(E2488),List!A$15:B$21,2,FALSE))</f>
        <v/>
      </c>
      <c r="I2488" s="90">
        <f>IF(G2488="",0,VLOOKUP(G2488,PHR!$B$4:$H$10000,7,FALSE))</f>
        <v>0</v>
      </c>
      <c r="J2488" s="51" t="str">
        <f t="shared" si="157"/>
        <v/>
      </c>
      <c r="K2488" s="52" t="str">
        <f t="shared" si="156"/>
        <v/>
      </c>
      <c r="L2488" s="55" t="str">
        <f t="shared" si="154"/>
        <v/>
      </c>
      <c r="M2488" s="56" t="str">
        <f t="shared" si="155"/>
        <v/>
      </c>
    </row>
    <row r="2489" spans="1:13" ht="13" x14ac:dyDescent="0.25">
      <c r="A2489" s="163">
        <v>2485</v>
      </c>
      <c r="B2489" s="66"/>
      <c r="C2489" s="67"/>
      <c r="D2489" s="48"/>
      <c r="E2489" s="68"/>
      <c r="F2489" s="49"/>
      <c r="G2489" s="69"/>
      <c r="H2489" s="50" t="str">
        <f>IF(E2489="","",VLOOKUP(WEEKDAY(E2489),List!A$15:B$21,2,FALSE))</f>
        <v/>
      </c>
      <c r="I2489" s="90">
        <f>IF(G2489="",0,VLOOKUP(G2489,PHR!$B$4:$H$10000,7,FALSE))</f>
        <v>0</v>
      </c>
      <c r="J2489" s="51" t="str">
        <f t="shared" si="157"/>
        <v/>
      </c>
      <c r="K2489" s="52" t="str">
        <f t="shared" si="156"/>
        <v/>
      </c>
      <c r="L2489" s="55" t="str">
        <f t="shared" si="154"/>
        <v/>
      </c>
      <c r="M2489" s="56" t="str">
        <f t="shared" si="155"/>
        <v/>
      </c>
    </row>
    <row r="2490" spans="1:13" ht="13" x14ac:dyDescent="0.25">
      <c r="A2490" s="163">
        <v>2486</v>
      </c>
      <c r="B2490" s="66"/>
      <c r="C2490" s="67"/>
      <c r="D2490" s="48"/>
      <c r="E2490" s="68"/>
      <c r="F2490" s="49"/>
      <c r="G2490" s="69"/>
      <c r="H2490" s="50" t="str">
        <f>IF(E2490="","",VLOOKUP(WEEKDAY(E2490),List!A$15:B$21,2,FALSE))</f>
        <v/>
      </c>
      <c r="I2490" s="90">
        <f>IF(G2490="",0,VLOOKUP(G2490,PHR!$B$4:$H$10000,7,FALSE))</f>
        <v>0</v>
      </c>
      <c r="J2490" s="51" t="str">
        <f t="shared" si="157"/>
        <v/>
      </c>
      <c r="K2490" s="52" t="str">
        <f t="shared" si="156"/>
        <v/>
      </c>
      <c r="L2490" s="55" t="str">
        <f t="shared" si="154"/>
        <v/>
      </c>
      <c r="M2490" s="56" t="str">
        <f t="shared" si="155"/>
        <v/>
      </c>
    </row>
    <row r="2491" spans="1:13" ht="13" x14ac:dyDescent="0.25">
      <c r="A2491" s="163">
        <v>2487</v>
      </c>
      <c r="B2491" s="66"/>
      <c r="C2491" s="67"/>
      <c r="D2491" s="48"/>
      <c r="E2491" s="68"/>
      <c r="F2491" s="49"/>
      <c r="G2491" s="69"/>
      <c r="H2491" s="50" t="str">
        <f>IF(E2491="","",VLOOKUP(WEEKDAY(E2491),List!A$15:B$21,2,FALSE))</f>
        <v/>
      </c>
      <c r="I2491" s="90">
        <f>IF(G2491="",0,VLOOKUP(G2491,PHR!$B$4:$H$10000,7,FALSE))</f>
        <v>0</v>
      </c>
      <c r="J2491" s="51" t="str">
        <f t="shared" si="157"/>
        <v/>
      </c>
      <c r="K2491" s="52" t="str">
        <f t="shared" si="156"/>
        <v/>
      </c>
      <c r="L2491" s="55" t="str">
        <f t="shared" si="154"/>
        <v/>
      </c>
      <c r="M2491" s="56" t="str">
        <f t="shared" si="155"/>
        <v/>
      </c>
    </row>
    <row r="2492" spans="1:13" ht="13" x14ac:dyDescent="0.25">
      <c r="A2492" s="163">
        <v>2488</v>
      </c>
      <c r="B2492" s="66"/>
      <c r="C2492" s="67"/>
      <c r="D2492" s="48"/>
      <c r="E2492" s="68"/>
      <c r="F2492" s="49"/>
      <c r="G2492" s="69"/>
      <c r="H2492" s="50" t="str">
        <f>IF(E2492="","",VLOOKUP(WEEKDAY(E2492),List!A$15:B$21,2,FALSE))</f>
        <v/>
      </c>
      <c r="I2492" s="90">
        <f>IF(G2492="",0,VLOOKUP(G2492,PHR!$B$4:$H$10000,7,FALSE))</f>
        <v>0</v>
      </c>
      <c r="J2492" s="51" t="str">
        <f t="shared" si="157"/>
        <v/>
      </c>
      <c r="K2492" s="52" t="str">
        <f t="shared" si="156"/>
        <v/>
      </c>
      <c r="L2492" s="55" t="str">
        <f t="shared" si="154"/>
        <v/>
      </c>
      <c r="M2492" s="56" t="str">
        <f t="shared" si="155"/>
        <v/>
      </c>
    </row>
    <row r="2493" spans="1:13" ht="13" x14ac:dyDescent="0.25">
      <c r="A2493" s="163">
        <v>2489</v>
      </c>
      <c r="B2493" s="66"/>
      <c r="C2493" s="67"/>
      <c r="D2493" s="48"/>
      <c r="E2493" s="68"/>
      <c r="F2493" s="49"/>
      <c r="G2493" s="69"/>
      <c r="H2493" s="50" t="str">
        <f>IF(E2493="","",VLOOKUP(WEEKDAY(E2493),List!A$15:B$21,2,FALSE))</f>
        <v/>
      </c>
      <c r="I2493" s="90">
        <f>IF(G2493="",0,VLOOKUP(G2493,PHR!$B$4:$H$10000,7,FALSE))</f>
        <v>0</v>
      </c>
      <c r="J2493" s="51" t="str">
        <f t="shared" si="157"/>
        <v/>
      </c>
      <c r="K2493" s="52" t="str">
        <f t="shared" si="156"/>
        <v/>
      </c>
      <c r="L2493" s="55" t="str">
        <f t="shared" si="154"/>
        <v/>
      </c>
      <c r="M2493" s="56" t="str">
        <f t="shared" si="155"/>
        <v/>
      </c>
    </row>
    <row r="2494" spans="1:13" ht="13" x14ac:dyDescent="0.25">
      <c r="A2494" s="163">
        <v>2490</v>
      </c>
      <c r="B2494" s="66"/>
      <c r="C2494" s="67"/>
      <c r="D2494" s="48"/>
      <c r="E2494" s="68"/>
      <c r="F2494" s="49"/>
      <c r="G2494" s="69"/>
      <c r="H2494" s="50" t="str">
        <f>IF(E2494="","",VLOOKUP(WEEKDAY(E2494),List!A$15:B$21,2,FALSE))</f>
        <v/>
      </c>
      <c r="I2494" s="90">
        <f>IF(G2494="",0,VLOOKUP(G2494,PHR!$B$4:$H$10000,7,FALSE))</f>
        <v>0</v>
      </c>
      <c r="J2494" s="51" t="str">
        <f t="shared" si="157"/>
        <v/>
      </c>
      <c r="K2494" s="52" t="str">
        <f t="shared" si="156"/>
        <v/>
      </c>
      <c r="L2494" s="55" t="str">
        <f t="shared" si="154"/>
        <v/>
      </c>
      <c r="M2494" s="56" t="str">
        <f t="shared" si="155"/>
        <v/>
      </c>
    </row>
    <row r="2495" spans="1:13" ht="13" x14ac:dyDescent="0.25">
      <c r="A2495" s="163">
        <v>2491</v>
      </c>
      <c r="B2495" s="66"/>
      <c r="C2495" s="67"/>
      <c r="D2495" s="48"/>
      <c r="E2495" s="68"/>
      <c r="F2495" s="49"/>
      <c r="G2495" s="69"/>
      <c r="H2495" s="50" t="str">
        <f>IF(E2495="","",VLOOKUP(WEEKDAY(E2495),List!A$15:B$21,2,FALSE))</f>
        <v/>
      </c>
      <c r="I2495" s="90">
        <f>IF(G2495="",0,VLOOKUP(G2495,PHR!$B$4:$H$10000,7,FALSE))</f>
        <v>0</v>
      </c>
      <c r="J2495" s="51" t="str">
        <f t="shared" si="157"/>
        <v/>
      </c>
      <c r="K2495" s="52" t="str">
        <f t="shared" si="156"/>
        <v/>
      </c>
      <c r="L2495" s="55" t="str">
        <f t="shared" si="154"/>
        <v/>
      </c>
      <c r="M2495" s="56" t="str">
        <f t="shared" si="155"/>
        <v/>
      </c>
    </row>
    <row r="2496" spans="1:13" ht="13" x14ac:dyDescent="0.25">
      <c r="A2496" s="163">
        <v>2492</v>
      </c>
      <c r="B2496" s="66"/>
      <c r="C2496" s="67"/>
      <c r="D2496" s="48"/>
      <c r="E2496" s="68"/>
      <c r="F2496" s="49"/>
      <c r="G2496" s="69"/>
      <c r="H2496" s="50" t="str">
        <f>IF(E2496="","",VLOOKUP(WEEKDAY(E2496),List!A$15:B$21,2,FALSE))</f>
        <v/>
      </c>
      <c r="I2496" s="90">
        <f>IF(G2496="",0,VLOOKUP(G2496,PHR!$B$4:$H$10000,7,FALSE))</f>
        <v>0</v>
      </c>
      <c r="J2496" s="51" t="str">
        <f t="shared" si="157"/>
        <v/>
      </c>
      <c r="K2496" s="52" t="str">
        <f t="shared" si="156"/>
        <v/>
      </c>
      <c r="L2496" s="55" t="str">
        <f t="shared" si="154"/>
        <v/>
      </c>
      <c r="M2496" s="56" t="str">
        <f t="shared" si="155"/>
        <v/>
      </c>
    </row>
    <row r="2497" spans="1:13" ht="13" x14ac:dyDescent="0.25">
      <c r="A2497" s="163">
        <v>2493</v>
      </c>
      <c r="B2497" s="66"/>
      <c r="C2497" s="67"/>
      <c r="D2497" s="48"/>
      <c r="E2497" s="68"/>
      <c r="F2497" s="49"/>
      <c r="G2497" s="69"/>
      <c r="H2497" s="50" t="str">
        <f>IF(E2497="","",VLOOKUP(WEEKDAY(E2497),List!A$15:B$21,2,FALSE))</f>
        <v/>
      </c>
      <c r="I2497" s="90">
        <f>IF(G2497="",0,VLOOKUP(G2497,PHR!$B$4:$H$10000,7,FALSE))</f>
        <v>0</v>
      </c>
      <c r="J2497" s="51" t="str">
        <f t="shared" si="157"/>
        <v/>
      </c>
      <c r="K2497" s="52" t="str">
        <f t="shared" si="156"/>
        <v/>
      </c>
      <c r="L2497" s="55" t="str">
        <f t="shared" si="154"/>
        <v/>
      </c>
      <c r="M2497" s="56" t="str">
        <f t="shared" si="155"/>
        <v/>
      </c>
    </row>
    <row r="2498" spans="1:13" ht="13" x14ac:dyDescent="0.25">
      <c r="A2498" s="163">
        <v>2494</v>
      </c>
      <c r="B2498" s="66"/>
      <c r="C2498" s="67"/>
      <c r="D2498" s="48"/>
      <c r="E2498" s="68"/>
      <c r="F2498" s="49"/>
      <c r="G2498" s="69"/>
      <c r="H2498" s="50" t="str">
        <f>IF(E2498="","",VLOOKUP(WEEKDAY(E2498),List!A$15:B$21,2,FALSE))</f>
        <v/>
      </c>
      <c r="I2498" s="90">
        <f>IF(G2498="",0,VLOOKUP(G2498,PHR!$B$4:$H$10000,7,FALSE))</f>
        <v>0</v>
      </c>
      <c r="J2498" s="51" t="str">
        <f t="shared" si="157"/>
        <v/>
      </c>
      <c r="K2498" s="52" t="str">
        <f t="shared" si="156"/>
        <v/>
      </c>
      <c r="L2498" s="55" t="str">
        <f t="shared" si="154"/>
        <v/>
      </c>
      <c r="M2498" s="56" t="str">
        <f t="shared" si="155"/>
        <v/>
      </c>
    </row>
    <row r="2499" spans="1:13" ht="13" x14ac:dyDescent="0.25">
      <c r="A2499" s="163">
        <v>2495</v>
      </c>
      <c r="B2499" s="66"/>
      <c r="C2499" s="67"/>
      <c r="D2499" s="48"/>
      <c r="E2499" s="68"/>
      <c r="F2499" s="49"/>
      <c r="G2499" s="69"/>
      <c r="H2499" s="50" t="str">
        <f>IF(E2499="","",VLOOKUP(WEEKDAY(E2499),List!A$15:B$21,2,FALSE))</f>
        <v/>
      </c>
      <c r="I2499" s="90">
        <f>IF(G2499="",0,VLOOKUP(G2499,PHR!$B$4:$H$10000,7,FALSE))</f>
        <v>0</v>
      </c>
      <c r="J2499" s="51" t="str">
        <f t="shared" si="157"/>
        <v/>
      </c>
      <c r="K2499" s="52" t="str">
        <f t="shared" si="156"/>
        <v/>
      </c>
      <c r="L2499" s="55" t="str">
        <f t="shared" si="154"/>
        <v/>
      </c>
      <c r="M2499" s="56" t="str">
        <f t="shared" si="155"/>
        <v/>
      </c>
    </row>
    <row r="2500" spans="1:13" ht="13" x14ac:dyDescent="0.25">
      <c r="A2500" s="163">
        <v>2496</v>
      </c>
      <c r="B2500" s="66"/>
      <c r="C2500" s="67"/>
      <c r="D2500" s="48"/>
      <c r="E2500" s="68"/>
      <c r="F2500" s="49"/>
      <c r="G2500" s="69"/>
      <c r="H2500" s="50" t="str">
        <f>IF(E2500="","",VLOOKUP(WEEKDAY(E2500),List!A$15:B$21,2,FALSE))</f>
        <v/>
      </c>
      <c r="I2500" s="90">
        <f>IF(G2500="",0,VLOOKUP(G2500,PHR!$B$4:$H$10000,7,FALSE))</f>
        <v>0</v>
      </c>
      <c r="J2500" s="51" t="str">
        <f t="shared" si="157"/>
        <v/>
      </c>
      <c r="K2500" s="52" t="str">
        <f t="shared" si="156"/>
        <v/>
      </c>
      <c r="L2500" s="55" t="str">
        <f t="shared" si="154"/>
        <v/>
      </c>
      <c r="M2500" s="56" t="str">
        <f t="shared" si="155"/>
        <v/>
      </c>
    </row>
    <row r="2501" spans="1:13" ht="13" x14ac:dyDescent="0.25">
      <c r="A2501" s="163">
        <v>2497</v>
      </c>
      <c r="B2501" s="66"/>
      <c r="C2501" s="67"/>
      <c r="D2501" s="48"/>
      <c r="E2501" s="68"/>
      <c r="F2501" s="49"/>
      <c r="G2501" s="69"/>
      <c r="H2501" s="50" t="str">
        <f>IF(E2501="","",VLOOKUP(WEEKDAY(E2501),List!A$15:B$21,2,FALSE))</f>
        <v/>
      </c>
      <c r="I2501" s="90">
        <f>IF(G2501="",0,VLOOKUP(G2501,PHR!$B$4:$H$10000,7,FALSE))</f>
        <v>0</v>
      </c>
      <c r="J2501" s="51" t="str">
        <f t="shared" si="157"/>
        <v/>
      </c>
      <c r="K2501" s="52" t="str">
        <f t="shared" si="156"/>
        <v/>
      </c>
      <c r="L2501" s="55" t="str">
        <f t="shared" ref="L2501:L2564" si="158">IF(D2501="","",K2501)</f>
        <v/>
      </c>
      <c r="M2501" s="56" t="str">
        <f t="shared" ref="M2501:M2564" si="159">IF(D2501="","",ROUND(L2501*I2501,2))</f>
        <v/>
      </c>
    </row>
    <row r="2502" spans="1:13" ht="13" x14ac:dyDescent="0.25">
      <c r="A2502" s="163">
        <v>2498</v>
      </c>
      <c r="B2502" s="66"/>
      <c r="C2502" s="67"/>
      <c r="D2502" s="48"/>
      <c r="E2502" s="68"/>
      <c r="F2502" s="49"/>
      <c r="G2502" s="69"/>
      <c r="H2502" s="50" t="str">
        <f>IF(E2502="","",VLOOKUP(WEEKDAY(E2502),List!A$15:B$21,2,FALSE))</f>
        <v/>
      </c>
      <c r="I2502" s="90">
        <f>IF(G2502="",0,VLOOKUP(G2502,PHR!$B$4:$H$10000,7,FALSE))</f>
        <v>0</v>
      </c>
      <c r="J2502" s="51" t="str">
        <f t="shared" si="157"/>
        <v/>
      </c>
      <c r="K2502" s="52" t="str">
        <f t="shared" ref="K2502:K2565" si="160">IF(F2502="","",IF(C2502="",MIN(F2502,$K$1),(MIN(F2502,$K$1)*C2502)))</f>
        <v/>
      </c>
      <c r="L2502" s="55" t="str">
        <f t="shared" si="158"/>
        <v/>
      </c>
      <c r="M2502" s="56" t="str">
        <f t="shared" si="159"/>
        <v/>
      </c>
    </row>
    <row r="2503" spans="1:13" ht="13" x14ac:dyDescent="0.25">
      <c r="A2503" s="163">
        <v>2499</v>
      </c>
      <c r="B2503" s="66"/>
      <c r="C2503" s="67"/>
      <c r="D2503" s="48"/>
      <c r="E2503" s="68"/>
      <c r="F2503" s="49"/>
      <c r="G2503" s="69"/>
      <c r="H2503" s="50" t="str">
        <f>IF(E2503="","",VLOOKUP(WEEKDAY(E2503),List!A$15:B$21,2,FALSE))</f>
        <v/>
      </c>
      <c r="I2503" s="90">
        <f>IF(G2503="",0,VLOOKUP(G2503,PHR!$B$4:$H$10000,7,FALSE))</f>
        <v>0</v>
      </c>
      <c r="J2503" s="51" t="str">
        <f t="shared" si="157"/>
        <v/>
      </c>
      <c r="K2503" s="52" t="str">
        <f t="shared" si="160"/>
        <v/>
      </c>
      <c r="L2503" s="55" t="str">
        <f t="shared" si="158"/>
        <v/>
      </c>
      <c r="M2503" s="56" t="str">
        <f t="shared" si="159"/>
        <v/>
      </c>
    </row>
    <row r="2504" spans="1:13" ht="13" x14ac:dyDescent="0.25">
      <c r="A2504" s="163">
        <v>2500</v>
      </c>
      <c r="B2504" s="66"/>
      <c r="C2504" s="67"/>
      <c r="D2504" s="48"/>
      <c r="E2504" s="68"/>
      <c r="F2504" s="49"/>
      <c r="G2504" s="69"/>
      <c r="H2504" s="50" t="str">
        <f>IF(E2504="","",VLOOKUP(WEEKDAY(E2504),List!A$15:B$21,2,FALSE))</f>
        <v/>
      </c>
      <c r="I2504" s="90">
        <f>IF(G2504="",0,VLOOKUP(G2504,PHR!$B$4:$H$10000,7,FALSE))</f>
        <v>0</v>
      </c>
      <c r="J2504" s="51" t="str">
        <f t="shared" si="157"/>
        <v/>
      </c>
      <c r="K2504" s="52" t="str">
        <f t="shared" si="160"/>
        <v/>
      </c>
      <c r="L2504" s="55" t="str">
        <f t="shared" si="158"/>
        <v/>
      </c>
      <c r="M2504" s="56" t="str">
        <f t="shared" si="159"/>
        <v/>
      </c>
    </row>
    <row r="2505" spans="1:13" ht="13" x14ac:dyDescent="0.25">
      <c r="A2505" s="163">
        <v>2501</v>
      </c>
      <c r="B2505" s="66"/>
      <c r="C2505" s="67"/>
      <c r="D2505" s="48"/>
      <c r="E2505" s="68"/>
      <c r="F2505" s="49"/>
      <c r="G2505" s="69"/>
      <c r="H2505" s="50" t="str">
        <f>IF(E2505="","",VLOOKUP(WEEKDAY(E2505),List!A$15:B$21,2,FALSE))</f>
        <v/>
      </c>
      <c r="I2505" s="90">
        <f>IF(G2505="",0,VLOOKUP(G2505,PHR!$B$4:$H$10000,7,FALSE))</f>
        <v>0</v>
      </c>
      <c r="J2505" s="51" t="str">
        <f t="shared" si="157"/>
        <v/>
      </c>
      <c r="K2505" s="52" t="str">
        <f t="shared" si="160"/>
        <v/>
      </c>
      <c r="L2505" s="55" t="str">
        <f t="shared" si="158"/>
        <v/>
      </c>
      <c r="M2505" s="56" t="str">
        <f t="shared" si="159"/>
        <v/>
      </c>
    </row>
    <row r="2506" spans="1:13" ht="13" x14ac:dyDescent="0.25">
      <c r="A2506" s="163">
        <v>2502</v>
      </c>
      <c r="B2506" s="66"/>
      <c r="C2506" s="67"/>
      <c r="D2506" s="48"/>
      <c r="E2506" s="68"/>
      <c r="F2506" s="49"/>
      <c r="G2506" s="69"/>
      <c r="H2506" s="50" t="str">
        <f>IF(E2506="","",VLOOKUP(WEEKDAY(E2506),List!A$15:B$21,2,FALSE))</f>
        <v/>
      </c>
      <c r="I2506" s="90">
        <f>IF(G2506="",0,VLOOKUP(G2506,PHR!$B$4:$H$10000,7,FALSE))</f>
        <v>0</v>
      </c>
      <c r="J2506" s="51" t="str">
        <f t="shared" ref="J2506:J2569" si="161">IF(K2506="","",ROUND(K2506*I2506,2))</f>
        <v/>
      </c>
      <c r="K2506" s="52" t="str">
        <f t="shared" si="160"/>
        <v/>
      </c>
      <c r="L2506" s="55" t="str">
        <f t="shared" si="158"/>
        <v/>
      </c>
      <c r="M2506" s="56" t="str">
        <f t="shared" si="159"/>
        <v/>
      </c>
    </row>
    <row r="2507" spans="1:13" ht="13" x14ac:dyDescent="0.25">
      <c r="A2507" s="163">
        <v>2503</v>
      </c>
      <c r="B2507" s="66"/>
      <c r="C2507" s="67"/>
      <c r="D2507" s="48"/>
      <c r="E2507" s="68"/>
      <c r="F2507" s="49"/>
      <c r="G2507" s="69"/>
      <c r="H2507" s="50" t="str">
        <f>IF(E2507="","",VLOOKUP(WEEKDAY(E2507),List!A$15:B$21,2,FALSE))</f>
        <v/>
      </c>
      <c r="I2507" s="90">
        <f>IF(G2507="",0,VLOOKUP(G2507,PHR!$B$4:$H$10000,7,FALSE))</f>
        <v>0</v>
      </c>
      <c r="J2507" s="51" t="str">
        <f t="shared" si="161"/>
        <v/>
      </c>
      <c r="K2507" s="52" t="str">
        <f t="shared" si="160"/>
        <v/>
      </c>
      <c r="L2507" s="55" t="str">
        <f t="shared" si="158"/>
        <v/>
      </c>
      <c r="M2507" s="56" t="str">
        <f t="shared" si="159"/>
        <v/>
      </c>
    </row>
    <row r="2508" spans="1:13" ht="13" x14ac:dyDescent="0.25">
      <c r="A2508" s="163">
        <v>2504</v>
      </c>
      <c r="B2508" s="66"/>
      <c r="C2508" s="67"/>
      <c r="D2508" s="48"/>
      <c r="E2508" s="68"/>
      <c r="F2508" s="49"/>
      <c r="G2508" s="69"/>
      <c r="H2508" s="50" t="str">
        <f>IF(E2508="","",VLOOKUP(WEEKDAY(E2508),List!A$15:B$21,2,FALSE))</f>
        <v/>
      </c>
      <c r="I2508" s="90">
        <f>IF(G2508="",0,VLOOKUP(G2508,PHR!$B$4:$H$10000,7,FALSE))</f>
        <v>0</v>
      </c>
      <c r="J2508" s="51" t="str">
        <f t="shared" si="161"/>
        <v/>
      </c>
      <c r="K2508" s="52" t="str">
        <f t="shared" si="160"/>
        <v/>
      </c>
      <c r="L2508" s="55" t="str">
        <f t="shared" si="158"/>
        <v/>
      </c>
      <c r="M2508" s="56" t="str">
        <f t="shared" si="159"/>
        <v/>
      </c>
    </row>
    <row r="2509" spans="1:13" ht="13" x14ac:dyDescent="0.25">
      <c r="A2509" s="163">
        <v>2505</v>
      </c>
      <c r="B2509" s="66"/>
      <c r="C2509" s="67"/>
      <c r="D2509" s="48"/>
      <c r="E2509" s="68"/>
      <c r="F2509" s="49"/>
      <c r="G2509" s="69"/>
      <c r="H2509" s="50" t="str">
        <f>IF(E2509="","",VLOOKUP(WEEKDAY(E2509),List!A$15:B$21,2,FALSE))</f>
        <v/>
      </c>
      <c r="I2509" s="90">
        <f>IF(G2509="",0,VLOOKUP(G2509,PHR!$B$4:$H$10000,7,FALSE))</f>
        <v>0</v>
      </c>
      <c r="J2509" s="51" t="str">
        <f t="shared" si="161"/>
        <v/>
      </c>
      <c r="K2509" s="52" t="str">
        <f t="shared" si="160"/>
        <v/>
      </c>
      <c r="L2509" s="55" t="str">
        <f t="shared" si="158"/>
        <v/>
      </c>
      <c r="M2509" s="56" t="str">
        <f t="shared" si="159"/>
        <v/>
      </c>
    </row>
    <row r="2510" spans="1:13" ht="13" x14ac:dyDescent="0.25">
      <c r="A2510" s="163">
        <v>2506</v>
      </c>
      <c r="B2510" s="66"/>
      <c r="C2510" s="67"/>
      <c r="D2510" s="48"/>
      <c r="E2510" s="68"/>
      <c r="F2510" s="49"/>
      <c r="G2510" s="69"/>
      <c r="H2510" s="50" t="str">
        <f>IF(E2510="","",VLOOKUP(WEEKDAY(E2510),List!A$15:B$21,2,FALSE))</f>
        <v/>
      </c>
      <c r="I2510" s="90">
        <f>IF(G2510="",0,VLOOKUP(G2510,PHR!$B$4:$H$10000,7,FALSE))</f>
        <v>0</v>
      </c>
      <c r="J2510" s="51" t="str">
        <f t="shared" si="161"/>
        <v/>
      </c>
      <c r="K2510" s="52" t="str">
        <f t="shared" si="160"/>
        <v/>
      </c>
      <c r="L2510" s="55" t="str">
        <f t="shared" si="158"/>
        <v/>
      </c>
      <c r="M2510" s="56" t="str">
        <f t="shared" si="159"/>
        <v/>
      </c>
    </row>
    <row r="2511" spans="1:13" ht="13" x14ac:dyDescent="0.25">
      <c r="A2511" s="163">
        <v>2507</v>
      </c>
      <c r="B2511" s="66"/>
      <c r="C2511" s="67"/>
      <c r="D2511" s="48"/>
      <c r="E2511" s="68"/>
      <c r="F2511" s="49"/>
      <c r="G2511" s="69"/>
      <c r="H2511" s="50" t="str">
        <f>IF(E2511="","",VLOOKUP(WEEKDAY(E2511),List!A$15:B$21,2,FALSE))</f>
        <v/>
      </c>
      <c r="I2511" s="90">
        <f>IF(G2511="",0,VLOOKUP(G2511,PHR!$B$4:$H$10000,7,FALSE))</f>
        <v>0</v>
      </c>
      <c r="J2511" s="51" t="str">
        <f t="shared" si="161"/>
        <v/>
      </c>
      <c r="K2511" s="52" t="str">
        <f t="shared" si="160"/>
        <v/>
      </c>
      <c r="L2511" s="55" t="str">
        <f t="shared" si="158"/>
        <v/>
      </c>
      <c r="M2511" s="56" t="str">
        <f t="shared" si="159"/>
        <v/>
      </c>
    </row>
    <row r="2512" spans="1:13" ht="13" x14ac:dyDescent="0.25">
      <c r="A2512" s="163">
        <v>2508</v>
      </c>
      <c r="B2512" s="66"/>
      <c r="C2512" s="67"/>
      <c r="D2512" s="48"/>
      <c r="E2512" s="68"/>
      <c r="F2512" s="49"/>
      <c r="G2512" s="69"/>
      <c r="H2512" s="50" t="str">
        <f>IF(E2512="","",VLOOKUP(WEEKDAY(E2512),List!A$15:B$21,2,FALSE))</f>
        <v/>
      </c>
      <c r="I2512" s="90">
        <f>IF(G2512="",0,VLOOKUP(G2512,PHR!$B$4:$H$10000,7,FALSE))</f>
        <v>0</v>
      </c>
      <c r="J2512" s="51" t="str">
        <f t="shared" si="161"/>
        <v/>
      </c>
      <c r="K2512" s="52" t="str">
        <f t="shared" si="160"/>
        <v/>
      </c>
      <c r="L2512" s="55" t="str">
        <f t="shared" si="158"/>
        <v/>
      </c>
      <c r="M2512" s="56" t="str">
        <f t="shared" si="159"/>
        <v/>
      </c>
    </row>
    <row r="2513" spans="1:13" ht="13" x14ac:dyDescent="0.25">
      <c r="A2513" s="163">
        <v>2509</v>
      </c>
      <c r="B2513" s="66"/>
      <c r="C2513" s="67"/>
      <c r="D2513" s="48"/>
      <c r="E2513" s="68"/>
      <c r="F2513" s="49"/>
      <c r="G2513" s="69"/>
      <c r="H2513" s="50" t="str">
        <f>IF(E2513="","",VLOOKUP(WEEKDAY(E2513),List!A$15:B$21,2,FALSE))</f>
        <v/>
      </c>
      <c r="I2513" s="90">
        <f>IF(G2513="",0,VLOOKUP(G2513,PHR!$B$4:$H$10000,7,FALSE))</f>
        <v>0</v>
      </c>
      <c r="J2513" s="51" t="str">
        <f t="shared" si="161"/>
        <v/>
      </c>
      <c r="K2513" s="52" t="str">
        <f t="shared" si="160"/>
        <v/>
      </c>
      <c r="L2513" s="55" t="str">
        <f t="shared" si="158"/>
        <v/>
      </c>
      <c r="M2513" s="56" t="str">
        <f t="shared" si="159"/>
        <v/>
      </c>
    </row>
    <row r="2514" spans="1:13" ht="13" x14ac:dyDescent="0.25">
      <c r="A2514" s="163">
        <v>2510</v>
      </c>
      <c r="B2514" s="66"/>
      <c r="C2514" s="67"/>
      <c r="D2514" s="48"/>
      <c r="E2514" s="68"/>
      <c r="F2514" s="49"/>
      <c r="G2514" s="69"/>
      <c r="H2514" s="50" t="str">
        <f>IF(E2514="","",VLOOKUP(WEEKDAY(E2514),List!A$15:B$21,2,FALSE))</f>
        <v/>
      </c>
      <c r="I2514" s="90">
        <f>IF(G2514="",0,VLOOKUP(G2514,PHR!$B$4:$H$10000,7,FALSE))</f>
        <v>0</v>
      </c>
      <c r="J2514" s="51" t="str">
        <f t="shared" si="161"/>
        <v/>
      </c>
      <c r="K2514" s="52" t="str">
        <f t="shared" si="160"/>
        <v/>
      </c>
      <c r="L2514" s="55" t="str">
        <f t="shared" si="158"/>
        <v/>
      </c>
      <c r="M2514" s="56" t="str">
        <f t="shared" si="159"/>
        <v/>
      </c>
    </row>
    <row r="2515" spans="1:13" ht="13" x14ac:dyDescent="0.25">
      <c r="A2515" s="163">
        <v>2511</v>
      </c>
      <c r="B2515" s="66"/>
      <c r="C2515" s="67"/>
      <c r="D2515" s="48"/>
      <c r="E2515" s="68"/>
      <c r="F2515" s="49"/>
      <c r="G2515" s="69"/>
      <c r="H2515" s="50" t="str">
        <f>IF(E2515="","",VLOOKUP(WEEKDAY(E2515),List!A$15:B$21,2,FALSE))</f>
        <v/>
      </c>
      <c r="I2515" s="90">
        <f>IF(G2515="",0,VLOOKUP(G2515,PHR!$B$4:$H$10000,7,FALSE))</f>
        <v>0</v>
      </c>
      <c r="J2515" s="51" t="str">
        <f t="shared" si="161"/>
        <v/>
      </c>
      <c r="K2515" s="52" t="str">
        <f t="shared" si="160"/>
        <v/>
      </c>
      <c r="L2515" s="55" t="str">
        <f t="shared" si="158"/>
        <v/>
      </c>
      <c r="M2515" s="56" t="str">
        <f t="shared" si="159"/>
        <v/>
      </c>
    </row>
    <row r="2516" spans="1:13" ht="13" x14ac:dyDescent="0.25">
      <c r="A2516" s="163">
        <v>2512</v>
      </c>
      <c r="B2516" s="66"/>
      <c r="C2516" s="67"/>
      <c r="D2516" s="48"/>
      <c r="E2516" s="68"/>
      <c r="F2516" s="49"/>
      <c r="G2516" s="69"/>
      <c r="H2516" s="50" t="str">
        <f>IF(E2516="","",VLOOKUP(WEEKDAY(E2516),List!A$15:B$21,2,FALSE))</f>
        <v/>
      </c>
      <c r="I2516" s="90">
        <f>IF(G2516="",0,VLOOKUP(G2516,PHR!$B$4:$H$10000,7,FALSE))</f>
        <v>0</v>
      </c>
      <c r="J2516" s="51" t="str">
        <f t="shared" si="161"/>
        <v/>
      </c>
      <c r="K2516" s="52" t="str">
        <f t="shared" si="160"/>
        <v/>
      </c>
      <c r="L2516" s="55" t="str">
        <f t="shared" si="158"/>
        <v/>
      </c>
      <c r="M2516" s="56" t="str">
        <f t="shared" si="159"/>
        <v/>
      </c>
    </row>
    <row r="2517" spans="1:13" ht="13" x14ac:dyDescent="0.25">
      <c r="A2517" s="163">
        <v>2513</v>
      </c>
      <c r="B2517" s="66"/>
      <c r="C2517" s="67"/>
      <c r="D2517" s="48"/>
      <c r="E2517" s="68"/>
      <c r="F2517" s="49"/>
      <c r="G2517" s="69"/>
      <c r="H2517" s="50" t="str">
        <f>IF(E2517="","",VLOOKUP(WEEKDAY(E2517),List!A$15:B$21,2,FALSE))</f>
        <v/>
      </c>
      <c r="I2517" s="90">
        <f>IF(G2517="",0,VLOOKUP(G2517,PHR!$B$4:$H$10000,7,FALSE))</f>
        <v>0</v>
      </c>
      <c r="J2517" s="51" t="str">
        <f t="shared" si="161"/>
        <v/>
      </c>
      <c r="K2517" s="52" t="str">
        <f t="shared" si="160"/>
        <v/>
      </c>
      <c r="L2517" s="55" t="str">
        <f t="shared" si="158"/>
        <v/>
      </c>
      <c r="M2517" s="56" t="str">
        <f t="shared" si="159"/>
        <v/>
      </c>
    </row>
    <row r="2518" spans="1:13" ht="13" x14ac:dyDescent="0.25">
      <c r="A2518" s="163">
        <v>2514</v>
      </c>
      <c r="B2518" s="66"/>
      <c r="C2518" s="67"/>
      <c r="D2518" s="48"/>
      <c r="E2518" s="68"/>
      <c r="F2518" s="49"/>
      <c r="G2518" s="69"/>
      <c r="H2518" s="50" t="str">
        <f>IF(E2518="","",VLOOKUP(WEEKDAY(E2518),List!A$15:B$21,2,FALSE))</f>
        <v/>
      </c>
      <c r="I2518" s="90">
        <f>IF(G2518="",0,VLOOKUP(G2518,PHR!$B$4:$H$10000,7,FALSE))</f>
        <v>0</v>
      </c>
      <c r="J2518" s="51" t="str">
        <f t="shared" si="161"/>
        <v/>
      </c>
      <c r="K2518" s="52" t="str">
        <f t="shared" si="160"/>
        <v/>
      </c>
      <c r="L2518" s="55" t="str">
        <f t="shared" si="158"/>
        <v/>
      </c>
      <c r="M2518" s="56" t="str">
        <f t="shared" si="159"/>
        <v/>
      </c>
    </row>
    <row r="2519" spans="1:13" ht="13" x14ac:dyDescent="0.25">
      <c r="A2519" s="163">
        <v>2515</v>
      </c>
      <c r="B2519" s="66"/>
      <c r="C2519" s="67"/>
      <c r="D2519" s="48"/>
      <c r="E2519" s="68"/>
      <c r="F2519" s="49"/>
      <c r="G2519" s="69"/>
      <c r="H2519" s="50" t="str">
        <f>IF(E2519="","",VLOOKUP(WEEKDAY(E2519),List!A$15:B$21,2,FALSE))</f>
        <v/>
      </c>
      <c r="I2519" s="90">
        <f>IF(G2519="",0,VLOOKUP(G2519,PHR!$B$4:$H$10000,7,FALSE))</f>
        <v>0</v>
      </c>
      <c r="J2519" s="51" t="str">
        <f t="shared" si="161"/>
        <v/>
      </c>
      <c r="K2519" s="52" t="str">
        <f t="shared" si="160"/>
        <v/>
      </c>
      <c r="L2519" s="55" t="str">
        <f t="shared" si="158"/>
        <v/>
      </c>
      <c r="M2519" s="56" t="str">
        <f t="shared" si="159"/>
        <v/>
      </c>
    </row>
    <row r="2520" spans="1:13" ht="13" x14ac:dyDescent="0.25">
      <c r="A2520" s="163">
        <v>2516</v>
      </c>
      <c r="B2520" s="66"/>
      <c r="C2520" s="67"/>
      <c r="D2520" s="48"/>
      <c r="E2520" s="68"/>
      <c r="F2520" s="49"/>
      <c r="G2520" s="69"/>
      <c r="H2520" s="50" t="str">
        <f>IF(E2520="","",VLOOKUP(WEEKDAY(E2520),List!A$15:B$21,2,FALSE))</f>
        <v/>
      </c>
      <c r="I2520" s="90">
        <f>IF(G2520="",0,VLOOKUP(G2520,PHR!$B$4:$H$10000,7,FALSE))</f>
        <v>0</v>
      </c>
      <c r="J2520" s="51" t="str">
        <f t="shared" si="161"/>
        <v/>
      </c>
      <c r="K2520" s="52" t="str">
        <f t="shared" si="160"/>
        <v/>
      </c>
      <c r="L2520" s="55" t="str">
        <f t="shared" si="158"/>
        <v/>
      </c>
      <c r="M2520" s="56" t="str">
        <f t="shared" si="159"/>
        <v/>
      </c>
    </row>
    <row r="2521" spans="1:13" ht="13" x14ac:dyDescent="0.25">
      <c r="A2521" s="163">
        <v>2517</v>
      </c>
      <c r="B2521" s="66"/>
      <c r="C2521" s="67"/>
      <c r="D2521" s="48"/>
      <c r="E2521" s="68"/>
      <c r="F2521" s="49"/>
      <c r="G2521" s="69"/>
      <c r="H2521" s="50" t="str">
        <f>IF(E2521="","",VLOOKUP(WEEKDAY(E2521),List!A$15:B$21,2,FALSE))</f>
        <v/>
      </c>
      <c r="I2521" s="90">
        <f>IF(G2521="",0,VLOOKUP(G2521,PHR!$B$4:$H$10000,7,FALSE))</f>
        <v>0</v>
      </c>
      <c r="J2521" s="51" t="str">
        <f t="shared" si="161"/>
        <v/>
      </c>
      <c r="K2521" s="52" t="str">
        <f t="shared" si="160"/>
        <v/>
      </c>
      <c r="L2521" s="55" t="str">
        <f t="shared" si="158"/>
        <v/>
      </c>
      <c r="M2521" s="56" t="str">
        <f t="shared" si="159"/>
        <v/>
      </c>
    </row>
    <row r="2522" spans="1:13" ht="13" x14ac:dyDescent="0.25">
      <c r="A2522" s="163">
        <v>2518</v>
      </c>
      <c r="B2522" s="66"/>
      <c r="C2522" s="67"/>
      <c r="D2522" s="48"/>
      <c r="E2522" s="68"/>
      <c r="F2522" s="49"/>
      <c r="G2522" s="69"/>
      <c r="H2522" s="50" t="str">
        <f>IF(E2522="","",VLOOKUP(WEEKDAY(E2522),List!A$15:B$21,2,FALSE))</f>
        <v/>
      </c>
      <c r="I2522" s="90">
        <f>IF(G2522="",0,VLOOKUP(G2522,PHR!$B$4:$H$10000,7,FALSE))</f>
        <v>0</v>
      </c>
      <c r="J2522" s="51" t="str">
        <f t="shared" si="161"/>
        <v/>
      </c>
      <c r="K2522" s="52" t="str">
        <f t="shared" si="160"/>
        <v/>
      </c>
      <c r="L2522" s="55" t="str">
        <f t="shared" si="158"/>
        <v/>
      </c>
      <c r="M2522" s="56" t="str">
        <f t="shared" si="159"/>
        <v/>
      </c>
    </row>
    <row r="2523" spans="1:13" ht="13" x14ac:dyDescent="0.25">
      <c r="A2523" s="163">
        <v>2519</v>
      </c>
      <c r="B2523" s="66"/>
      <c r="C2523" s="67"/>
      <c r="D2523" s="48"/>
      <c r="E2523" s="68"/>
      <c r="F2523" s="49"/>
      <c r="G2523" s="69"/>
      <c r="H2523" s="50" t="str">
        <f>IF(E2523="","",VLOOKUP(WEEKDAY(E2523),List!A$15:B$21,2,FALSE))</f>
        <v/>
      </c>
      <c r="I2523" s="90">
        <f>IF(G2523="",0,VLOOKUP(G2523,PHR!$B$4:$H$10000,7,FALSE))</f>
        <v>0</v>
      </c>
      <c r="J2523" s="51" t="str">
        <f t="shared" si="161"/>
        <v/>
      </c>
      <c r="K2523" s="52" t="str">
        <f t="shared" si="160"/>
        <v/>
      </c>
      <c r="L2523" s="55" t="str">
        <f t="shared" si="158"/>
        <v/>
      </c>
      <c r="M2523" s="56" t="str">
        <f t="shared" si="159"/>
        <v/>
      </c>
    </row>
    <row r="2524" spans="1:13" ht="13" x14ac:dyDescent="0.25">
      <c r="A2524" s="163">
        <v>2520</v>
      </c>
      <c r="B2524" s="66"/>
      <c r="C2524" s="67"/>
      <c r="D2524" s="48"/>
      <c r="E2524" s="68"/>
      <c r="F2524" s="49"/>
      <c r="G2524" s="69"/>
      <c r="H2524" s="50" t="str">
        <f>IF(E2524="","",VLOOKUP(WEEKDAY(E2524),List!A$15:B$21,2,FALSE))</f>
        <v/>
      </c>
      <c r="I2524" s="90">
        <f>IF(G2524="",0,VLOOKUP(G2524,PHR!$B$4:$H$10000,7,FALSE))</f>
        <v>0</v>
      </c>
      <c r="J2524" s="51" t="str">
        <f t="shared" si="161"/>
        <v/>
      </c>
      <c r="K2524" s="52" t="str">
        <f t="shared" si="160"/>
        <v/>
      </c>
      <c r="L2524" s="55" t="str">
        <f t="shared" si="158"/>
        <v/>
      </c>
      <c r="M2524" s="56" t="str">
        <f t="shared" si="159"/>
        <v/>
      </c>
    </row>
    <row r="2525" spans="1:13" ht="13" x14ac:dyDescent="0.25">
      <c r="A2525" s="163">
        <v>2521</v>
      </c>
      <c r="B2525" s="66"/>
      <c r="C2525" s="67"/>
      <c r="D2525" s="48"/>
      <c r="E2525" s="68"/>
      <c r="F2525" s="49"/>
      <c r="G2525" s="69"/>
      <c r="H2525" s="50" t="str">
        <f>IF(E2525="","",VLOOKUP(WEEKDAY(E2525),List!A$15:B$21,2,FALSE))</f>
        <v/>
      </c>
      <c r="I2525" s="90">
        <f>IF(G2525="",0,VLOOKUP(G2525,PHR!$B$4:$H$10000,7,FALSE))</f>
        <v>0</v>
      </c>
      <c r="J2525" s="51" t="str">
        <f t="shared" si="161"/>
        <v/>
      </c>
      <c r="K2525" s="52" t="str">
        <f t="shared" si="160"/>
        <v/>
      </c>
      <c r="L2525" s="55" t="str">
        <f t="shared" si="158"/>
        <v/>
      </c>
      <c r="M2525" s="56" t="str">
        <f t="shared" si="159"/>
        <v/>
      </c>
    </row>
    <row r="2526" spans="1:13" ht="13" x14ac:dyDescent="0.25">
      <c r="A2526" s="163">
        <v>2522</v>
      </c>
      <c r="B2526" s="66"/>
      <c r="C2526" s="67"/>
      <c r="D2526" s="48"/>
      <c r="E2526" s="68"/>
      <c r="F2526" s="49"/>
      <c r="G2526" s="69"/>
      <c r="H2526" s="50" t="str">
        <f>IF(E2526="","",VLOOKUP(WEEKDAY(E2526),List!A$15:B$21,2,FALSE))</f>
        <v/>
      </c>
      <c r="I2526" s="90">
        <f>IF(G2526="",0,VLOOKUP(G2526,PHR!$B$4:$H$10000,7,FALSE))</f>
        <v>0</v>
      </c>
      <c r="J2526" s="51" t="str">
        <f t="shared" si="161"/>
        <v/>
      </c>
      <c r="K2526" s="52" t="str">
        <f t="shared" si="160"/>
        <v/>
      </c>
      <c r="L2526" s="55" t="str">
        <f t="shared" si="158"/>
        <v/>
      </c>
      <c r="M2526" s="56" t="str">
        <f t="shared" si="159"/>
        <v/>
      </c>
    </row>
    <row r="2527" spans="1:13" ht="13" x14ac:dyDescent="0.25">
      <c r="A2527" s="163">
        <v>2523</v>
      </c>
      <c r="B2527" s="66"/>
      <c r="C2527" s="67"/>
      <c r="D2527" s="48"/>
      <c r="E2527" s="68"/>
      <c r="F2527" s="49"/>
      <c r="G2527" s="69"/>
      <c r="H2527" s="50" t="str">
        <f>IF(E2527="","",VLOOKUP(WEEKDAY(E2527),List!A$15:B$21,2,FALSE))</f>
        <v/>
      </c>
      <c r="I2527" s="90">
        <f>IF(G2527="",0,VLOOKUP(G2527,PHR!$B$4:$H$10000,7,FALSE))</f>
        <v>0</v>
      </c>
      <c r="J2527" s="51" t="str">
        <f t="shared" si="161"/>
        <v/>
      </c>
      <c r="K2527" s="52" t="str">
        <f t="shared" si="160"/>
        <v/>
      </c>
      <c r="L2527" s="55" t="str">
        <f t="shared" si="158"/>
        <v/>
      </c>
      <c r="M2527" s="56" t="str">
        <f t="shared" si="159"/>
        <v/>
      </c>
    </row>
    <row r="2528" spans="1:13" ht="13" x14ac:dyDescent="0.25">
      <c r="A2528" s="163">
        <v>2524</v>
      </c>
      <c r="B2528" s="66"/>
      <c r="C2528" s="67"/>
      <c r="D2528" s="48"/>
      <c r="E2528" s="68"/>
      <c r="F2528" s="49"/>
      <c r="G2528" s="69"/>
      <c r="H2528" s="50" t="str">
        <f>IF(E2528="","",VLOOKUP(WEEKDAY(E2528),List!A$15:B$21,2,FALSE))</f>
        <v/>
      </c>
      <c r="I2528" s="90">
        <f>IF(G2528="",0,VLOOKUP(G2528,PHR!$B$4:$H$10000,7,FALSE))</f>
        <v>0</v>
      </c>
      <c r="J2528" s="51" t="str">
        <f t="shared" si="161"/>
        <v/>
      </c>
      <c r="K2528" s="52" t="str">
        <f t="shared" si="160"/>
        <v/>
      </c>
      <c r="L2528" s="55" t="str">
        <f t="shared" si="158"/>
        <v/>
      </c>
      <c r="M2528" s="56" t="str">
        <f t="shared" si="159"/>
        <v/>
      </c>
    </row>
    <row r="2529" spans="1:13" ht="13" x14ac:dyDescent="0.25">
      <c r="A2529" s="163">
        <v>2525</v>
      </c>
      <c r="B2529" s="66"/>
      <c r="C2529" s="67"/>
      <c r="D2529" s="48"/>
      <c r="E2529" s="68"/>
      <c r="F2529" s="49"/>
      <c r="G2529" s="69"/>
      <c r="H2529" s="50" t="str">
        <f>IF(E2529="","",VLOOKUP(WEEKDAY(E2529),List!A$15:B$21,2,FALSE))</f>
        <v/>
      </c>
      <c r="I2529" s="90">
        <f>IF(G2529="",0,VLOOKUP(G2529,PHR!$B$4:$H$10000,7,FALSE))</f>
        <v>0</v>
      </c>
      <c r="J2529" s="51" t="str">
        <f t="shared" si="161"/>
        <v/>
      </c>
      <c r="K2529" s="52" t="str">
        <f t="shared" si="160"/>
        <v/>
      </c>
      <c r="L2529" s="55" t="str">
        <f t="shared" si="158"/>
        <v/>
      </c>
      <c r="M2529" s="56" t="str">
        <f t="shared" si="159"/>
        <v/>
      </c>
    </row>
    <row r="2530" spans="1:13" ht="13" x14ac:dyDescent="0.25">
      <c r="A2530" s="163">
        <v>2526</v>
      </c>
      <c r="B2530" s="66"/>
      <c r="C2530" s="67"/>
      <c r="D2530" s="48"/>
      <c r="E2530" s="68"/>
      <c r="F2530" s="49"/>
      <c r="G2530" s="69"/>
      <c r="H2530" s="50" t="str">
        <f>IF(E2530="","",VLOOKUP(WEEKDAY(E2530),List!A$15:B$21,2,FALSE))</f>
        <v/>
      </c>
      <c r="I2530" s="90">
        <f>IF(G2530="",0,VLOOKUP(G2530,PHR!$B$4:$H$10000,7,FALSE))</f>
        <v>0</v>
      </c>
      <c r="J2530" s="51" t="str">
        <f t="shared" si="161"/>
        <v/>
      </c>
      <c r="K2530" s="52" t="str">
        <f t="shared" si="160"/>
        <v/>
      </c>
      <c r="L2530" s="55" t="str">
        <f t="shared" si="158"/>
        <v/>
      </c>
      <c r="M2530" s="56" t="str">
        <f t="shared" si="159"/>
        <v/>
      </c>
    </row>
    <row r="2531" spans="1:13" ht="13" x14ac:dyDescent="0.25">
      <c r="A2531" s="163">
        <v>2527</v>
      </c>
      <c r="B2531" s="66"/>
      <c r="C2531" s="67"/>
      <c r="D2531" s="48"/>
      <c r="E2531" s="68"/>
      <c r="F2531" s="49"/>
      <c r="G2531" s="69"/>
      <c r="H2531" s="50" t="str">
        <f>IF(E2531="","",VLOOKUP(WEEKDAY(E2531),List!A$15:B$21,2,FALSE))</f>
        <v/>
      </c>
      <c r="I2531" s="90">
        <f>IF(G2531="",0,VLOOKUP(G2531,PHR!$B$4:$H$10000,7,FALSE))</f>
        <v>0</v>
      </c>
      <c r="J2531" s="51" t="str">
        <f t="shared" si="161"/>
        <v/>
      </c>
      <c r="K2531" s="52" t="str">
        <f t="shared" si="160"/>
        <v/>
      </c>
      <c r="L2531" s="55" t="str">
        <f t="shared" si="158"/>
        <v/>
      </c>
      <c r="M2531" s="56" t="str">
        <f t="shared" si="159"/>
        <v/>
      </c>
    </row>
    <row r="2532" spans="1:13" ht="13" x14ac:dyDescent="0.25">
      <c r="A2532" s="163">
        <v>2528</v>
      </c>
      <c r="B2532" s="66"/>
      <c r="C2532" s="67"/>
      <c r="D2532" s="48"/>
      <c r="E2532" s="68"/>
      <c r="F2532" s="49"/>
      <c r="G2532" s="69"/>
      <c r="H2532" s="50" t="str">
        <f>IF(E2532="","",VLOOKUP(WEEKDAY(E2532),List!A$15:B$21,2,FALSE))</f>
        <v/>
      </c>
      <c r="I2532" s="90">
        <f>IF(G2532="",0,VLOOKUP(G2532,PHR!$B$4:$H$10000,7,FALSE))</f>
        <v>0</v>
      </c>
      <c r="J2532" s="51" t="str">
        <f t="shared" si="161"/>
        <v/>
      </c>
      <c r="K2532" s="52" t="str">
        <f t="shared" si="160"/>
        <v/>
      </c>
      <c r="L2532" s="55" t="str">
        <f t="shared" si="158"/>
        <v/>
      </c>
      <c r="M2532" s="56" t="str">
        <f t="shared" si="159"/>
        <v/>
      </c>
    </row>
    <row r="2533" spans="1:13" ht="13" x14ac:dyDescent="0.25">
      <c r="A2533" s="163">
        <v>2529</v>
      </c>
      <c r="B2533" s="66"/>
      <c r="C2533" s="67"/>
      <c r="D2533" s="48"/>
      <c r="E2533" s="68"/>
      <c r="F2533" s="49"/>
      <c r="G2533" s="69"/>
      <c r="H2533" s="50" t="str">
        <f>IF(E2533="","",VLOOKUP(WEEKDAY(E2533),List!A$15:B$21,2,FALSE))</f>
        <v/>
      </c>
      <c r="I2533" s="90">
        <f>IF(G2533="",0,VLOOKUP(G2533,PHR!$B$4:$H$10000,7,FALSE))</f>
        <v>0</v>
      </c>
      <c r="J2533" s="51" t="str">
        <f t="shared" si="161"/>
        <v/>
      </c>
      <c r="K2533" s="52" t="str">
        <f t="shared" si="160"/>
        <v/>
      </c>
      <c r="L2533" s="55" t="str">
        <f t="shared" si="158"/>
        <v/>
      </c>
      <c r="M2533" s="56" t="str">
        <f t="shared" si="159"/>
        <v/>
      </c>
    </row>
    <row r="2534" spans="1:13" ht="13" x14ac:dyDescent="0.25">
      <c r="A2534" s="163">
        <v>2530</v>
      </c>
      <c r="B2534" s="66"/>
      <c r="C2534" s="67"/>
      <c r="D2534" s="48"/>
      <c r="E2534" s="68"/>
      <c r="F2534" s="49"/>
      <c r="G2534" s="69"/>
      <c r="H2534" s="50" t="str">
        <f>IF(E2534="","",VLOOKUP(WEEKDAY(E2534),List!A$15:B$21,2,FALSE))</f>
        <v/>
      </c>
      <c r="I2534" s="90">
        <f>IF(G2534="",0,VLOOKUP(G2534,PHR!$B$4:$H$10000,7,FALSE))</f>
        <v>0</v>
      </c>
      <c r="J2534" s="51" t="str">
        <f t="shared" si="161"/>
        <v/>
      </c>
      <c r="K2534" s="52" t="str">
        <f t="shared" si="160"/>
        <v/>
      </c>
      <c r="L2534" s="55" t="str">
        <f t="shared" si="158"/>
        <v/>
      </c>
      <c r="M2534" s="56" t="str">
        <f t="shared" si="159"/>
        <v/>
      </c>
    </row>
    <row r="2535" spans="1:13" ht="13" x14ac:dyDescent="0.25">
      <c r="A2535" s="163">
        <v>2531</v>
      </c>
      <c r="B2535" s="66"/>
      <c r="C2535" s="67"/>
      <c r="D2535" s="48"/>
      <c r="E2535" s="68"/>
      <c r="F2535" s="49"/>
      <c r="G2535" s="69"/>
      <c r="H2535" s="50" t="str">
        <f>IF(E2535="","",VLOOKUP(WEEKDAY(E2535),List!A$15:B$21,2,FALSE))</f>
        <v/>
      </c>
      <c r="I2535" s="90">
        <f>IF(G2535="",0,VLOOKUP(G2535,PHR!$B$4:$H$10000,7,FALSE))</f>
        <v>0</v>
      </c>
      <c r="J2535" s="51" t="str">
        <f t="shared" si="161"/>
        <v/>
      </c>
      <c r="K2535" s="52" t="str">
        <f t="shared" si="160"/>
        <v/>
      </c>
      <c r="L2535" s="55" t="str">
        <f t="shared" si="158"/>
        <v/>
      </c>
      <c r="M2535" s="56" t="str">
        <f t="shared" si="159"/>
        <v/>
      </c>
    </row>
    <row r="2536" spans="1:13" ht="13" x14ac:dyDescent="0.25">
      <c r="A2536" s="163">
        <v>2532</v>
      </c>
      <c r="B2536" s="66"/>
      <c r="C2536" s="67"/>
      <c r="D2536" s="48"/>
      <c r="E2536" s="68"/>
      <c r="F2536" s="49"/>
      <c r="G2536" s="69"/>
      <c r="H2536" s="50" t="str">
        <f>IF(E2536="","",VLOOKUP(WEEKDAY(E2536),List!A$15:B$21,2,FALSE))</f>
        <v/>
      </c>
      <c r="I2536" s="90">
        <f>IF(G2536="",0,VLOOKUP(G2536,PHR!$B$4:$H$10000,7,FALSE))</f>
        <v>0</v>
      </c>
      <c r="J2536" s="51" t="str">
        <f t="shared" si="161"/>
        <v/>
      </c>
      <c r="K2536" s="52" t="str">
        <f t="shared" si="160"/>
        <v/>
      </c>
      <c r="L2536" s="55" t="str">
        <f t="shared" si="158"/>
        <v/>
      </c>
      <c r="M2536" s="56" t="str">
        <f t="shared" si="159"/>
        <v/>
      </c>
    </row>
    <row r="2537" spans="1:13" ht="13" x14ac:dyDescent="0.25">
      <c r="A2537" s="163">
        <v>2533</v>
      </c>
      <c r="B2537" s="66"/>
      <c r="C2537" s="67"/>
      <c r="D2537" s="48"/>
      <c r="E2537" s="68"/>
      <c r="F2537" s="49"/>
      <c r="G2537" s="69"/>
      <c r="H2537" s="50" t="str">
        <f>IF(E2537="","",VLOOKUP(WEEKDAY(E2537),List!A$15:B$21,2,FALSE))</f>
        <v/>
      </c>
      <c r="I2537" s="90">
        <f>IF(G2537="",0,VLOOKUP(G2537,PHR!$B$4:$H$10000,7,FALSE))</f>
        <v>0</v>
      </c>
      <c r="J2537" s="51" t="str">
        <f t="shared" si="161"/>
        <v/>
      </c>
      <c r="K2537" s="52" t="str">
        <f t="shared" si="160"/>
        <v/>
      </c>
      <c r="L2537" s="55" t="str">
        <f t="shared" si="158"/>
        <v/>
      </c>
      <c r="M2537" s="56" t="str">
        <f t="shared" si="159"/>
        <v/>
      </c>
    </row>
    <row r="2538" spans="1:13" ht="13" x14ac:dyDescent="0.25">
      <c r="A2538" s="163">
        <v>2534</v>
      </c>
      <c r="B2538" s="66"/>
      <c r="C2538" s="67"/>
      <c r="D2538" s="48"/>
      <c r="E2538" s="68"/>
      <c r="F2538" s="49"/>
      <c r="G2538" s="69"/>
      <c r="H2538" s="50" t="str">
        <f>IF(E2538="","",VLOOKUP(WEEKDAY(E2538),List!A$15:B$21,2,FALSE))</f>
        <v/>
      </c>
      <c r="I2538" s="90">
        <f>IF(G2538="",0,VLOOKUP(G2538,PHR!$B$4:$H$10000,7,FALSE))</f>
        <v>0</v>
      </c>
      <c r="J2538" s="51" t="str">
        <f t="shared" si="161"/>
        <v/>
      </c>
      <c r="K2538" s="52" t="str">
        <f t="shared" si="160"/>
        <v/>
      </c>
      <c r="L2538" s="55" t="str">
        <f t="shared" si="158"/>
        <v/>
      </c>
      <c r="M2538" s="56" t="str">
        <f t="shared" si="159"/>
        <v/>
      </c>
    </row>
    <row r="2539" spans="1:13" ht="13" x14ac:dyDescent="0.25">
      <c r="A2539" s="163">
        <v>2535</v>
      </c>
      <c r="B2539" s="66"/>
      <c r="C2539" s="67"/>
      <c r="D2539" s="48"/>
      <c r="E2539" s="68"/>
      <c r="F2539" s="49"/>
      <c r="G2539" s="69"/>
      <c r="H2539" s="50" t="str">
        <f>IF(E2539="","",VLOOKUP(WEEKDAY(E2539),List!A$15:B$21,2,FALSE))</f>
        <v/>
      </c>
      <c r="I2539" s="90">
        <f>IF(G2539="",0,VLOOKUP(G2539,PHR!$B$4:$H$10000,7,FALSE))</f>
        <v>0</v>
      </c>
      <c r="J2539" s="51" t="str">
        <f t="shared" si="161"/>
        <v/>
      </c>
      <c r="K2539" s="52" t="str">
        <f t="shared" si="160"/>
        <v/>
      </c>
      <c r="L2539" s="55" t="str">
        <f t="shared" si="158"/>
        <v/>
      </c>
      <c r="M2539" s="56" t="str">
        <f t="shared" si="159"/>
        <v/>
      </c>
    </row>
    <row r="2540" spans="1:13" ht="13" x14ac:dyDescent="0.25">
      <c r="A2540" s="163">
        <v>2536</v>
      </c>
      <c r="B2540" s="66"/>
      <c r="C2540" s="67"/>
      <c r="D2540" s="48"/>
      <c r="E2540" s="68"/>
      <c r="F2540" s="49"/>
      <c r="G2540" s="69"/>
      <c r="H2540" s="50" t="str">
        <f>IF(E2540="","",VLOOKUP(WEEKDAY(E2540),List!A$15:B$21,2,FALSE))</f>
        <v/>
      </c>
      <c r="I2540" s="90">
        <f>IF(G2540="",0,VLOOKUP(G2540,PHR!$B$4:$H$10000,7,FALSE))</f>
        <v>0</v>
      </c>
      <c r="J2540" s="51" t="str">
        <f t="shared" si="161"/>
        <v/>
      </c>
      <c r="K2540" s="52" t="str">
        <f t="shared" si="160"/>
        <v/>
      </c>
      <c r="L2540" s="55" t="str">
        <f t="shared" si="158"/>
        <v/>
      </c>
      <c r="M2540" s="56" t="str">
        <f t="shared" si="159"/>
        <v/>
      </c>
    </row>
    <row r="2541" spans="1:13" ht="13" x14ac:dyDescent="0.25">
      <c r="A2541" s="163">
        <v>2537</v>
      </c>
      <c r="B2541" s="66"/>
      <c r="C2541" s="67"/>
      <c r="D2541" s="48"/>
      <c r="E2541" s="68"/>
      <c r="F2541" s="49"/>
      <c r="G2541" s="69"/>
      <c r="H2541" s="50" t="str">
        <f>IF(E2541="","",VLOOKUP(WEEKDAY(E2541),List!A$15:B$21,2,FALSE))</f>
        <v/>
      </c>
      <c r="I2541" s="90">
        <f>IF(G2541="",0,VLOOKUP(G2541,PHR!$B$4:$H$10000,7,FALSE))</f>
        <v>0</v>
      </c>
      <c r="J2541" s="51" t="str">
        <f t="shared" si="161"/>
        <v/>
      </c>
      <c r="K2541" s="52" t="str">
        <f t="shared" si="160"/>
        <v/>
      </c>
      <c r="L2541" s="55" t="str">
        <f t="shared" si="158"/>
        <v/>
      </c>
      <c r="M2541" s="56" t="str">
        <f t="shared" si="159"/>
        <v/>
      </c>
    </row>
    <row r="2542" spans="1:13" ht="13" x14ac:dyDescent="0.25">
      <c r="A2542" s="163">
        <v>2538</v>
      </c>
      <c r="B2542" s="66"/>
      <c r="C2542" s="67"/>
      <c r="D2542" s="48"/>
      <c r="E2542" s="68"/>
      <c r="F2542" s="49"/>
      <c r="G2542" s="69"/>
      <c r="H2542" s="50" t="str">
        <f>IF(E2542="","",VLOOKUP(WEEKDAY(E2542),List!A$15:B$21,2,FALSE))</f>
        <v/>
      </c>
      <c r="I2542" s="90">
        <f>IF(G2542="",0,VLOOKUP(G2542,PHR!$B$4:$H$10000,7,FALSE))</f>
        <v>0</v>
      </c>
      <c r="J2542" s="51" t="str">
        <f t="shared" si="161"/>
        <v/>
      </c>
      <c r="K2542" s="52" t="str">
        <f t="shared" si="160"/>
        <v/>
      </c>
      <c r="L2542" s="55" t="str">
        <f t="shared" si="158"/>
        <v/>
      </c>
      <c r="M2542" s="56" t="str">
        <f t="shared" si="159"/>
        <v/>
      </c>
    </row>
    <row r="2543" spans="1:13" ht="13" x14ac:dyDescent="0.25">
      <c r="A2543" s="163">
        <v>2539</v>
      </c>
      <c r="B2543" s="66"/>
      <c r="C2543" s="67"/>
      <c r="D2543" s="48"/>
      <c r="E2543" s="68"/>
      <c r="F2543" s="49"/>
      <c r="G2543" s="69"/>
      <c r="H2543" s="50" t="str">
        <f>IF(E2543="","",VLOOKUP(WEEKDAY(E2543),List!A$15:B$21,2,FALSE))</f>
        <v/>
      </c>
      <c r="I2543" s="90">
        <f>IF(G2543="",0,VLOOKUP(G2543,PHR!$B$4:$H$10000,7,FALSE))</f>
        <v>0</v>
      </c>
      <c r="J2543" s="51" t="str">
        <f t="shared" si="161"/>
        <v/>
      </c>
      <c r="K2543" s="52" t="str">
        <f t="shared" si="160"/>
        <v/>
      </c>
      <c r="L2543" s="55" t="str">
        <f t="shared" si="158"/>
        <v/>
      </c>
      <c r="M2543" s="56" t="str">
        <f t="shared" si="159"/>
        <v/>
      </c>
    </row>
    <row r="2544" spans="1:13" ht="13" x14ac:dyDescent="0.25">
      <c r="A2544" s="163">
        <v>2540</v>
      </c>
      <c r="B2544" s="66"/>
      <c r="C2544" s="67"/>
      <c r="D2544" s="48"/>
      <c r="E2544" s="68"/>
      <c r="F2544" s="49"/>
      <c r="G2544" s="69"/>
      <c r="H2544" s="50" t="str">
        <f>IF(E2544="","",VLOOKUP(WEEKDAY(E2544),List!A$15:B$21,2,FALSE))</f>
        <v/>
      </c>
      <c r="I2544" s="90">
        <f>IF(G2544="",0,VLOOKUP(G2544,PHR!$B$4:$H$10000,7,FALSE))</f>
        <v>0</v>
      </c>
      <c r="J2544" s="51" t="str">
        <f t="shared" si="161"/>
        <v/>
      </c>
      <c r="K2544" s="52" t="str">
        <f t="shared" si="160"/>
        <v/>
      </c>
      <c r="L2544" s="55" t="str">
        <f t="shared" si="158"/>
        <v/>
      </c>
      <c r="M2544" s="56" t="str">
        <f t="shared" si="159"/>
        <v/>
      </c>
    </row>
    <row r="2545" spans="1:13" ht="13" x14ac:dyDescent="0.25">
      <c r="A2545" s="163">
        <v>2541</v>
      </c>
      <c r="B2545" s="66"/>
      <c r="C2545" s="67"/>
      <c r="D2545" s="48"/>
      <c r="E2545" s="68"/>
      <c r="F2545" s="49"/>
      <c r="G2545" s="69"/>
      <c r="H2545" s="50" t="str">
        <f>IF(E2545="","",VLOOKUP(WEEKDAY(E2545),List!A$15:B$21,2,FALSE))</f>
        <v/>
      </c>
      <c r="I2545" s="90">
        <f>IF(G2545="",0,VLOOKUP(G2545,PHR!$B$4:$H$10000,7,FALSE))</f>
        <v>0</v>
      </c>
      <c r="J2545" s="51" t="str">
        <f t="shared" si="161"/>
        <v/>
      </c>
      <c r="K2545" s="52" t="str">
        <f t="shared" si="160"/>
        <v/>
      </c>
      <c r="L2545" s="55" t="str">
        <f t="shared" si="158"/>
        <v/>
      </c>
      <c r="M2545" s="56" t="str">
        <f t="shared" si="159"/>
        <v/>
      </c>
    </row>
    <row r="2546" spans="1:13" ht="13" x14ac:dyDescent="0.25">
      <c r="A2546" s="163">
        <v>2542</v>
      </c>
      <c r="B2546" s="66"/>
      <c r="C2546" s="67"/>
      <c r="D2546" s="48"/>
      <c r="E2546" s="68"/>
      <c r="F2546" s="49"/>
      <c r="G2546" s="69"/>
      <c r="H2546" s="50" t="str">
        <f>IF(E2546="","",VLOOKUP(WEEKDAY(E2546),List!A$15:B$21,2,FALSE))</f>
        <v/>
      </c>
      <c r="I2546" s="90">
        <f>IF(G2546="",0,VLOOKUP(G2546,PHR!$B$4:$H$10000,7,FALSE))</f>
        <v>0</v>
      </c>
      <c r="J2546" s="51" t="str">
        <f t="shared" si="161"/>
        <v/>
      </c>
      <c r="K2546" s="52" t="str">
        <f t="shared" si="160"/>
        <v/>
      </c>
      <c r="L2546" s="55" t="str">
        <f t="shared" si="158"/>
        <v/>
      </c>
      <c r="M2546" s="56" t="str">
        <f t="shared" si="159"/>
        <v/>
      </c>
    </row>
    <row r="2547" spans="1:13" ht="13" x14ac:dyDescent="0.25">
      <c r="A2547" s="163">
        <v>2543</v>
      </c>
      <c r="B2547" s="66"/>
      <c r="C2547" s="67"/>
      <c r="D2547" s="48"/>
      <c r="E2547" s="68"/>
      <c r="F2547" s="49"/>
      <c r="G2547" s="69"/>
      <c r="H2547" s="50" t="str">
        <f>IF(E2547="","",VLOOKUP(WEEKDAY(E2547),List!A$15:B$21,2,FALSE))</f>
        <v/>
      </c>
      <c r="I2547" s="90">
        <f>IF(G2547="",0,VLOOKUP(G2547,PHR!$B$4:$H$10000,7,FALSE))</f>
        <v>0</v>
      </c>
      <c r="J2547" s="51" t="str">
        <f t="shared" si="161"/>
        <v/>
      </c>
      <c r="K2547" s="52" t="str">
        <f t="shared" si="160"/>
        <v/>
      </c>
      <c r="L2547" s="55" t="str">
        <f t="shared" si="158"/>
        <v/>
      </c>
      <c r="M2547" s="56" t="str">
        <f t="shared" si="159"/>
        <v/>
      </c>
    </row>
    <row r="2548" spans="1:13" ht="13" x14ac:dyDescent="0.25">
      <c r="A2548" s="163">
        <v>2544</v>
      </c>
      <c r="B2548" s="66"/>
      <c r="C2548" s="67"/>
      <c r="D2548" s="48"/>
      <c r="E2548" s="68"/>
      <c r="F2548" s="49"/>
      <c r="G2548" s="69"/>
      <c r="H2548" s="50" t="str">
        <f>IF(E2548="","",VLOOKUP(WEEKDAY(E2548),List!A$15:B$21,2,FALSE))</f>
        <v/>
      </c>
      <c r="I2548" s="90">
        <f>IF(G2548="",0,VLOOKUP(G2548,PHR!$B$4:$H$10000,7,FALSE))</f>
        <v>0</v>
      </c>
      <c r="J2548" s="51" t="str">
        <f t="shared" si="161"/>
        <v/>
      </c>
      <c r="K2548" s="52" t="str">
        <f t="shared" si="160"/>
        <v/>
      </c>
      <c r="L2548" s="55" t="str">
        <f t="shared" si="158"/>
        <v/>
      </c>
      <c r="M2548" s="56" t="str">
        <f t="shared" si="159"/>
        <v/>
      </c>
    </row>
    <row r="2549" spans="1:13" ht="13" x14ac:dyDescent="0.25">
      <c r="A2549" s="163">
        <v>2545</v>
      </c>
      <c r="B2549" s="66"/>
      <c r="C2549" s="67"/>
      <c r="D2549" s="48"/>
      <c r="E2549" s="68"/>
      <c r="F2549" s="49"/>
      <c r="G2549" s="69"/>
      <c r="H2549" s="50" t="str">
        <f>IF(E2549="","",VLOOKUP(WEEKDAY(E2549),List!A$15:B$21,2,FALSE))</f>
        <v/>
      </c>
      <c r="I2549" s="90">
        <f>IF(G2549="",0,VLOOKUP(G2549,PHR!$B$4:$H$10000,7,FALSE))</f>
        <v>0</v>
      </c>
      <c r="J2549" s="51" t="str">
        <f t="shared" si="161"/>
        <v/>
      </c>
      <c r="K2549" s="52" t="str">
        <f t="shared" si="160"/>
        <v/>
      </c>
      <c r="L2549" s="55" t="str">
        <f t="shared" si="158"/>
        <v/>
      </c>
      <c r="M2549" s="56" t="str">
        <f t="shared" si="159"/>
        <v/>
      </c>
    </row>
    <row r="2550" spans="1:13" ht="13" x14ac:dyDescent="0.25">
      <c r="A2550" s="163">
        <v>2546</v>
      </c>
      <c r="B2550" s="66"/>
      <c r="C2550" s="67"/>
      <c r="D2550" s="48"/>
      <c r="E2550" s="68"/>
      <c r="F2550" s="49"/>
      <c r="G2550" s="69"/>
      <c r="H2550" s="50" t="str">
        <f>IF(E2550="","",VLOOKUP(WEEKDAY(E2550),List!A$15:B$21,2,FALSE))</f>
        <v/>
      </c>
      <c r="I2550" s="90">
        <f>IF(G2550="",0,VLOOKUP(G2550,PHR!$B$4:$H$10000,7,FALSE))</f>
        <v>0</v>
      </c>
      <c r="J2550" s="51" t="str">
        <f t="shared" si="161"/>
        <v/>
      </c>
      <c r="K2550" s="52" t="str">
        <f t="shared" si="160"/>
        <v/>
      </c>
      <c r="L2550" s="55" t="str">
        <f t="shared" si="158"/>
        <v/>
      </c>
      <c r="M2550" s="56" t="str">
        <f t="shared" si="159"/>
        <v/>
      </c>
    </row>
    <row r="2551" spans="1:13" ht="13" x14ac:dyDescent="0.25">
      <c r="A2551" s="163">
        <v>2547</v>
      </c>
      <c r="B2551" s="66"/>
      <c r="C2551" s="67"/>
      <c r="D2551" s="48"/>
      <c r="E2551" s="68"/>
      <c r="F2551" s="49"/>
      <c r="G2551" s="69"/>
      <c r="H2551" s="50" t="str">
        <f>IF(E2551="","",VLOOKUP(WEEKDAY(E2551),List!A$15:B$21,2,FALSE))</f>
        <v/>
      </c>
      <c r="I2551" s="90">
        <f>IF(G2551="",0,VLOOKUP(G2551,PHR!$B$4:$H$10000,7,FALSE))</f>
        <v>0</v>
      </c>
      <c r="J2551" s="51" t="str">
        <f t="shared" si="161"/>
        <v/>
      </c>
      <c r="K2551" s="52" t="str">
        <f t="shared" si="160"/>
        <v/>
      </c>
      <c r="L2551" s="55" t="str">
        <f t="shared" si="158"/>
        <v/>
      </c>
      <c r="M2551" s="56" t="str">
        <f t="shared" si="159"/>
        <v/>
      </c>
    </row>
    <row r="2552" spans="1:13" ht="13" x14ac:dyDescent="0.25">
      <c r="A2552" s="163">
        <v>2548</v>
      </c>
      <c r="B2552" s="66"/>
      <c r="C2552" s="67"/>
      <c r="D2552" s="48"/>
      <c r="E2552" s="68"/>
      <c r="F2552" s="49"/>
      <c r="G2552" s="69"/>
      <c r="H2552" s="50" t="str">
        <f>IF(E2552="","",VLOOKUP(WEEKDAY(E2552),List!A$15:B$21,2,FALSE))</f>
        <v/>
      </c>
      <c r="I2552" s="90">
        <f>IF(G2552="",0,VLOOKUP(G2552,PHR!$B$4:$H$10000,7,FALSE))</f>
        <v>0</v>
      </c>
      <c r="J2552" s="51" t="str">
        <f t="shared" si="161"/>
        <v/>
      </c>
      <c r="K2552" s="52" t="str">
        <f t="shared" si="160"/>
        <v/>
      </c>
      <c r="L2552" s="55" t="str">
        <f t="shared" si="158"/>
        <v/>
      </c>
      <c r="M2552" s="56" t="str">
        <f t="shared" si="159"/>
        <v/>
      </c>
    </row>
    <row r="2553" spans="1:13" ht="13" x14ac:dyDescent="0.25">
      <c r="A2553" s="163">
        <v>2549</v>
      </c>
      <c r="B2553" s="66"/>
      <c r="C2553" s="67"/>
      <c r="D2553" s="48"/>
      <c r="E2553" s="68"/>
      <c r="F2553" s="49"/>
      <c r="G2553" s="69"/>
      <c r="H2553" s="50" t="str">
        <f>IF(E2553="","",VLOOKUP(WEEKDAY(E2553),List!A$15:B$21,2,FALSE))</f>
        <v/>
      </c>
      <c r="I2553" s="90">
        <f>IF(G2553="",0,VLOOKUP(G2553,PHR!$B$4:$H$10000,7,FALSE))</f>
        <v>0</v>
      </c>
      <c r="J2553" s="51" t="str">
        <f t="shared" si="161"/>
        <v/>
      </c>
      <c r="K2553" s="52" t="str">
        <f t="shared" si="160"/>
        <v/>
      </c>
      <c r="L2553" s="55" t="str">
        <f t="shared" si="158"/>
        <v/>
      </c>
      <c r="M2553" s="56" t="str">
        <f t="shared" si="159"/>
        <v/>
      </c>
    </row>
    <row r="2554" spans="1:13" ht="13" x14ac:dyDescent="0.25">
      <c r="A2554" s="163">
        <v>2550</v>
      </c>
      <c r="B2554" s="66"/>
      <c r="C2554" s="67"/>
      <c r="D2554" s="48"/>
      <c r="E2554" s="68"/>
      <c r="F2554" s="49"/>
      <c r="G2554" s="69"/>
      <c r="H2554" s="50" t="str">
        <f>IF(E2554="","",VLOOKUP(WEEKDAY(E2554),List!A$15:B$21,2,FALSE))</f>
        <v/>
      </c>
      <c r="I2554" s="90">
        <f>IF(G2554="",0,VLOOKUP(G2554,PHR!$B$4:$H$10000,7,FALSE))</f>
        <v>0</v>
      </c>
      <c r="J2554" s="51" t="str">
        <f t="shared" si="161"/>
        <v/>
      </c>
      <c r="K2554" s="52" t="str">
        <f t="shared" si="160"/>
        <v/>
      </c>
      <c r="L2554" s="55" t="str">
        <f t="shared" si="158"/>
        <v/>
      </c>
      <c r="M2554" s="56" t="str">
        <f t="shared" si="159"/>
        <v/>
      </c>
    </row>
    <row r="2555" spans="1:13" ht="13" x14ac:dyDescent="0.25">
      <c r="A2555" s="163">
        <v>2551</v>
      </c>
      <c r="B2555" s="66"/>
      <c r="C2555" s="67"/>
      <c r="D2555" s="48"/>
      <c r="E2555" s="68"/>
      <c r="F2555" s="49"/>
      <c r="G2555" s="69"/>
      <c r="H2555" s="50" t="str">
        <f>IF(E2555="","",VLOOKUP(WEEKDAY(E2555),List!A$15:B$21,2,FALSE))</f>
        <v/>
      </c>
      <c r="I2555" s="90">
        <f>IF(G2555="",0,VLOOKUP(G2555,PHR!$B$4:$H$10000,7,FALSE))</f>
        <v>0</v>
      </c>
      <c r="J2555" s="51" t="str">
        <f t="shared" si="161"/>
        <v/>
      </c>
      <c r="K2555" s="52" t="str">
        <f t="shared" si="160"/>
        <v/>
      </c>
      <c r="L2555" s="55" t="str">
        <f t="shared" si="158"/>
        <v/>
      </c>
      <c r="M2555" s="56" t="str">
        <f t="shared" si="159"/>
        <v/>
      </c>
    </row>
    <row r="2556" spans="1:13" ht="13" x14ac:dyDescent="0.25">
      <c r="A2556" s="163">
        <v>2552</v>
      </c>
      <c r="B2556" s="66"/>
      <c r="C2556" s="67"/>
      <c r="D2556" s="48"/>
      <c r="E2556" s="68"/>
      <c r="F2556" s="49"/>
      <c r="G2556" s="69"/>
      <c r="H2556" s="50" t="str">
        <f>IF(E2556="","",VLOOKUP(WEEKDAY(E2556),List!A$15:B$21,2,FALSE))</f>
        <v/>
      </c>
      <c r="I2556" s="90">
        <f>IF(G2556="",0,VLOOKUP(G2556,PHR!$B$4:$H$10000,7,FALSE))</f>
        <v>0</v>
      </c>
      <c r="J2556" s="51" t="str">
        <f t="shared" si="161"/>
        <v/>
      </c>
      <c r="K2556" s="52" t="str">
        <f t="shared" si="160"/>
        <v/>
      </c>
      <c r="L2556" s="55" t="str">
        <f t="shared" si="158"/>
        <v/>
      </c>
      <c r="M2556" s="56" t="str">
        <f t="shared" si="159"/>
        <v/>
      </c>
    </row>
    <row r="2557" spans="1:13" ht="13" x14ac:dyDescent="0.25">
      <c r="A2557" s="163">
        <v>2553</v>
      </c>
      <c r="B2557" s="66"/>
      <c r="C2557" s="67"/>
      <c r="D2557" s="48"/>
      <c r="E2557" s="68"/>
      <c r="F2557" s="49"/>
      <c r="G2557" s="69"/>
      <c r="H2557" s="50" t="str">
        <f>IF(E2557="","",VLOOKUP(WEEKDAY(E2557),List!A$15:B$21,2,FALSE))</f>
        <v/>
      </c>
      <c r="I2557" s="90">
        <f>IF(G2557="",0,VLOOKUP(G2557,PHR!$B$4:$H$10000,7,FALSE))</f>
        <v>0</v>
      </c>
      <c r="J2557" s="51" t="str">
        <f t="shared" si="161"/>
        <v/>
      </c>
      <c r="K2557" s="52" t="str">
        <f t="shared" si="160"/>
        <v/>
      </c>
      <c r="L2557" s="55" t="str">
        <f t="shared" si="158"/>
        <v/>
      </c>
      <c r="M2557" s="56" t="str">
        <f t="shared" si="159"/>
        <v/>
      </c>
    </row>
    <row r="2558" spans="1:13" ht="13" x14ac:dyDescent="0.25">
      <c r="A2558" s="163">
        <v>2554</v>
      </c>
      <c r="B2558" s="66"/>
      <c r="C2558" s="67"/>
      <c r="D2558" s="48"/>
      <c r="E2558" s="68"/>
      <c r="F2558" s="49"/>
      <c r="G2558" s="69"/>
      <c r="H2558" s="50" t="str">
        <f>IF(E2558="","",VLOOKUP(WEEKDAY(E2558),List!A$15:B$21,2,FALSE))</f>
        <v/>
      </c>
      <c r="I2558" s="90">
        <f>IF(G2558="",0,VLOOKUP(G2558,PHR!$B$4:$H$10000,7,FALSE))</f>
        <v>0</v>
      </c>
      <c r="J2558" s="51" t="str">
        <f t="shared" si="161"/>
        <v/>
      </c>
      <c r="K2558" s="52" t="str">
        <f t="shared" si="160"/>
        <v/>
      </c>
      <c r="L2558" s="55" t="str">
        <f t="shared" si="158"/>
        <v/>
      </c>
      <c r="M2558" s="56" t="str">
        <f t="shared" si="159"/>
        <v/>
      </c>
    </row>
    <row r="2559" spans="1:13" ht="13" x14ac:dyDescent="0.25">
      <c r="A2559" s="163">
        <v>2555</v>
      </c>
      <c r="B2559" s="66"/>
      <c r="C2559" s="67"/>
      <c r="D2559" s="48"/>
      <c r="E2559" s="68"/>
      <c r="F2559" s="49"/>
      <c r="G2559" s="69"/>
      <c r="H2559" s="50" t="str">
        <f>IF(E2559="","",VLOOKUP(WEEKDAY(E2559),List!A$15:B$21,2,FALSE))</f>
        <v/>
      </c>
      <c r="I2559" s="90">
        <f>IF(G2559="",0,VLOOKUP(G2559,PHR!$B$4:$H$10000,7,FALSE))</f>
        <v>0</v>
      </c>
      <c r="J2559" s="51" t="str">
        <f t="shared" si="161"/>
        <v/>
      </c>
      <c r="K2559" s="52" t="str">
        <f t="shared" si="160"/>
        <v/>
      </c>
      <c r="L2559" s="55" t="str">
        <f t="shared" si="158"/>
        <v/>
      </c>
      <c r="M2559" s="56" t="str">
        <f t="shared" si="159"/>
        <v/>
      </c>
    </row>
    <row r="2560" spans="1:13" ht="13" x14ac:dyDescent="0.25">
      <c r="A2560" s="163">
        <v>2556</v>
      </c>
      <c r="B2560" s="66"/>
      <c r="C2560" s="67"/>
      <c r="D2560" s="48"/>
      <c r="E2560" s="68"/>
      <c r="F2560" s="49"/>
      <c r="G2560" s="69"/>
      <c r="H2560" s="50" t="str">
        <f>IF(E2560="","",VLOOKUP(WEEKDAY(E2560),List!A$15:B$21,2,FALSE))</f>
        <v/>
      </c>
      <c r="I2560" s="90">
        <f>IF(G2560="",0,VLOOKUP(G2560,PHR!$B$4:$H$10000,7,FALSE))</f>
        <v>0</v>
      </c>
      <c r="J2560" s="51" t="str">
        <f t="shared" si="161"/>
        <v/>
      </c>
      <c r="K2560" s="52" t="str">
        <f t="shared" si="160"/>
        <v/>
      </c>
      <c r="L2560" s="55" t="str">
        <f t="shared" si="158"/>
        <v/>
      </c>
      <c r="M2560" s="56" t="str">
        <f t="shared" si="159"/>
        <v/>
      </c>
    </row>
    <row r="2561" spans="1:13" ht="13" x14ac:dyDescent="0.25">
      <c r="A2561" s="163">
        <v>2557</v>
      </c>
      <c r="B2561" s="66"/>
      <c r="C2561" s="67"/>
      <c r="D2561" s="48"/>
      <c r="E2561" s="68"/>
      <c r="F2561" s="49"/>
      <c r="G2561" s="69"/>
      <c r="H2561" s="50" t="str">
        <f>IF(E2561="","",VLOOKUP(WEEKDAY(E2561),List!A$15:B$21,2,FALSE))</f>
        <v/>
      </c>
      <c r="I2561" s="90">
        <f>IF(G2561="",0,VLOOKUP(G2561,PHR!$B$4:$H$10000,7,FALSE))</f>
        <v>0</v>
      </c>
      <c r="J2561" s="51" t="str">
        <f t="shared" si="161"/>
        <v/>
      </c>
      <c r="K2561" s="52" t="str">
        <f t="shared" si="160"/>
        <v/>
      </c>
      <c r="L2561" s="55" t="str">
        <f t="shared" si="158"/>
        <v/>
      </c>
      <c r="M2561" s="56" t="str">
        <f t="shared" si="159"/>
        <v/>
      </c>
    </row>
    <row r="2562" spans="1:13" ht="13" x14ac:dyDescent="0.25">
      <c r="A2562" s="163">
        <v>2558</v>
      </c>
      <c r="B2562" s="66"/>
      <c r="C2562" s="67"/>
      <c r="D2562" s="48"/>
      <c r="E2562" s="68"/>
      <c r="F2562" s="49"/>
      <c r="G2562" s="69"/>
      <c r="H2562" s="50" t="str">
        <f>IF(E2562="","",VLOOKUP(WEEKDAY(E2562),List!A$15:B$21,2,FALSE))</f>
        <v/>
      </c>
      <c r="I2562" s="90">
        <f>IF(G2562="",0,VLOOKUP(G2562,PHR!$B$4:$H$10000,7,FALSE))</f>
        <v>0</v>
      </c>
      <c r="J2562" s="51" t="str">
        <f t="shared" si="161"/>
        <v/>
      </c>
      <c r="K2562" s="52" t="str">
        <f t="shared" si="160"/>
        <v/>
      </c>
      <c r="L2562" s="55" t="str">
        <f t="shared" si="158"/>
        <v/>
      </c>
      <c r="M2562" s="56" t="str">
        <f t="shared" si="159"/>
        <v/>
      </c>
    </row>
    <row r="2563" spans="1:13" ht="13" x14ac:dyDescent="0.25">
      <c r="A2563" s="163">
        <v>2559</v>
      </c>
      <c r="B2563" s="66"/>
      <c r="C2563" s="67"/>
      <c r="D2563" s="48"/>
      <c r="E2563" s="68"/>
      <c r="F2563" s="49"/>
      <c r="G2563" s="69"/>
      <c r="H2563" s="50" t="str">
        <f>IF(E2563="","",VLOOKUP(WEEKDAY(E2563),List!A$15:B$21,2,FALSE))</f>
        <v/>
      </c>
      <c r="I2563" s="90">
        <f>IF(G2563="",0,VLOOKUP(G2563,PHR!$B$4:$H$10000,7,FALSE))</f>
        <v>0</v>
      </c>
      <c r="J2563" s="51" t="str">
        <f t="shared" si="161"/>
        <v/>
      </c>
      <c r="K2563" s="52" t="str">
        <f t="shared" si="160"/>
        <v/>
      </c>
      <c r="L2563" s="55" t="str">
        <f t="shared" si="158"/>
        <v/>
      </c>
      <c r="M2563" s="56" t="str">
        <f t="shared" si="159"/>
        <v/>
      </c>
    </row>
    <row r="2564" spans="1:13" ht="13" x14ac:dyDescent="0.25">
      <c r="A2564" s="163">
        <v>2560</v>
      </c>
      <c r="B2564" s="66"/>
      <c r="C2564" s="67"/>
      <c r="D2564" s="48"/>
      <c r="E2564" s="68"/>
      <c r="F2564" s="49"/>
      <c r="G2564" s="69"/>
      <c r="H2564" s="50" t="str">
        <f>IF(E2564="","",VLOOKUP(WEEKDAY(E2564),List!A$15:B$21,2,FALSE))</f>
        <v/>
      </c>
      <c r="I2564" s="90">
        <f>IF(G2564="",0,VLOOKUP(G2564,PHR!$B$4:$H$10000,7,FALSE))</f>
        <v>0</v>
      </c>
      <c r="J2564" s="51" t="str">
        <f t="shared" si="161"/>
        <v/>
      </c>
      <c r="K2564" s="52" t="str">
        <f t="shared" si="160"/>
        <v/>
      </c>
      <c r="L2564" s="55" t="str">
        <f t="shared" si="158"/>
        <v/>
      </c>
      <c r="M2564" s="56" t="str">
        <f t="shared" si="159"/>
        <v/>
      </c>
    </row>
    <row r="2565" spans="1:13" ht="13" x14ac:dyDescent="0.25">
      <c r="A2565" s="163">
        <v>2561</v>
      </c>
      <c r="B2565" s="66"/>
      <c r="C2565" s="67"/>
      <c r="D2565" s="48"/>
      <c r="E2565" s="68"/>
      <c r="F2565" s="49"/>
      <c r="G2565" s="69"/>
      <c r="H2565" s="50" t="str">
        <f>IF(E2565="","",VLOOKUP(WEEKDAY(E2565),List!A$15:B$21,2,FALSE))</f>
        <v/>
      </c>
      <c r="I2565" s="90">
        <f>IF(G2565="",0,VLOOKUP(G2565,PHR!$B$4:$H$10000,7,FALSE))</f>
        <v>0</v>
      </c>
      <c r="J2565" s="51" t="str">
        <f t="shared" si="161"/>
        <v/>
      </c>
      <c r="K2565" s="52" t="str">
        <f t="shared" si="160"/>
        <v/>
      </c>
      <c r="L2565" s="55" t="str">
        <f t="shared" ref="L2565:L2628" si="162">IF(D2565="","",K2565)</f>
        <v/>
      </c>
      <c r="M2565" s="56" t="str">
        <f t="shared" ref="M2565:M2628" si="163">IF(D2565="","",ROUND(L2565*I2565,2))</f>
        <v/>
      </c>
    </row>
    <row r="2566" spans="1:13" ht="13" x14ac:dyDescent="0.25">
      <c r="A2566" s="163">
        <v>2562</v>
      </c>
      <c r="B2566" s="66"/>
      <c r="C2566" s="67"/>
      <c r="D2566" s="48"/>
      <c r="E2566" s="68"/>
      <c r="F2566" s="49"/>
      <c r="G2566" s="69"/>
      <c r="H2566" s="50" t="str">
        <f>IF(E2566="","",VLOOKUP(WEEKDAY(E2566),List!A$15:B$21,2,FALSE))</f>
        <v/>
      </c>
      <c r="I2566" s="90">
        <f>IF(G2566="",0,VLOOKUP(G2566,PHR!$B$4:$H$10000,7,FALSE))</f>
        <v>0</v>
      </c>
      <c r="J2566" s="51" t="str">
        <f t="shared" si="161"/>
        <v/>
      </c>
      <c r="K2566" s="52" t="str">
        <f t="shared" ref="K2566:K2629" si="164">IF(F2566="","",IF(C2566="",MIN(F2566,$K$1),(MIN(F2566,$K$1)*C2566)))</f>
        <v/>
      </c>
      <c r="L2566" s="55" t="str">
        <f t="shared" si="162"/>
        <v/>
      </c>
      <c r="M2566" s="56" t="str">
        <f t="shared" si="163"/>
        <v/>
      </c>
    </row>
    <row r="2567" spans="1:13" ht="13" x14ac:dyDescent="0.25">
      <c r="A2567" s="163">
        <v>2563</v>
      </c>
      <c r="B2567" s="66"/>
      <c r="C2567" s="67"/>
      <c r="D2567" s="48"/>
      <c r="E2567" s="68"/>
      <c r="F2567" s="49"/>
      <c r="G2567" s="69"/>
      <c r="H2567" s="50" t="str">
        <f>IF(E2567="","",VLOOKUP(WEEKDAY(E2567),List!A$15:B$21,2,FALSE))</f>
        <v/>
      </c>
      <c r="I2567" s="90">
        <f>IF(G2567="",0,VLOOKUP(G2567,PHR!$B$4:$H$10000,7,FALSE))</f>
        <v>0</v>
      </c>
      <c r="J2567" s="51" t="str">
        <f t="shared" si="161"/>
        <v/>
      </c>
      <c r="K2567" s="52" t="str">
        <f t="shared" si="164"/>
        <v/>
      </c>
      <c r="L2567" s="55" t="str">
        <f t="shared" si="162"/>
        <v/>
      </c>
      <c r="M2567" s="56" t="str">
        <f t="shared" si="163"/>
        <v/>
      </c>
    </row>
    <row r="2568" spans="1:13" ht="13" x14ac:dyDescent="0.25">
      <c r="A2568" s="163">
        <v>2564</v>
      </c>
      <c r="B2568" s="66"/>
      <c r="C2568" s="67"/>
      <c r="D2568" s="48"/>
      <c r="E2568" s="68"/>
      <c r="F2568" s="49"/>
      <c r="G2568" s="69"/>
      <c r="H2568" s="50" t="str">
        <f>IF(E2568="","",VLOOKUP(WEEKDAY(E2568),List!A$15:B$21,2,FALSE))</f>
        <v/>
      </c>
      <c r="I2568" s="90">
        <f>IF(G2568="",0,VLOOKUP(G2568,PHR!$B$4:$H$10000,7,FALSE))</f>
        <v>0</v>
      </c>
      <c r="J2568" s="51" t="str">
        <f t="shared" si="161"/>
        <v/>
      </c>
      <c r="K2568" s="52" t="str">
        <f t="shared" si="164"/>
        <v/>
      </c>
      <c r="L2568" s="55" t="str">
        <f t="shared" si="162"/>
        <v/>
      </c>
      <c r="M2568" s="56" t="str">
        <f t="shared" si="163"/>
        <v/>
      </c>
    </row>
    <row r="2569" spans="1:13" ht="13" x14ac:dyDescent="0.25">
      <c r="A2569" s="163">
        <v>2565</v>
      </c>
      <c r="B2569" s="66"/>
      <c r="C2569" s="67"/>
      <c r="D2569" s="48"/>
      <c r="E2569" s="68"/>
      <c r="F2569" s="49"/>
      <c r="G2569" s="69"/>
      <c r="H2569" s="50" t="str">
        <f>IF(E2569="","",VLOOKUP(WEEKDAY(E2569),List!A$15:B$21,2,FALSE))</f>
        <v/>
      </c>
      <c r="I2569" s="90">
        <f>IF(G2569="",0,VLOOKUP(G2569,PHR!$B$4:$H$10000,7,FALSE))</f>
        <v>0</v>
      </c>
      <c r="J2569" s="51" t="str">
        <f t="shared" si="161"/>
        <v/>
      </c>
      <c r="K2569" s="52" t="str">
        <f t="shared" si="164"/>
        <v/>
      </c>
      <c r="L2569" s="55" t="str">
        <f t="shared" si="162"/>
        <v/>
      </c>
      <c r="M2569" s="56" t="str">
        <f t="shared" si="163"/>
        <v/>
      </c>
    </row>
    <row r="2570" spans="1:13" ht="13" x14ac:dyDescent="0.25">
      <c r="A2570" s="163">
        <v>2566</v>
      </c>
      <c r="B2570" s="66"/>
      <c r="C2570" s="67"/>
      <c r="D2570" s="48"/>
      <c r="E2570" s="68"/>
      <c r="F2570" s="49"/>
      <c r="G2570" s="69"/>
      <c r="H2570" s="50" t="str">
        <f>IF(E2570="","",VLOOKUP(WEEKDAY(E2570),List!A$15:B$21,2,FALSE))</f>
        <v/>
      </c>
      <c r="I2570" s="90">
        <f>IF(G2570="",0,VLOOKUP(G2570,PHR!$B$4:$H$10000,7,FALSE))</f>
        <v>0</v>
      </c>
      <c r="J2570" s="51" t="str">
        <f t="shared" ref="J2570:J2633" si="165">IF(K2570="","",ROUND(K2570*I2570,2))</f>
        <v/>
      </c>
      <c r="K2570" s="52" t="str">
        <f t="shared" si="164"/>
        <v/>
      </c>
      <c r="L2570" s="55" t="str">
        <f t="shared" si="162"/>
        <v/>
      </c>
      <c r="M2570" s="56" t="str">
        <f t="shared" si="163"/>
        <v/>
      </c>
    </row>
    <row r="2571" spans="1:13" ht="13" x14ac:dyDescent="0.25">
      <c r="A2571" s="163">
        <v>2567</v>
      </c>
      <c r="B2571" s="66"/>
      <c r="C2571" s="67"/>
      <c r="D2571" s="48"/>
      <c r="E2571" s="68"/>
      <c r="F2571" s="49"/>
      <c r="G2571" s="69"/>
      <c r="H2571" s="50" t="str">
        <f>IF(E2571="","",VLOOKUP(WEEKDAY(E2571),List!A$15:B$21,2,FALSE))</f>
        <v/>
      </c>
      <c r="I2571" s="90">
        <f>IF(G2571="",0,VLOOKUP(G2571,PHR!$B$4:$H$10000,7,FALSE))</f>
        <v>0</v>
      </c>
      <c r="J2571" s="51" t="str">
        <f t="shared" si="165"/>
        <v/>
      </c>
      <c r="K2571" s="52" t="str">
        <f t="shared" si="164"/>
        <v/>
      </c>
      <c r="L2571" s="55" t="str">
        <f t="shared" si="162"/>
        <v/>
      </c>
      <c r="M2571" s="56" t="str">
        <f t="shared" si="163"/>
        <v/>
      </c>
    </row>
    <row r="2572" spans="1:13" ht="13" x14ac:dyDescent="0.25">
      <c r="A2572" s="163">
        <v>2568</v>
      </c>
      <c r="B2572" s="66"/>
      <c r="C2572" s="67"/>
      <c r="D2572" s="48"/>
      <c r="E2572" s="68"/>
      <c r="F2572" s="49"/>
      <c r="G2572" s="69"/>
      <c r="H2572" s="50" t="str">
        <f>IF(E2572="","",VLOOKUP(WEEKDAY(E2572),List!A$15:B$21,2,FALSE))</f>
        <v/>
      </c>
      <c r="I2572" s="90">
        <f>IF(G2572="",0,VLOOKUP(G2572,PHR!$B$4:$H$10000,7,FALSE))</f>
        <v>0</v>
      </c>
      <c r="J2572" s="51" t="str">
        <f t="shared" si="165"/>
        <v/>
      </c>
      <c r="K2572" s="52" t="str">
        <f t="shared" si="164"/>
        <v/>
      </c>
      <c r="L2572" s="55" t="str">
        <f t="shared" si="162"/>
        <v/>
      </c>
      <c r="M2572" s="56" t="str">
        <f t="shared" si="163"/>
        <v/>
      </c>
    </row>
    <row r="2573" spans="1:13" ht="13" x14ac:dyDescent="0.25">
      <c r="A2573" s="163">
        <v>2569</v>
      </c>
      <c r="B2573" s="66"/>
      <c r="C2573" s="67"/>
      <c r="D2573" s="48"/>
      <c r="E2573" s="68"/>
      <c r="F2573" s="49"/>
      <c r="G2573" s="69"/>
      <c r="H2573" s="50" t="str">
        <f>IF(E2573="","",VLOOKUP(WEEKDAY(E2573),List!A$15:B$21,2,FALSE))</f>
        <v/>
      </c>
      <c r="I2573" s="90">
        <f>IF(G2573="",0,VLOOKUP(G2573,PHR!$B$4:$H$10000,7,FALSE))</f>
        <v>0</v>
      </c>
      <c r="J2573" s="51" t="str">
        <f t="shared" si="165"/>
        <v/>
      </c>
      <c r="K2573" s="52" t="str">
        <f t="shared" si="164"/>
        <v/>
      </c>
      <c r="L2573" s="55" t="str">
        <f t="shared" si="162"/>
        <v/>
      </c>
      <c r="M2573" s="56" t="str">
        <f t="shared" si="163"/>
        <v/>
      </c>
    </row>
    <row r="2574" spans="1:13" ht="13" x14ac:dyDescent="0.25">
      <c r="A2574" s="163">
        <v>2570</v>
      </c>
      <c r="B2574" s="66"/>
      <c r="C2574" s="67"/>
      <c r="D2574" s="48"/>
      <c r="E2574" s="68"/>
      <c r="F2574" s="49"/>
      <c r="G2574" s="69"/>
      <c r="H2574" s="50" t="str">
        <f>IF(E2574="","",VLOOKUP(WEEKDAY(E2574),List!A$15:B$21,2,FALSE))</f>
        <v/>
      </c>
      <c r="I2574" s="90">
        <f>IF(G2574="",0,VLOOKUP(G2574,PHR!$B$4:$H$10000,7,FALSE))</f>
        <v>0</v>
      </c>
      <c r="J2574" s="51" t="str">
        <f t="shared" si="165"/>
        <v/>
      </c>
      <c r="K2574" s="52" t="str">
        <f t="shared" si="164"/>
        <v/>
      </c>
      <c r="L2574" s="55" t="str">
        <f t="shared" si="162"/>
        <v/>
      </c>
      <c r="M2574" s="56" t="str">
        <f t="shared" si="163"/>
        <v/>
      </c>
    </row>
    <row r="2575" spans="1:13" ht="13" x14ac:dyDescent="0.25">
      <c r="A2575" s="163">
        <v>2571</v>
      </c>
      <c r="B2575" s="66"/>
      <c r="C2575" s="67"/>
      <c r="D2575" s="48"/>
      <c r="E2575" s="68"/>
      <c r="F2575" s="49"/>
      <c r="G2575" s="69"/>
      <c r="H2575" s="50" t="str">
        <f>IF(E2575="","",VLOOKUP(WEEKDAY(E2575),List!A$15:B$21,2,FALSE))</f>
        <v/>
      </c>
      <c r="I2575" s="90">
        <f>IF(G2575="",0,VLOOKUP(G2575,PHR!$B$4:$H$10000,7,FALSE))</f>
        <v>0</v>
      </c>
      <c r="J2575" s="51" t="str">
        <f t="shared" si="165"/>
        <v/>
      </c>
      <c r="K2575" s="52" t="str">
        <f t="shared" si="164"/>
        <v/>
      </c>
      <c r="L2575" s="55" t="str">
        <f t="shared" si="162"/>
        <v/>
      </c>
      <c r="M2575" s="56" t="str">
        <f t="shared" si="163"/>
        <v/>
      </c>
    </row>
    <row r="2576" spans="1:13" ht="13" x14ac:dyDescent="0.25">
      <c r="A2576" s="163">
        <v>2572</v>
      </c>
      <c r="B2576" s="66"/>
      <c r="C2576" s="67"/>
      <c r="D2576" s="48"/>
      <c r="E2576" s="68"/>
      <c r="F2576" s="49"/>
      <c r="G2576" s="69"/>
      <c r="H2576" s="50" t="str">
        <f>IF(E2576="","",VLOOKUP(WEEKDAY(E2576),List!A$15:B$21,2,FALSE))</f>
        <v/>
      </c>
      <c r="I2576" s="90">
        <f>IF(G2576="",0,VLOOKUP(G2576,PHR!$B$4:$H$10000,7,FALSE))</f>
        <v>0</v>
      </c>
      <c r="J2576" s="51" t="str">
        <f t="shared" si="165"/>
        <v/>
      </c>
      <c r="K2576" s="52" t="str">
        <f t="shared" si="164"/>
        <v/>
      </c>
      <c r="L2576" s="55" t="str">
        <f t="shared" si="162"/>
        <v/>
      </c>
      <c r="M2576" s="56" t="str">
        <f t="shared" si="163"/>
        <v/>
      </c>
    </row>
    <row r="2577" spans="1:13" ht="13" x14ac:dyDescent="0.25">
      <c r="A2577" s="163">
        <v>2573</v>
      </c>
      <c r="B2577" s="66"/>
      <c r="C2577" s="67"/>
      <c r="D2577" s="48"/>
      <c r="E2577" s="68"/>
      <c r="F2577" s="49"/>
      <c r="G2577" s="69"/>
      <c r="H2577" s="50" t="str">
        <f>IF(E2577="","",VLOOKUP(WEEKDAY(E2577),List!A$15:B$21,2,FALSE))</f>
        <v/>
      </c>
      <c r="I2577" s="90">
        <f>IF(G2577="",0,VLOOKUP(G2577,PHR!$B$4:$H$10000,7,FALSE))</f>
        <v>0</v>
      </c>
      <c r="J2577" s="51" t="str">
        <f t="shared" si="165"/>
        <v/>
      </c>
      <c r="K2577" s="52" t="str">
        <f t="shared" si="164"/>
        <v/>
      </c>
      <c r="L2577" s="55" t="str">
        <f t="shared" si="162"/>
        <v/>
      </c>
      <c r="M2577" s="56" t="str">
        <f t="shared" si="163"/>
        <v/>
      </c>
    </row>
    <row r="2578" spans="1:13" ht="13" x14ac:dyDescent="0.25">
      <c r="A2578" s="163">
        <v>2574</v>
      </c>
      <c r="B2578" s="66"/>
      <c r="C2578" s="67"/>
      <c r="D2578" s="48"/>
      <c r="E2578" s="68"/>
      <c r="F2578" s="49"/>
      <c r="G2578" s="69"/>
      <c r="H2578" s="50" t="str">
        <f>IF(E2578="","",VLOOKUP(WEEKDAY(E2578),List!A$15:B$21,2,FALSE))</f>
        <v/>
      </c>
      <c r="I2578" s="90">
        <f>IF(G2578="",0,VLOOKUP(G2578,PHR!$B$4:$H$10000,7,FALSE))</f>
        <v>0</v>
      </c>
      <c r="J2578" s="51" t="str">
        <f t="shared" si="165"/>
        <v/>
      </c>
      <c r="K2578" s="52" t="str">
        <f t="shared" si="164"/>
        <v/>
      </c>
      <c r="L2578" s="55" t="str">
        <f t="shared" si="162"/>
        <v/>
      </c>
      <c r="M2578" s="56" t="str">
        <f t="shared" si="163"/>
        <v/>
      </c>
    </row>
    <row r="2579" spans="1:13" ht="13" x14ac:dyDescent="0.25">
      <c r="A2579" s="163">
        <v>2575</v>
      </c>
      <c r="B2579" s="66"/>
      <c r="C2579" s="67"/>
      <c r="D2579" s="48"/>
      <c r="E2579" s="68"/>
      <c r="F2579" s="49"/>
      <c r="G2579" s="69"/>
      <c r="H2579" s="50" t="str">
        <f>IF(E2579="","",VLOOKUP(WEEKDAY(E2579),List!A$15:B$21,2,FALSE))</f>
        <v/>
      </c>
      <c r="I2579" s="90">
        <f>IF(G2579="",0,VLOOKUP(G2579,PHR!$B$4:$H$10000,7,FALSE))</f>
        <v>0</v>
      </c>
      <c r="J2579" s="51" t="str">
        <f t="shared" si="165"/>
        <v/>
      </c>
      <c r="K2579" s="52" t="str">
        <f t="shared" si="164"/>
        <v/>
      </c>
      <c r="L2579" s="55" t="str">
        <f t="shared" si="162"/>
        <v/>
      </c>
      <c r="M2579" s="56" t="str">
        <f t="shared" si="163"/>
        <v/>
      </c>
    </row>
    <row r="2580" spans="1:13" ht="13" x14ac:dyDescent="0.25">
      <c r="A2580" s="163">
        <v>2576</v>
      </c>
      <c r="B2580" s="66"/>
      <c r="C2580" s="67"/>
      <c r="D2580" s="48"/>
      <c r="E2580" s="68"/>
      <c r="F2580" s="49"/>
      <c r="G2580" s="69"/>
      <c r="H2580" s="50" t="str">
        <f>IF(E2580="","",VLOOKUP(WEEKDAY(E2580),List!A$15:B$21,2,FALSE))</f>
        <v/>
      </c>
      <c r="I2580" s="90">
        <f>IF(G2580="",0,VLOOKUP(G2580,PHR!$B$4:$H$10000,7,FALSE))</f>
        <v>0</v>
      </c>
      <c r="J2580" s="51" t="str">
        <f t="shared" si="165"/>
        <v/>
      </c>
      <c r="K2580" s="52" t="str">
        <f t="shared" si="164"/>
        <v/>
      </c>
      <c r="L2580" s="55" t="str">
        <f t="shared" si="162"/>
        <v/>
      </c>
      <c r="M2580" s="56" t="str">
        <f t="shared" si="163"/>
        <v/>
      </c>
    </row>
    <row r="2581" spans="1:13" ht="13" x14ac:dyDescent="0.25">
      <c r="A2581" s="163">
        <v>2577</v>
      </c>
      <c r="B2581" s="66"/>
      <c r="C2581" s="67"/>
      <c r="D2581" s="48"/>
      <c r="E2581" s="68"/>
      <c r="F2581" s="49"/>
      <c r="G2581" s="69"/>
      <c r="H2581" s="50" t="str">
        <f>IF(E2581="","",VLOOKUP(WEEKDAY(E2581),List!A$15:B$21,2,FALSE))</f>
        <v/>
      </c>
      <c r="I2581" s="90">
        <f>IF(G2581="",0,VLOOKUP(G2581,PHR!$B$4:$H$10000,7,FALSE))</f>
        <v>0</v>
      </c>
      <c r="J2581" s="51" t="str">
        <f t="shared" si="165"/>
        <v/>
      </c>
      <c r="K2581" s="52" t="str">
        <f t="shared" si="164"/>
        <v/>
      </c>
      <c r="L2581" s="55" t="str">
        <f t="shared" si="162"/>
        <v/>
      </c>
      <c r="M2581" s="56" t="str">
        <f t="shared" si="163"/>
        <v/>
      </c>
    </row>
    <row r="2582" spans="1:13" ht="13" x14ac:dyDescent="0.25">
      <c r="A2582" s="163">
        <v>2578</v>
      </c>
      <c r="B2582" s="66"/>
      <c r="C2582" s="67"/>
      <c r="D2582" s="48"/>
      <c r="E2582" s="68"/>
      <c r="F2582" s="49"/>
      <c r="G2582" s="69"/>
      <c r="H2582" s="50" t="str">
        <f>IF(E2582="","",VLOOKUP(WEEKDAY(E2582),List!A$15:B$21,2,FALSE))</f>
        <v/>
      </c>
      <c r="I2582" s="90">
        <f>IF(G2582="",0,VLOOKUP(G2582,PHR!$B$4:$H$10000,7,FALSE))</f>
        <v>0</v>
      </c>
      <c r="J2582" s="51" t="str">
        <f t="shared" si="165"/>
        <v/>
      </c>
      <c r="K2582" s="52" t="str">
        <f t="shared" si="164"/>
        <v/>
      </c>
      <c r="L2582" s="55" t="str">
        <f t="shared" si="162"/>
        <v/>
      </c>
      <c r="M2582" s="56" t="str">
        <f t="shared" si="163"/>
        <v/>
      </c>
    </row>
    <row r="2583" spans="1:13" ht="13" x14ac:dyDescent="0.25">
      <c r="A2583" s="163">
        <v>2579</v>
      </c>
      <c r="B2583" s="66"/>
      <c r="C2583" s="67"/>
      <c r="D2583" s="48"/>
      <c r="E2583" s="68"/>
      <c r="F2583" s="49"/>
      <c r="G2583" s="69"/>
      <c r="H2583" s="50" t="str">
        <f>IF(E2583="","",VLOOKUP(WEEKDAY(E2583),List!A$15:B$21,2,FALSE))</f>
        <v/>
      </c>
      <c r="I2583" s="90">
        <f>IF(G2583="",0,VLOOKUP(G2583,PHR!$B$4:$H$10000,7,FALSE))</f>
        <v>0</v>
      </c>
      <c r="J2583" s="51" t="str">
        <f t="shared" si="165"/>
        <v/>
      </c>
      <c r="K2583" s="52" t="str">
        <f t="shared" si="164"/>
        <v/>
      </c>
      <c r="L2583" s="55" t="str">
        <f t="shared" si="162"/>
        <v/>
      </c>
      <c r="M2583" s="56" t="str">
        <f t="shared" si="163"/>
        <v/>
      </c>
    </row>
    <row r="2584" spans="1:13" ht="13" x14ac:dyDescent="0.25">
      <c r="A2584" s="163">
        <v>2580</v>
      </c>
      <c r="B2584" s="66"/>
      <c r="C2584" s="67"/>
      <c r="D2584" s="48"/>
      <c r="E2584" s="68"/>
      <c r="F2584" s="49"/>
      <c r="G2584" s="69"/>
      <c r="H2584" s="50" t="str">
        <f>IF(E2584="","",VLOOKUP(WEEKDAY(E2584),List!A$15:B$21,2,FALSE))</f>
        <v/>
      </c>
      <c r="I2584" s="90">
        <f>IF(G2584="",0,VLOOKUP(G2584,PHR!$B$4:$H$10000,7,FALSE))</f>
        <v>0</v>
      </c>
      <c r="J2584" s="51" t="str">
        <f t="shared" si="165"/>
        <v/>
      </c>
      <c r="K2584" s="52" t="str">
        <f t="shared" si="164"/>
        <v/>
      </c>
      <c r="L2584" s="55" t="str">
        <f t="shared" si="162"/>
        <v/>
      </c>
      <c r="M2584" s="56" t="str">
        <f t="shared" si="163"/>
        <v/>
      </c>
    </row>
    <row r="2585" spans="1:13" ht="13" x14ac:dyDescent="0.25">
      <c r="A2585" s="163">
        <v>2581</v>
      </c>
      <c r="B2585" s="66"/>
      <c r="C2585" s="67"/>
      <c r="D2585" s="48"/>
      <c r="E2585" s="68"/>
      <c r="F2585" s="49"/>
      <c r="G2585" s="69"/>
      <c r="H2585" s="50" t="str">
        <f>IF(E2585="","",VLOOKUP(WEEKDAY(E2585),List!A$15:B$21,2,FALSE))</f>
        <v/>
      </c>
      <c r="I2585" s="90">
        <f>IF(G2585="",0,VLOOKUP(G2585,PHR!$B$4:$H$10000,7,FALSE))</f>
        <v>0</v>
      </c>
      <c r="J2585" s="51" t="str">
        <f t="shared" si="165"/>
        <v/>
      </c>
      <c r="K2585" s="52" t="str">
        <f t="shared" si="164"/>
        <v/>
      </c>
      <c r="L2585" s="55" t="str">
        <f t="shared" si="162"/>
        <v/>
      </c>
      <c r="M2585" s="56" t="str">
        <f t="shared" si="163"/>
        <v/>
      </c>
    </row>
    <row r="2586" spans="1:13" ht="13" x14ac:dyDescent="0.25">
      <c r="A2586" s="163">
        <v>2582</v>
      </c>
      <c r="B2586" s="66"/>
      <c r="C2586" s="67"/>
      <c r="D2586" s="48"/>
      <c r="E2586" s="68"/>
      <c r="F2586" s="49"/>
      <c r="G2586" s="69"/>
      <c r="H2586" s="50" t="str">
        <f>IF(E2586="","",VLOOKUP(WEEKDAY(E2586),List!A$15:B$21,2,FALSE))</f>
        <v/>
      </c>
      <c r="I2586" s="90">
        <f>IF(G2586="",0,VLOOKUP(G2586,PHR!$B$4:$H$10000,7,FALSE))</f>
        <v>0</v>
      </c>
      <c r="J2586" s="51" t="str">
        <f t="shared" si="165"/>
        <v/>
      </c>
      <c r="K2586" s="52" t="str">
        <f t="shared" si="164"/>
        <v/>
      </c>
      <c r="L2586" s="55" t="str">
        <f t="shared" si="162"/>
        <v/>
      </c>
      <c r="M2586" s="56" t="str">
        <f t="shared" si="163"/>
        <v/>
      </c>
    </row>
    <row r="2587" spans="1:13" ht="13" x14ac:dyDescent="0.25">
      <c r="A2587" s="163">
        <v>2583</v>
      </c>
      <c r="B2587" s="66"/>
      <c r="C2587" s="67"/>
      <c r="D2587" s="48"/>
      <c r="E2587" s="68"/>
      <c r="F2587" s="49"/>
      <c r="G2587" s="69"/>
      <c r="H2587" s="50" t="str">
        <f>IF(E2587="","",VLOOKUP(WEEKDAY(E2587),List!A$15:B$21,2,FALSE))</f>
        <v/>
      </c>
      <c r="I2587" s="90">
        <f>IF(G2587="",0,VLOOKUP(G2587,PHR!$B$4:$H$10000,7,FALSE))</f>
        <v>0</v>
      </c>
      <c r="J2587" s="51" t="str">
        <f t="shared" si="165"/>
        <v/>
      </c>
      <c r="K2587" s="52" t="str">
        <f t="shared" si="164"/>
        <v/>
      </c>
      <c r="L2587" s="55" t="str">
        <f t="shared" si="162"/>
        <v/>
      </c>
      <c r="M2587" s="56" t="str">
        <f t="shared" si="163"/>
        <v/>
      </c>
    </row>
    <row r="2588" spans="1:13" ht="13" x14ac:dyDescent="0.25">
      <c r="A2588" s="163">
        <v>2584</v>
      </c>
      <c r="B2588" s="66"/>
      <c r="C2588" s="67"/>
      <c r="D2588" s="48"/>
      <c r="E2588" s="68"/>
      <c r="F2588" s="49"/>
      <c r="G2588" s="69"/>
      <c r="H2588" s="50" t="str">
        <f>IF(E2588="","",VLOOKUP(WEEKDAY(E2588),List!A$15:B$21,2,FALSE))</f>
        <v/>
      </c>
      <c r="I2588" s="90">
        <f>IF(G2588="",0,VLOOKUP(G2588,PHR!$B$4:$H$10000,7,FALSE))</f>
        <v>0</v>
      </c>
      <c r="J2588" s="51" t="str">
        <f t="shared" si="165"/>
        <v/>
      </c>
      <c r="K2588" s="52" t="str">
        <f t="shared" si="164"/>
        <v/>
      </c>
      <c r="L2588" s="55" t="str">
        <f t="shared" si="162"/>
        <v/>
      </c>
      <c r="M2588" s="56" t="str">
        <f t="shared" si="163"/>
        <v/>
      </c>
    </row>
    <row r="2589" spans="1:13" ht="13" x14ac:dyDescent="0.25">
      <c r="A2589" s="163">
        <v>2585</v>
      </c>
      <c r="B2589" s="66"/>
      <c r="C2589" s="67"/>
      <c r="D2589" s="48"/>
      <c r="E2589" s="68"/>
      <c r="F2589" s="49"/>
      <c r="G2589" s="69"/>
      <c r="H2589" s="50" t="str">
        <f>IF(E2589="","",VLOOKUP(WEEKDAY(E2589),List!A$15:B$21,2,FALSE))</f>
        <v/>
      </c>
      <c r="I2589" s="90">
        <f>IF(G2589="",0,VLOOKUP(G2589,PHR!$B$4:$H$10000,7,FALSE))</f>
        <v>0</v>
      </c>
      <c r="J2589" s="51" t="str">
        <f t="shared" si="165"/>
        <v/>
      </c>
      <c r="K2589" s="52" t="str">
        <f t="shared" si="164"/>
        <v/>
      </c>
      <c r="L2589" s="55" t="str">
        <f t="shared" si="162"/>
        <v/>
      </c>
      <c r="M2589" s="56" t="str">
        <f t="shared" si="163"/>
        <v/>
      </c>
    </row>
    <row r="2590" spans="1:13" ht="13" x14ac:dyDescent="0.25">
      <c r="A2590" s="163">
        <v>2586</v>
      </c>
      <c r="B2590" s="66"/>
      <c r="C2590" s="67"/>
      <c r="D2590" s="48"/>
      <c r="E2590" s="68"/>
      <c r="F2590" s="49"/>
      <c r="G2590" s="69"/>
      <c r="H2590" s="50" t="str">
        <f>IF(E2590="","",VLOOKUP(WEEKDAY(E2590),List!A$15:B$21,2,FALSE))</f>
        <v/>
      </c>
      <c r="I2590" s="90">
        <f>IF(G2590="",0,VLOOKUP(G2590,PHR!$B$4:$H$10000,7,FALSE))</f>
        <v>0</v>
      </c>
      <c r="J2590" s="51" t="str">
        <f t="shared" si="165"/>
        <v/>
      </c>
      <c r="K2590" s="52" t="str">
        <f t="shared" si="164"/>
        <v/>
      </c>
      <c r="L2590" s="55" t="str">
        <f t="shared" si="162"/>
        <v/>
      </c>
      <c r="M2590" s="56" t="str">
        <f t="shared" si="163"/>
        <v/>
      </c>
    </row>
    <row r="2591" spans="1:13" ht="13" x14ac:dyDescent="0.25">
      <c r="A2591" s="163">
        <v>2587</v>
      </c>
      <c r="B2591" s="66"/>
      <c r="C2591" s="67"/>
      <c r="D2591" s="48"/>
      <c r="E2591" s="68"/>
      <c r="F2591" s="49"/>
      <c r="G2591" s="69"/>
      <c r="H2591" s="50" t="str">
        <f>IF(E2591="","",VLOOKUP(WEEKDAY(E2591),List!A$15:B$21,2,FALSE))</f>
        <v/>
      </c>
      <c r="I2591" s="90">
        <f>IF(G2591="",0,VLOOKUP(G2591,PHR!$B$4:$H$10000,7,FALSE))</f>
        <v>0</v>
      </c>
      <c r="J2591" s="51" t="str">
        <f t="shared" si="165"/>
        <v/>
      </c>
      <c r="K2591" s="52" t="str">
        <f t="shared" si="164"/>
        <v/>
      </c>
      <c r="L2591" s="55" t="str">
        <f t="shared" si="162"/>
        <v/>
      </c>
      <c r="M2591" s="56" t="str">
        <f t="shared" si="163"/>
        <v/>
      </c>
    </row>
    <row r="2592" spans="1:13" ht="13" x14ac:dyDescent="0.25">
      <c r="A2592" s="163">
        <v>2588</v>
      </c>
      <c r="B2592" s="66"/>
      <c r="C2592" s="67"/>
      <c r="D2592" s="48"/>
      <c r="E2592" s="68"/>
      <c r="F2592" s="49"/>
      <c r="G2592" s="69"/>
      <c r="H2592" s="50" t="str">
        <f>IF(E2592="","",VLOOKUP(WEEKDAY(E2592),List!A$15:B$21,2,FALSE))</f>
        <v/>
      </c>
      <c r="I2592" s="90">
        <f>IF(G2592="",0,VLOOKUP(G2592,PHR!$B$4:$H$10000,7,FALSE))</f>
        <v>0</v>
      </c>
      <c r="J2592" s="51" t="str">
        <f t="shared" si="165"/>
        <v/>
      </c>
      <c r="K2592" s="52" t="str">
        <f t="shared" si="164"/>
        <v/>
      </c>
      <c r="L2592" s="55" t="str">
        <f t="shared" si="162"/>
        <v/>
      </c>
      <c r="M2592" s="56" t="str">
        <f t="shared" si="163"/>
        <v/>
      </c>
    </row>
    <row r="2593" spans="1:13" ht="13" x14ac:dyDescent="0.25">
      <c r="A2593" s="163">
        <v>2589</v>
      </c>
      <c r="B2593" s="66"/>
      <c r="C2593" s="67"/>
      <c r="D2593" s="48"/>
      <c r="E2593" s="68"/>
      <c r="F2593" s="49"/>
      <c r="G2593" s="69"/>
      <c r="H2593" s="50" t="str">
        <f>IF(E2593="","",VLOOKUP(WEEKDAY(E2593),List!A$15:B$21,2,FALSE))</f>
        <v/>
      </c>
      <c r="I2593" s="90">
        <f>IF(G2593="",0,VLOOKUP(G2593,PHR!$B$4:$H$10000,7,FALSE))</f>
        <v>0</v>
      </c>
      <c r="J2593" s="51" t="str">
        <f t="shared" si="165"/>
        <v/>
      </c>
      <c r="K2593" s="52" t="str">
        <f t="shared" si="164"/>
        <v/>
      </c>
      <c r="L2593" s="55" t="str">
        <f t="shared" si="162"/>
        <v/>
      </c>
      <c r="M2593" s="56" t="str">
        <f t="shared" si="163"/>
        <v/>
      </c>
    </row>
    <row r="2594" spans="1:13" ht="13" x14ac:dyDescent="0.25">
      <c r="A2594" s="163">
        <v>2590</v>
      </c>
      <c r="B2594" s="66"/>
      <c r="C2594" s="67"/>
      <c r="D2594" s="48"/>
      <c r="E2594" s="68"/>
      <c r="F2594" s="49"/>
      <c r="G2594" s="69"/>
      <c r="H2594" s="50" t="str">
        <f>IF(E2594="","",VLOOKUP(WEEKDAY(E2594),List!A$15:B$21,2,FALSE))</f>
        <v/>
      </c>
      <c r="I2594" s="90">
        <f>IF(G2594="",0,VLOOKUP(G2594,PHR!$B$4:$H$10000,7,FALSE))</f>
        <v>0</v>
      </c>
      <c r="J2594" s="51" t="str">
        <f t="shared" si="165"/>
        <v/>
      </c>
      <c r="K2594" s="52" t="str">
        <f t="shared" si="164"/>
        <v/>
      </c>
      <c r="L2594" s="55" t="str">
        <f t="shared" si="162"/>
        <v/>
      </c>
      <c r="M2594" s="56" t="str">
        <f t="shared" si="163"/>
        <v/>
      </c>
    </row>
    <row r="2595" spans="1:13" ht="13" x14ac:dyDescent="0.25">
      <c r="A2595" s="163">
        <v>2591</v>
      </c>
      <c r="B2595" s="66"/>
      <c r="C2595" s="67"/>
      <c r="D2595" s="48"/>
      <c r="E2595" s="68"/>
      <c r="F2595" s="49"/>
      <c r="G2595" s="69"/>
      <c r="H2595" s="50" t="str">
        <f>IF(E2595="","",VLOOKUP(WEEKDAY(E2595),List!A$15:B$21,2,FALSE))</f>
        <v/>
      </c>
      <c r="I2595" s="90">
        <f>IF(G2595="",0,VLOOKUP(G2595,PHR!$B$4:$H$10000,7,FALSE))</f>
        <v>0</v>
      </c>
      <c r="J2595" s="51" t="str">
        <f t="shared" si="165"/>
        <v/>
      </c>
      <c r="K2595" s="52" t="str">
        <f t="shared" si="164"/>
        <v/>
      </c>
      <c r="L2595" s="55" t="str">
        <f t="shared" si="162"/>
        <v/>
      </c>
      <c r="M2595" s="56" t="str">
        <f t="shared" si="163"/>
        <v/>
      </c>
    </row>
    <row r="2596" spans="1:13" ht="13" x14ac:dyDescent="0.25">
      <c r="A2596" s="163">
        <v>2592</v>
      </c>
      <c r="B2596" s="66"/>
      <c r="C2596" s="67"/>
      <c r="D2596" s="48"/>
      <c r="E2596" s="68"/>
      <c r="F2596" s="49"/>
      <c r="G2596" s="69"/>
      <c r="H2596" s="50" t="str">
        <f>IF(E2596="","",VLOOKUP(WEEKDAY(E2596),List!A$15:B$21,2,FALSE))</f>
        <v/>
      </c>
      <c r="I2596" s="90">
        <f>IF(G2596="",0,VLOOKUP(G2596,PHR!$B$4:$H$10000,7,FALSE))</f>
        <v>0</v>
      </c>
      <c r="J2596" s="51" t="str">
        <f t="shared" si="165"/>
        <v/>
      </c>
      <c r="K2596" s="52" t="str">
        <f t="shared" si="164"/>
        <v/>
      </c>
      <c r="L2596" s="55" t="str">
        <f t="shared" si="162"/>
        <v/>
      </c>
      <c r="M2596" s="56" t="str">
        <f t="shared" si="163"/>
        <v/>
      </c>
    </row>
    <row r="2597" spans="1:13" ht="13" x14ac:dyDescent="0.25">
      <c r="A2597" s="163">
        <v>2593</v>
      </c>
      <c r="B2597" s="66"/>
      <c r="C2597" s="67"/>
      <c r="D2597" s="48"/>
      <c r="E2597" s="68"/>
      <c r="F2597" s="49"/>
      <c r="G2597" s="69"/>
      <c r="H2597" s="50" t="str">
        <f>IF(E2597="","",VLOOKUP(WEEKDAY(E2597),List!A$15:B$21,2,FALSE))</f>
        <v/>
      </c>
      <c r="I2597" s="90">
        <f>IF(G2597="",0,VLOOKUP(G2597,PHR!$B$4:$H$10000,7,FALSE))</f>
        <v>0</v>
      </c>
      <c r="J2597" s="51" t="str">
        <f t="shared" si="165"/>
        <v/>
      </c>
      <c r="K2597" s="52" t="str">
        <f t="shared" si="164"/>
        <v/>
      </c>
      <c r="L2597" s="55" t="str">
        <f t="shared" si="162"/>
        <v/>
      </c>
      <c r="M2597" s="56" t="str">
        <f t="shared" si="163"/>
        <v/>
      </c>
    </row>
    <row r="2598" spans="1:13" ht="13" x14ac:dyDescent="0.25">
      <c r="A2598" s="163">
        <v>2594</v>
      </c>
      <c r="B2598" s="66"/>
      <c r="C2598" s="67"/>
      <c r="D2598" s="48"/>
      <c r="E2598" s="68"/>
      <c r="F2598" s="49"/>
      <c r="G2598" s="69"/>
      <c r="H2598" s="50" t="str">
        <f>IF(E2598="","",VLOOKUP(WEEKDAY(E2598),List!A$15:B$21,2,FALSE))</f>
        <v/>
      </c>
      <c r="I2598" s="90">
        <f>IF(G2598="",0,VLOOKUP(G2598,PHR!$B$4:$H$10000,7,FALSE))</f>
        <v>0</v>
      </c>
      <c r="J2598" s="51" t="str">
        <f t="shared" si="165"/>
        <v/>
      </c>
      <c r="K2598" s="52" t="str">
        <f t="shared" si="164"/>
        <v/>
      </c>
      <c r="L2598" s="55" t="str">
        <f t="shared" si="162"/>
        <v/>
      </c>
      <c r="M2598" s="56" t="str">
        <f t="shared" si="163"/>
        <v/>
      </c>
    </row>
    <row r="2599" spans="1:13" ht="13" x14ac:dyDescent="0.25">
      <c r="A2599" s="163">
        <v>2595</v>
      </c>
      <c r="B2599" s="66"/>
      <c r="C2599" s="67"/>
      <c r="D2599" s="48"/>
      <c r="E2599" s="68"/>
      <c r="F2599" s="49"/>
      <c r="G2599" s="69"/>
      <c r="H2599" s="50" t="str">
        <f>IF(E2599="","",VLOOKUP(WEEKDAY(E2599),List!A$15:B$21,2,FALSE))</f>
        <v/>
      </c>
      <c r="I2599" s="90">
        <f>IF(G2599="",0,VLOOKUP(G2599,PHR!$B$4:$H$10000,7,FALSE))</f>
        <v>0</v>
      </c>
      <c r="J2599" s="51" t="str">
        <f t="shared" si="165"/>
        <v/>
      </c>
      <c r="K2599" s="52" t="str">
        <f t="shared" si="164"/>
        <v/>
      </c>
      <c r="L2599" s="55" t="str">
        <f t="shared" si="162"/>
        <v/>
      </c>
      <c r="M2599" s="56" t="str">
        <f t="shared" si="163"/>
        <v/>
      </c>
    </row>
    <row r="2600" spans="1:13" ht="13" x14ac:dyDescent="0.25">
      <c r="A2600" s="163">
        <v>2596</v>
      </c>
      <c r="B2600" s="66"/>
      <c r="C2600" s="67"/>
      <c r="D2600" s="48"/>
      <c r="E2600" s="68"/>
      <c r="F2600" s="49"/>
      <c r="G2600" s="69"/>
      <c r="H2600" s="50" t="str">
        <f>IF(E2600="","",VLOOKUP(WEEKDAY(E2600),List!A$15:B$21,2,FALSE))</f>
        <v/>
      </c>
      <c r="I2600" s="90">
        <f>IF(G2600="",0,VLOOKUP(G2600,PHR!$B$4:$H$10000,7,FALSE))</f>
        <v>0</v>
      </c>
      <c r="J2600" s="51" t="str">
        <f t="shared" si="165"/>
        <v/>
      </c>
      <c r="K2600" s="52" t="str">
        <f t="shared" si="164"/>
        <v/>
      </c>
      <c r="L2600" s="55" t="str">
        <f t="shared" si="162"/>
        <v/>
      </c>
      <c r="M2600" s="56" t="str">
        <f t="shared" si="163"/>
        <v/>
      </c>
    </row>
    <row r="2601" spans="1:13" ht="13" x14ac:dyDescent="0.25">
      <c r="A2601" s="163">
        <v>2597</v>
      </c>
      <c r="B2601" s="66"/>
      <c r="C2601" s="67"/>
      <c r="D2601" s="48"/>
      <c r="E2601" s="68"/>
      <c r="F2601" s="49"/>
      <c r="G2601" s="69"/>
      <c r="H2601" s="50" t="str">
        <f>IF(E2601="","",VLOOKUP(WEEKDAY(E2601),List!A$15:B$21,2,FALSE))</f>
        <v/>
      </c>
      <c r="I2601" s="90">
        <f>IF(G2601="",0,VLOOKUP(G2601,PHR!$B$4:$H$10000,7,FALSE))</f>
        <v>0</v>
      </c>
      <c r="J2601" s="51" t="str">
        <f t="shared" si="165"/>
        <v/>
      </c>
      <c r="K2601" s="52" t="str">
        <f t="shared" si="164"/>
        <v/>
      </c>
      <c r="L2601" s="55" t="str">
        <f t="shared" si="162"/>
        <v/>
      </c>
      <c r="M2601" s="56" t="str">
        <f t="shared" si="163"/>
        <v/>
      </c>
    </row>
    <row r="2602" spans="1:13" ht="13" x14ac:dyDescent="0.25">
      <c r="A2602" s="163">
        <v>2598</v>
      </c>
      <c r="B2602" s="66"/>
      <c r="C2602" s="67"/>
      <c r="D2602" s="48"/>
      <c r="E2602" s="68"/>
      <c r="F2602" s="49"/>
      <c r="G2602" s="69"/>
      <c r="H2602" s="50" t="str">
        <f>IF(E2602="","",VLOOKUP(WEEKDAY(E2602),List!A$15:B$21,2,FALSE))</f>
        <v/>
      </c>
      <c r="I2602" s="90">
        <f>IF(G2602="",0,VLOOKUP(G2602,PHR!$B$4:$H$10000,7,FALSE))</f>
        <v>0</v>
      </c>
      <c r="J2602" s="51" t="str">
        <f t="shared" si="165"/>
        <v/>
      </c>
      <c r="K2602" s="52" t="str">
        <f t="shared" si="164"/>
        <v/>
      </c>
      <c r="L2602" s="55" t="str">
        <f t="shared" si="162"/>
        <v/>
      </c>
      <c r="M2602" s="56" t="str">
        <f t="shared" si="163"/>
        <v/>
      </c>
    </row>
    <row r="2603" spans="1:13" ht="13" x14ac:dyDescent="0.25">
      <c r="A2603" s="163">
        <v>2599</v>
      </c>
      <c r="B2603" s="66"/>
      <c r="C2603" s="67"/>
      <c r="D2603" s="48"/>
      <c r="E2603" s="68"/>
      <c r="F2603" s="49"/>
      <c r="G2603" s="69"/>
      <c r="H2603" s="50" t="str">
        <f>IF(E2603="","",VLOOKUP(WEEKDAY(E2603),List!A$15:B$21,2,FALSE))</f>
        <v/>
      </c>
      <c r="I2603" s="90">
        <f>IF(G2603="",0,VLOOKUP(G2603,PHR!$B$4:$H$10000,7,FALSE))</f>
        <v>0</v>
      </c>
      <c r="J2603" s="51" t="str">
        <f t="shared" si="165"/>
        <v/>
      </c>
      <c r="K2603" s="52" t="str">
        <f t="shared" si="164"/>
        <v/>
      </c>
      <c r="L2603" s="55" t="str">
        <f t="shared" si="162"/>
        <v/>
      </c>
      <c r="M2603" s="56" t="str">
        <f t="shared" si="163"/>
        <v/>
      </c>
    </row>
    <row r="2604" spans="1:13" ht="13" x14ac:dyDescent="0.25">
      <c r="A2604" s="163">
        <v>2600</v>
      </c>
      <c r="B2604" s="66"/>
      <c r="C2604" s="67"/>
      <c r="D2604" s="48"/>
      <c r="E2604" s="68"/>
      <c r="F2604" s="49"/>
      <c r="G2604" s="69"/>
      <c r="H2604" s="50" t="str">
        <f>IF(E2604="","",VLOOKUP(WEEKDAY(E2604),List!A$15:B$21,2,FALSE))</f>
        <v/>
      </c>
      <c r="I2604" s="90">
        <f>IF(G2604="",0,VLOOKUP(G2604,PHR!$B$4:$H$10000,7,FALSE))</f>
        <v>0</v>
      </c>
      <c r="J2604" s="51" t="str">
        <f t="shared" si="165"/>
        <v/>
      </c>
      <c r="K2604" s="52" t="str">
        <f t="shared" si="164"/>
        <v/>
      </c>
      <c r="L2604" s="55" t="str">
        <f t="shared" si="162"/>
        <v/>
      </c>
      <c r="M2604" s="56" t="str">
        <f t="shared" si="163"/>
        <v/>
      </c>
    </row>
    <row r="2605" spans="1:13" ht="13" x14ac:dyDescent="0.25">
      <c r="A2605" s="163">
        <v>2601</v>
      </c>
      <c r="B2605" s="66"/>
      <c r="C2605" s="67"/>
      <c r="D2605" s="48"/>
      <c r="E2605" s="68"/>
      <c r="F2605" s="49"/>
      <c r="G2605" s="69"/>
      <c r="H2605" s="50" t="str">
        <f>IF(E2605="","",VLOOKUP(WEEKDAY(E2605),List!A$15:B$21,2,FALSE))</f>
        <v/>
      </c>
      <c r="I2605" s="90">
        <f>IF(G2605="",0,VLOOKUP(G2605,PHR!$B$4:$H$10000,7,FALSE))</f>
        <v>0</v>
      </c>
      <c r="J2605" s="51" t="str">
        <f t="shared" si="165"/>
        <v/>
      </c>
      <c r="K2605" s="52" t="str">
        <f t="shared" si="164"/>
        <v/>
      </c>
      <c r="L2605" s="55" t="str">
        <f t="shared" si="162"/>
        <v/>
      </c>
      <c r="M2605" s="56" t="str">
        <f t="shared" si="163"/>
        <v/>
      </c>
    </row>
    <row r="2606" spans="1:13" ht="13" x14ac:dyDescent="0.25">
      <c r="A2606" s="163">
        <v>2602</v>
      </c>
      <c r="B2606" s="66"/>
      <c r="C2606" s="67"/>
      <c r="D2606" s="48"/>
      <c r="E2606" s="68"/>
      <c r="F2606" s="49"/>
      <c r="G2606" s="69"/>
      <c r="H2606" s="50" t="str">
        <f>IF(E2606="","",VLOOKUP(WEEKDAY(E2606),List!A$15:B$21,2,FALSE))</f>
        <v/>
      </c>
      <c r="I2606" s="90">
        <f>IF(G2606="",0,VLOOKUP(G2606,PHR!$B$4:$H$10000,7,FALSE))</f>
        <v>0</v>
      </c>
      <c r="J2606" s="51" t="str">
        <f t="shared" si="165"/>
        <v/>
      </c>
      <c r="K2606" s="52" t="str">
        <f t="shared" si="164"/>
        <v/>
      </c>
      <c r="L2606" s="55" t="str">
        <f t="shared" si="162"/>
        <v/>
      </c>
      <c r="M2606" s="56" t="str">
        <f t="shared" si="163"/>
        <v/>
      </c>
    </row>
    <row r="2607" spans="1:13" ht="13" x14ac:dyDescent="0.25">
      <c r="A2607" s="163">
        <v>2603</v>
      </c>
      <c r="B2607" s="66"/>
      <c r="C2607" s="67"/>
      <c r="D2607" s="48"/>
      <c r="E2607" s="68"/>
      <c r="F2607" s="49"/>
      <c r="G2607" s="69"/>
      <c r="H2607" s="50" t="str">
        <f>IF(E2607="","",VLOOKUP(WEEKDAY(E2607),List!A$15:B$21,2,FALSE))</f>
        <v/>
      </c>
      <c r="I2607" s="90">
        <f>IF(G2607="",0,VLOOKUP(G2607,PHR!$B$4:$H$10000,7,FALSE))</f>
        <v>0</v>
      </c>
      <c r="J2607" s="51" t="str">
        <f t="shared" si="165"/>
        <v/>
      </c>
      <c r="K2607" s="52" t="str">
        <f t="shared" si="164"/>
        <v/>
      </c>
      <c r="L2607" s="55" t="str">
        <f t="shared" si="162"/>
        <v/>
      </c>
      <c r="M2607" s="56" t="str">
        <f t="shared" si="163"/>
        <v/>
      </c>
    </row>
    <row r="2608" spans="1:13" ht="13" x14ac:dyDescent="0.25">
      <c r="A2608" s="163">
        <v>2604</v>
      </c>
      <c r="B2608" s="66"/>
      <c r="C2608" s="67"/>
      <c r="D2608" s="48"/>
      <c r="E2608" s="68"/>
      <c r="F2608" s="49"/>
      <c r="G2608" s="69"/>
      <c r="H2608" s="50" t="str">
        <f>IF(E2608="","",VLOOKUP(WEEKDAY(E2608),List!A$15:B$21,2,FALSE))</f>
        <v/>
      </c>
      <c r="I2608" s="90">
        <f>IF(G2608="",0,VLOOKUP(G2608,PHR!$B$4:$H$10000,7,FALSE))</f>
        <v>0</v>
      </c>
      <c r="J2608" s="51" t="str">
        <f t="shared" si="165"/>
        <v/>
      </c>
      <c r="K2608" s="52" t="str">
        <f t="shared" si="164"/>
        <v/>
      </c>
      <c r="L2608" s="55" t="str">
        <f t="shared" si="162"/>
        <v/>
      </c>
      <c r="M2608" s="56" t="str">
        <f t="shared" si="163"/>
        <v/>
      </c>
    </row>
    <row r="2609" spans="1:13" ht="13" x14ac:dyDescent="0.25">
      <c r="A2609" s="163">
        <v>2605</v>
      </c>
      <c r="B2609" s="66"/>
      <c r="C2609" s="67"/>
      <c r="D2609" s="48"/>
      <c r="E2609" s="68"/>
      <c r="F2609" s="49"/>
      <c r="G2609" s="69"/>
      <c r="H2609" s="50" t="str">
        <f>IF(E2609="","",VLOOKUP(WEEKDAY(E2609),List!A$15:B$21,2,FALSE))</f>
        <v/>
      </c>
      <c r="I2609" s="90">
        <f>IF(G2609="",0,VLOOKUP(G2609,PHR!$B$4:$H$10000,7,FALSE))</f>
        <v>0</v>
      </c>
      <c r="J2609" s="51" t="str">
        <f t="shared" si="165"/>
        <v/>
      </c>
      <c r="K2609" s="52" t="str">
        <f t="shared" si="164"/>
        <v/>
      </c>
      <c r="L2609" s="55" t="str">
        <f t="shared" si="162"/>
        <v/>
      </c>
      <c r="M2609" s="56" t="str">
        <f t="shared" si="163"/>
        <v/>
      </c>
    </row>
    <row r="2610" spans="1:13" ht="13" x14ac:dyDescent="0.25">
      <c r="A2610" s="163">
        <v>2606</v>
      </c>
      <c r="B2610" s="66"/>
      <c r="C2610" s="67"/>
      <c r="D2610" s="48"/>
      <c r="E2610" s="68"/>
      <c r="F2610" s="49"/>
      <c r="G2610" s="69"/>
      <c r="H2610" s="50" t="str">
        <f>IF(E2610="","",VLOOKUP(WEEKDAY(E2610),List!A$15:B$21,2,FALSE))</f>
        <v/>
      </c>
      <c r="I2610" s="90">
        <f>IF(G2610="",0,VLOOKUP(G2610,PHR!$B$4:$H$10000,7,FALSE))</f>
        <v>0</v>
      </c>
      <c r="J2610" s="51" t="str">
        <f t="shared" si="165"/>
        <v/>
      </c>
      <c r="K2610" s="52" t="str">
        <f t="shared" si="164"/>
        <v/>
      </c>
      <c r="L2610" s="55" t="str">
        <f t="shared" si="162"/>
        <v/>
      </c>
      <c r="M2610" s="56" t="str">
        <f t="shared" si="163"/>
        <v/>
      </c>
    </row>
    <row r="2611" spans="1:13" ht="13" x14ac:dyDescent="0.25">
      <c r="A2611" s="163">
        <v>2607</v>
      </c>
      <c r="B2611" s="66"/>
      <c r="C2611" s="67"/>
      <c r="D2611" s="48"/>
      <c r="E2611" s="68"/>
      <c r="F2611" s="49"/>
      <c r="G2611" s="69"/>
      <c r="H2611" s="50" t="str">
        <f>IF(E2611="","",VLOOKUP(WEEKDAY(E2611),List!A$15:B$21,2,FALSE))</f>
        <v/>
      </c>
      <c r="I2611" s="90">
        <f>IF(G2611="",0,VLOOKUP(G2611,PHR!$B$4:$H$10000,7,FALSE))</f>
        <v>0</v>
      </c>
      <c r="J2611" s="51" t="str">
        <f t="shared" si="165"/>
        <v/>
      </c>
      <c r="K2611" s="52" t="str">
        <f t="shared" si="164"/>
        <v/>
      </c>
      <c r="L2611" s="55" t="str">
        <f t="shared" si="162"/>
        <v/>
      </c>
      <c r="M2611" s="56" t="str">
        <f t="shared" si="163"/>
        <v/>
      </c>
    </row>
    <row r="2612" spans="1:13" ht="13" x14ac:dyDescent="0.25">
      <c r="A2612" s="163">
        <v>2608</v>
      </c>
      <c r="B2612" s="66"/>
      <c r="C2612" s="67"/>
      <c r="D2612" s="48"/>
      <c r="E2612" s="68"/>
      <c r="F2612" s="49"/>
      <c r="G2612" s="69"/>
      <c r="H2612" s="50" t="str">
        <f>IF(E2612="","",VLOOKUP(WEEKDAY(E2612),List!A$15:B$21,2,FALSE))</f>
        <v/>
      </c>
      <c r="I2612" s="90">
        <f>IF(G2612="",0,VLOOKUP(G2612,PHR!$B$4:$H$10000,7,FALSE))</f>
        <v>0</v>
      </c>
      <c r="J2612" s="51" t="str">
        <f t="shared" si="165"/>
        <v/>
      </c>
      <c r="K2612" s="52" t="str">
        <f t="shared" si="164"/>
        <v/>
      </c>
      <c r="L2612" s="55" t="str">
        <f t="shared" si="162"/>
        <v/>
      </c>
      <c r="M2612" s="56" t="str">
        <f t="shared" si="163"/>
        <v/>
      </c>
    </row>
    <row r="2613" spans="1:13" ht="13" x14ac:dyDescent="0.25">
      <c r="A2613" s="163">
        <v>2609</v>
      </c>
      <c r="B2613" s="66"/>
      <c r="C2613" s="67"/>
      <c r="D2613" s="48"/>
      <c r="E2613" s="68"/>
      <c r="F2613" s="49"/>
      <c r="G2613" s="69"/>
      <c r="H2613" s="50" t="str">
        <f>IF(E2613="","",VLOOKUP(WEEKDAY(E2613),List!A$15:B$21,2,FALSE))</f>
        <v/>
      </c>
      <c r="I2613" s="90">
        <f>IF(G2613="",0,VLOOKUP(G2613,PHR!$B$4:$H$10000,7,FALSE))</f>
        <v>0</v>
      </c>
      <c r="J2613" s="51" t="str">
        <f t="shared" si="165"/>
        <v/>
      </c>
      <c r="K2613" s="52" t="str">
        <f t="shared" si="164"/>
        <v/>
      </c>
      <c r="L2613" s="55" t="str">
        <f t="shared" si="162"/>
        <v/>
      </c>
      <c r="M2613" s="56" t="str">
        <f t="shared" si="163"/>
        <v/>
      </c>
    </row>
    <row r="2614" spans="1:13" ht="13" x14ac:dyDescent="0.25">
      <c r="A2614" s="163">
        <v>2610</v>
      </c>
      <c r="B2614" s="66"/>
      <c r="C2614" s="67"/>
      <c r="D2614" s="48"/>
      <c r="E2614" s="68"/>
      <c r="F2614" s="49"/>
      <c r="G2614" s="69"/>
      <c r="H2614" s="50" t="str">
        <f>IF(E2614="","",VLOOKUP(WEEKDAY(E2614),List!A$15:B$21,2,FALSE))</f>
        <v/>
      </c>
      <c r="I2614" s="90">
        <f>IF(G2614="",0,VLOOKUP(G2614,PHR!$B$4:$H$10000,7,FALSE))</f>
        <v>0</v>
      </c>
      <c r="J2614" s="51" t="str">
        <f t="shared" si="165"/>
        <v/>
      </c>
      <c r="K2614" s="52" t="str">
        <f t="shared" si="164"/>
        <v/>
      </c>
      <c r="L2614" s="55" t="str">
        <f t="shared" si="162"/>
        <v/>
      </c>
      <c r="M2614" s="56" t="str">
        <f t="shared" si="163"/>
        <v/>
      </c>
    </row>
    <row r="2615" spans="1:13" ht="13" x14ac:dyDescent="0.25">
      <c r="A2615" s="163">
        <v>2611</v>
      </c>
      <c r="B2615" s="66"/>
      <c r="C2615" s="67"/>
      <c r="D2615" s="48"/>
      <c r="E2615" s="68"/>
      <c r="F2615" s="49"/>
      <c r="G2615" s="69"/>
      <c r="H2615" s="50" t="str">
        <f>IF(E2615="","",VLOOKUP(WEEKDAY(E2615),List!A$15:B$21,2,FALSE))</f>
        <v/>
      </c>
      <c r="I2615" s="90">
        <f>IF(G2615="",0,VLOOKUP(G2615,PHR!$B$4:$H$10000,7,FALSE))</f>
        <v>0</v>
      </c>
      <c r="J2615" s="51" t="str">
        <f t="shared" si="165"/>
        <v/>
      </c>
      <c r="K2615" s="52" t="str">
        <f t="shared" si="164"/>
        <v/>
      </c>
      <c r="L2615" s="55" t="str">
        <f t="shared" si="162"/>
        <v/>
      </c>
      <c r="M2615" s="56" t="str">
        <f t="shared" si="163"/>
        <v/>
      </c>
    </row>
    <row r="2616" spans="1:13" ht="13" x14ac:dyDescent="0.25">
      <c r="A2616" s="163">
        <v>2612</v>
      </c>
      <c r="B2616" s="66"/>
      <c r="C2616" s="67"/>
      <c r="D2616" s="48"/>
      <c r="E2616" s="68"/>
      <c r="F2616" s="49"/>
      <c r="G2616" s="69"/>
      <c r="H2616" s="50" t="str">
        <f>IF(E2616="","",VLOOKUP(WEEKDAY(E2616),List!A$15:B$21,2,FALSE))</f>
        <v/>
      </c>
      <c r="I2616" s="90">
        <f>IF(G2616="",0,VLOOKUP(G2616,PHR!$B$4:$H$10000,7,FALSE))</f>
        <v>0</v>
      </c>
      <c r="J2616" s="51" t="str">
        <f t="shared" si="165"/>
        <v/>
      </c>
      <c r="K2616" s="52" t="str">
        <f t="shared" si="164"/>
        <v/>
      </c>
      <c r="L2616" s="55" t="str">
        <f t="shared" si="162"/>
        <v/>
      </c>
      <c r="M2616" s="56" t="str">
        <f t="shared" si="163"/>
        <v/>
      </c>
    </row>
    <row r="2617" spans="1:13" ht="13" x14ac:dyDescent="0.25">
      <c r="A2617" s="163">
        <v>2613</v>
      </c>
      <c r="B2617" s="66"/>
      <c r="C2617" s="67"/>
      <c r="D2617" s="48"/>
      <c r="E2617" s="68"/>
      <c r="F2617" s="49"/>
      <c r="G2617" s="69"/>
      <c r="H2617" s="50" t="str">
        <f>IF(E2617="","",VLOOKUP(WEEKDAY(E2617),List!A$15:B$21,2,FALSE))</f>
        <v/>
      </c>
      <c r="I2617" s="90">
        <f>IF(G2617="",0,VLOOKUP(G2617,PHR!$B$4:$H$10000,7,FALSE))</f>
        <v>0</v>
      </c>
      <c r="J2617" s="51" t="str">
        <f t="shared" si="165"/>
        <v/>
      </c>
      <c r="K2617" s="52" t="str">
        <f t="shared" si="164"/>
        <v/>
      </c>
      <c r="L2617" s="55" t="str">
        <f t="shared" si="162"/>
        <v/>
      </c>
      <c r="M2617" s="56" t="str">
        <f t="shared" si="163"/>
        <v/>
      </c>
    </row>
    <row r="2618" spans="1:13" ht="13" x14ac:dyDescent="0.25">
      <c r="A2618" s="163">
        <v>2614</v>
      </c>
      <c r="B2618" s="66"/>
      <c r="C2618" s="67"/>
      <c r="D2618" s="48"/>
      <c r="E2618" s="68"/>
      <c r="F2618" s="49"/>
      <c r="G2618" s="69"/>
      <c r="H2618" s="50" t="str">
        <f>IF(E2618="","",VLOOKUP(WEEKDAY(E2618),List!A$15:B$21,2,FALSE))</f>
        <v/>
      </c>
      <c r="I2618" s="90">
        <f>IF(G2618="",0,VLOOKUP(G2618,PHR!$B$4:$H$10000,7,FALSE))</f>
        <v>0</v>
      </c>
      <c r="J2618" s="51" t="str">
        <f t="shared" si="165"/>
        <v/>
      </c>
      <c r="K2618" s="52" t="str">
        <f t="shared" si="164"/>
        <v/>
      </c>
      <c r="L2618" s="55" t="str">
        <f t="shared" si="162"/>
        <v/>
      </c>
      <c r="M2618" s="56" t="str">
        <f t="shared" si="163"/>
        <v/>
      </c>
    </row>
    <row r="2619" spans="1:13" ht="13" x14ac:dyDescent="0.25">
      <c r="A2619" s="163">
        <v>2615</v>
      </c>
      <c r="B2619" s="66"/>
      <c r="C2619" s="67"/>
      <c r="D2619" s="48"/>
      <c r="E2619" s="68"/>
      <c r="F2619" s="49"/>
      <c r="G2619" s="69"/>
      <c r="H2619" s="50" t="str">
        <f>IF(E2619="","",VLOOKUP(WEEKDAY(E2619),List!A$15:B$21,2,FALSE))</f>
        <v/>
      </c>
      <c r="I2619" s="90">
        <f>IF(G2619="",0,VLOOKUP(G2619,PHR!$B$4:$H$10000,7,FALSE))</f>
        <v>0</v>
      </c>
      <c r="J2619" s="51" t="str">
        <f t="shared" si="165"/>
        <v/>
      </c>
      <c r="K2619" s="52" t="str">
        <f t="shared" si="164"/>
        <v/>
      </c>
      <c r="L2619" s="55" t="str">
        <f t="shared" si="162"/>
        <v/>
      </c>
      <c r="M2619" s="56" t="str">
        <f t="shared" si="163"/>
        <v/>
      </c>
    </row>
    <row r="2620" spans="1:13" ht="13" x14ac:dyDescent="0.25">
      <c r="A2620" s="163">
        <v>2616</v>
      </c>
      <c r="B2620" s="66"/>
      <c r="C2620" s="67"/>
      <c r="D2620" s="48"/>
      <c r="E2620" s="68"/>
      <c r="F2620" s="49"/>
      <c r="G2620" s="69"/>
      <c r="H2620" s="50" t="str">
        <f>IF(E2620="","",VLOOKUP(WEEKDAY(E2620),List!A$15:B$21,2,FALSE))</f>
        <v/>
      </c>
      <c r="I2620" s="90">
        <f>IF(G2620="",0,VLOOKUP(G2620,PHR!$B$4:$H$10000,7,FALSE))</f>
        <v>0</v>
      </c>
      <c r="J2620" s="51" t="str">
        <f t="shared" si="165"/>
        <v/>
      </c>
      <c r="K2620" s="52" t="str">
        <f t="shared" si="164"/>
        <v/>
      </c>
      <c r="L2620" s="55" t="str">
        <f t="shared" si="162"/>
        <v/>
      </c>
      <c r="M2620" s="56" t="str">
        <f t="shared" si="163"/>
        <v/>
      </c>
    </row>
    <row r="2621" spans="1:13" ht="13" x14ac:dyDescent="0.25">
      <c r="A2621" s="163">
        <v>2617</v>
      </c>
      <c r="B2621" s="66"/>
      <c r="C2621" s="67"/>
      <c r="D2621" s="48"/>
      <c r="E2621" s="68"/>
      <c r="F2621" s="49"/>
      <c r="G2621" s="69"/>
      <c r="H2621" s="50" t="str">
        <f>IF(E2621="","",VLOOKUP(WEEKDAY(E2621),List!A$15:B$21,2,FALSE))</f>
        <v/>
      </c>
      <c r="I2621" s="90">
        <f>IF(G2621="",0,VLOOKUP(G2621,PHR!$B$4:$H$10000,7,FALSE))</f>
        <v>0</v>
      </c>
      <c r="J2621" s="51" t="str">
        <f t="shared" si="165"/>
        <v/>
      </c>
      <c r="K2621" s="52" t="str">
        <f t="shared" si="164"/>
        <v/>
      </c>
      <c r="L2621" s="55" t="str">
        <f t="shared" si="162"/>
        <v/>
      </c>
      <c r="M2621" s="56" t="str">
        <f t="shared" si="163"/>
        <v/>
      </c>
    </row>
    <row r="2622" spans="1:13" ht="13" x14ac:dyDescent="0.25">
      <c r="A2622" s="163">
        <v>2618</v>
      </c>
      <c r="B2622" s="66"/>
      <c r="C2622" s="67"/>
      <c r="D2622" s="48"/>
      <c r="E2622" s="68"/>
      <c r="F2622" s="49"/>
      <c r="G2622" s="69"/>
      <c r="H2622" s="50" t="str">
        <f>IF(E2622="","",VLOOKUP(WEEKDAY(E2622),List!A$15:B$21,2,FALSE))</f>
        <v/>
      </c>
      <c r="I2622" s="90">
        <f>IF(G2622="",0,VLOOKUP(G2622,PHR!$B$4:$H$10000,7,FALSE))</f>
        <v>0</v>
      </c>
      <c r="J2622" s="51" t="str">
        <f t="shared" si="165"/>
        <v/>
      </c>
      <c r="K2622" s="52" t="str">
        <f t="shared" si="164"/>
        <v/>
      </c>
      <c r="L2622" s="55" t="str">
        <f t="shared" si="162"/>
        <v/>
      </c>
      <c r="M2622" s="56" t="str">
        <f t="shared" si="163"/>
        <v/>
      </c>
    </row>
    <row r="2623" spans="1:13" ht="13" x14ac:dyDescent="0.25">
      <c r="A2623" s="163">
        <v>2619</v>
      </c>
      <c r="B2623" s="66"/>
      <c r="C2623" s="67"/>
      <c r="D2623" s="48"/>
      <c r="E2623" s="68"/>
      <c r="F2623" s="49"/>
      <c r="G2623" s="69"/>
      <c r="H2623" s="50" t="str">
        <f>IF(E2623="","",VLOOKUP(WEEKDAY(E2623),List!A$15:B$21,2,FALSE))</f>
        <v/>
      </c>
      <c r="I2623" s="90">
        <f>IF(G2623="",0,VLOOKUP(G2623,PHR!$B$4:$H$10000,7,FALSE))</f>
        <v>0</v>
      </c>
      <c r="J2623" s="51" t="str">
        <f t="shared" si="165"/>
        <v/>
      </c>
      <c r="K2623" s="52" t="str">
        <f t="shared" si="164"/>
        <v/>
      </c>
      <c r="L2623" s="55" t="str">
        <f t="shared" si="162"/>
        <v/>
      </c>
      <c r="M2623" s="56" t="str">
        <f t="shared" si="163"/>
        <v/>
      </c>
    </row>
    <row r="2624" spans="1:13" ht="13" x14ac:dyDescent="0.25">
      <c r="A2624" s="163">
        <v>2620</v>
      </c>
      <c r="B2624" s="66"/>
      <c r="C2624" s="67"/>
      <c r="D2624" s="48"/>
      <c r="E2624" s="68"/>
      <c r="F2624" s="49"/>
      <c r="G2624" s="69"/>
      <c r="H2624" s="50" t="str">
        <f>IF(E2624="","",VLOOKUP(WEEKDAY(E2624),List!A$15:B$21,2,FALSE))</f>
        <v/>
      </c>
      <c r="I2624" s="90">
        <f>IF(G2624="",0,VLOOKUP(G2624,PHR!$B$4:$H$10000,7,FALSE))</f>
        <v>0</v>
      </c>
      <c r="J2624" s="51" t="str">
        <f t="shared" si="165"/>
        <v/>
      </c>
      <c r="K2624" s="52" t="str">
        <f t="shared" si="164"/>
        <v/>
      </c>
      <c r="L2624" s="55" t="str">
        <f t="shared" si="162"/>
        <v/>
      </c>
      <c r="M2624" s="56" t="str">
        <f t="shared" si="163"/>
        <v/>
      </c>
    </row>
    <row r="2625" spans="1:13" ht="13" x14ac:dyDescent="0.25">
      <c r="A2625" s="163">
        <v>2621</v>
      </c>
      <c r="B2625" s="66"/>
      <c r="C2625" s="67"/>
      <c r="D2625" s="48"/>
      <c r="E2625" s="68"/>
      <c r="F2625" s="49"/>
      <c r="G2625" s="69"/>
      <c r="H2625" s="50" t="str">
        <f>IF(E2625="","",VLOOKUP(WEEKDAY(E2625),List!A$15:B$21,2,FALSE))</f>
        <v/>
      </c>
      <c r="I2625" s="90">
        <f>IF(G2625="",0,VLOOKUP(G2625,PHR!$B$4:$H$10000,7,FALSE))</f>
        <v>0</v>
      </c>
      <c r="J2625" s="51" t="str">
        <f t="shared" si="165"/>
        <v/>
      </c>
      <c r="K2625" s="52" t="str">
        <f t="shared" si="164"/>
        <v/>
      </c>
      <c r="L2625" s="55" t="str">
        <f t="shared" si="162"/>
        <v/>
      </c>
      <c r="M2625" s="56" t="str">
        <f t="shared" si="163"/>
        <v/>
      </c>
    </row>
    <row r="2626" spans="1:13" ht="13" x14ac:dyDescent="0.25">
      <c r="A2626" s="163">
        <v>2622</v>
      </c>
      <c r="B2626" s="66"/>
      <c r="C2626" s="67"/>
      <c r="D2626" s="48"/>
      <c r="E2626" s="68"/>
      <c r="F2626" s="49"/>
      <c r="G2626" s="69"/>
      <c r="H2626" s="50" t="str">
        <f>IF(E2626="","",VLOOKUP(WEEKDAY(E2626),List!A$15:B$21,2,FALSE))</f>
        <v/>
      </c>
      <c r="I2626" s="90">
        <f>IF(G2626="",0,VLOOKUP(G2626,PHR!$B$4:$H$10000,7,FALSE))</f>
        <v>0</v>
      </c>
      <c r="J2626" s="51" t="str">
        <f t="shared" si="165"/>
        <v/>
      </c>
      <c r="K2626" s="52" t="str">
        <f t="shared" si="164"/>
        <v/>
      </c>
      <c r="L2626" s="55" t="str">
        <f t="shared" si="162"/>
        <v/>
      </c>
      <c r="M2626" s="56" t="str">
        <f t="shared" si="163"/>
        <v/>
      </c>
    </row>
    <row r="2627" spans="1:13" ht="13" x14ac:dyDescent="0.25">
      <c r="A2627" s="163">
        <v>2623</v>
      </c>
      <c r="B2627" s="66"/>
      <c r="C2627" s="67"/>
      <c r="D2627" s="48"/>
      <c r="E2627" s="68"/>
      <c r="F2627" s="49"/>
      <c r="G2627" s="69"/>
      <c r="H2627" s="50" t="str">
        <f>IF(E2627="","",VLOOKUP(WEEKDAY(E2627),List!A$15:B$21,2,FALSE))</f>
        <v/>
      </c>
      <c r="I2627" s="90">
        <f>IF(G2627="",0,VLOOKUP(G2627,PHR!$B$4:$H$10000,7,FALSE))</f>
        <v>0</v>
      </c>
      <c r="J2627" s="51" t="str">
        <f t="shared" si="165"/>
        <v/>
      </c>
      <c r="K2627" s="52" t="str">
        <f t="shared" si="164"/>
        <v/>
      </c>
      <c r="L2627" s="55" t="str">
        <f t="shared" si="162"/>
        <v/>
      </c>
      <c r="M2627" s="56" t="str">
        <f t="shared" si="163"/>
        <v/>
      </c>
    </row>
    <row r="2628" spans="1:13" ht="13" x14ac:dyDescent="0.25">
      <c r="A2628" s="163">
        <v>2624</v>
      </c>
      <c r="B2628" s="66"/>
      <c r="C2628" s="67"/>
      <c r="D2628" s="48"/>
      <c r="E2628" s="68"/>
      <c r="F2628" s="49"/>
      <c r="G2628" s="69"/>
      <c r="H2628" s="50" t="str">
        <f>IF(E2628="","",VLOOKUP(WEEKDAY(E2628),List!A$15:B$21,2,FALSE))</f>
        <v/>
      </c>
      <c r="I2628" s="90">
        <f>IF(G2628="",0,VLOOKUP(G2628,PHR!$B$4:$H$10000,7,FALSE))</f>
        <v>0</v>
      </c>
      <c r="J2628" s="51" t="str">
        <f t="shared" si="165"/>
        <v/>
      </c>
      <c r="K2628" s="52" t="str">
        <f t="shared" si="164"/>
        <v/>
      </c>
      <c r="L2628" s="55" t="str">
        <f t="shared" si="162"/>
        <v/>
      </c>
      <c r="M2628" s="56" t="str">
        <f t="shared" si="163"/>
        <v/>
      </c>
    </row>
    <row r="2629" spans="1:13" ht="13" x14ac:dyDescent="0.25">
      <c r="A2629" s="163">
        <v>2625</v>
      </c>
      <c r="B2629" s="66"/>
      <c r="C2629" s="67"/>
      <c r="D2629" s="48"/>
      <c r="E2629" s="68"/>
      <c r="F2629" s="49"/>
      <c r="G2629" s="69"/>
      <c r="H2629" s="50" t="str">
        <f>IF(E2629="","",VLOOKUP(WEEKDAY(E2629),List!A$15:B$21,2,FALSE))</f>
        <v/>
      </c>
      <c r="I2629" s="90">
        <f>IF(G2629="",0,VLOOKUP(G2629,PHR!$B$4:$H$10000,7,FALSE))</f>
        <v>0</v>
      </c>
      <c r="J2629" s="51" t="str">
        <f t="shared" si="165"/>
        <v/>
      </c>
      <c r="K2629" s="52" t="str">
        <f t="shared" si="164"/>
        <v/>
      </c>
      <c r="L2629" s="55" t="str">
        <f t="shared" ref="L2629:L2692" si="166">IF(D2629="","",K2629)</f>
        <v/>
      </c>
      <c r="M2629" s="56" t="str">
        <f t="shared" ref="M2629:M2692" si="167">IF(D2629="","",ROUND(L2629*I2629,2))</f>
        <v/>
      </c>
    </row>
    <row r="2630" spans="1:13" ht="13" x14ac:dyDescent="0.25">
      <c r="A2630" s="163">
        <v>2626</v>
      </c>
      <c r="B2630" s="66"/>
      <c r="C2630" s="67"/>
      <c r="D2630" s="48"/>
      <c r="E2630" s="68"/>
      <c r="F2630" s="49"/>
      <c r="G2630" s="69"/>
      <c r="H2630" s="50" t="str">
        <f>IF(E2630="","",VLOOKUP(WEEKDAY(E2630),List!A$15:B$21,2,FALSE))</f>
        <v/>
      </c>
      <c r="I2630" s="90">
        <f>IF(G2630="",0,VLOOKUP(G2630,PHR!$B$4:$H$10000,7,FALSE))</f>
        <v>0</v>
      </c>
      <c r="J2630" s="51" t="str">
        <f t="shared" si="165"/>
        <v/>
      </c>
      <c r="K2630" s="52" t="str">
        <f t="shared" ref="K2630:K2693" si="168">IF(F2630="","",IF(C2630="",MIN(F2630,$K$1),(MIN(F2630,$K$1)*C2630)))</f>
        <v/>
      </c>
      <c r="L2630" s="55" t="str">
        <f t="shared" si="166"/>
        <v/>
      </c>
      <c r="M2630" s="56" t="str">
        <f t="shared" si="167"/>
        <v/>
      </c>
    </row>
    <row r="2631" spans="1:13" ht="13" x14ac:dyDescent="0.25">
      <c r="A2631" s="163">
        <v>2627</v>
      </c>
      <c r="B2631" s="66"/>
      <c r="C2631" s="67"/>
      <c r="D2631" s="48"/>
      <c r="E2631" s="68"/>
      <c r="F2631" s="49"/>
      <c r="G2631" s="69"/>
      <c r="H2631" s="50" t="str">
        <f>IF(E2631="","",VLOOKUP(WEEKDAY(E2631),List!A$15:B$21,2,FALSE))</f>
        <v/>
      </c>
      <c r="I2631" s="90">
        <f>IF(G2631="",0,VLOOKUP(G2631,PHR!$B$4:$H$10000,7,FALSE))</f>
        <v>0</v>
      </c>
      <c r="J2631" s="51" t="str">
        <f t="shared" si="165"/>
        <v/>
      </c>
      <c r="K2631" s="52" t="str">
        <f t="shared" si="168"/>
        <v/>
      </c>
      <c r="L2631" s="55" t="str">
        <f t="shared" si="166"/>
        <v/>
      </c>
      <c r="M2631" s="56" t="str">
        <f t="shared" si="167"/>
        <v/>
      </c>
    </row>
    <row r="2632" spans="1:13" ht="13" x14ac:dyDescent="0.25">
      <c r="A2632" s="163">
        <v>2628</v>
      </c>
      <c r="B2632" s="66"/>
      <c r="C2632" s="67"/>
      <c r="D2632" s="48"/>
      <c r="E2632" s="68"/>
      <c r="F2632" s="49"/>
      <c r="G2632" s="69"/>
      <c r="H2632" s="50" t="str">
        <f>IF(E2632="","",VLOOKUP(WEEKDAY(E2632),List!A$15:B$21,2,FALSE))</f>
        <v/>
      </c>
      <c r="I2632" s="90">
        <f>IF(G2632="",0,VLOOKUP(G2632,PHR!$B$4:$H$10000,7,FALSE))</f>
        <v>0</v>
      </c>
      <c r="J2632" s="51" t="str">
        <f t="shared" si="165"/>
        <v/>
      </c>
      <c r="K2632" s="52" t="str">
        <f t="shared" si="168"/>
        <v/>
      </c>
      <c r="L2632" s="55" t="str">
        <f t="shared" si="166"/>
        <v/>
      </c>
      <c r="M2632" s="56" t="str">
        <f t="shared" si="167"/>
        <v/>
      </c>
    </row>
    <row r="2633" spans="1:13" ht="13" x14ac:dyDescent="0.25">
      <c r="A2633" s="163">
        <v>2629</v>
      </c>
      <c r="B2633" s="66"/>
      <c r="C2633" s="67"/>
      <c r="D2633" s="48"/>
      <c r="E2633" s="68"/>
      <c r="F2633" s="49"/>
      <c r="G2633" s="69"/>
      <c r="H2633" s="50" t="str">
        <f>IF(E2633="","",VLOOKUP(WEEKDAY(E2633),List!A$15:B$21,2,FALSE))</f>
        <v/>
      </c>
      <c r="I2633" s="90">
        <f>IF(G2633="",0,VLOOKUP(G2633,PHR!$B$4:$H$10000,7,FALSE))</f>
        <v>0</v>
      </c>
      <c r="J2633" s="51" t="str">
        <f t="shared" si="165"/>
        <v/>
      </c>
      <c r="K2633" s="52" t="str">
        <f t="shared" si="168"/>
        <v/>
      </c>
      <c r="L2633" s="55" t="str">
        <f t="shared" si="166"/>
        <v/>
      </c>
      <c r="M2633" s="56" t="str">
        <f t="shared" si="167"/>
        <v/>
      </c>
    </row>
    <row r="2634" spans="1:13" ht="13" x14ac:dyDescent="0.25">
      <c r="A2634" s="163">
        <v>2630</v>
      </c>
      <c r="B2634" s="66"/>
      <c r="C2634" s="67"/>
      <c r="D2634" s="48"/>
      <c r="E2634" s="68"/>
      <c r="F2634" s="49"/>
      <c r="G2634" s="69"/>
      <c r="H2634" s="50" t="str">
        <f>IF(E2634="","",VLOOKUP(WEEKDAY(E2634),List!A$15:B$21,2,FALSE))</f>
        <v/>
      </c>
      <c r="I2634" s="90">
        <f>IF(G2634="",0,VLOOKUP(G2634,PHR!$B$4:$H$10000,7,FALSE))</f>
        <v>0</v>
      </c>
      <c r="J2634" s="51" t="str">
        <f t="shared" ref="J2634:J2697" si="169">IF(K2634="","",ROUND(K2634*I2634,2))</f>
        <v/>
      </c>
      <c r="K2634" s="52" t="str">
        <f t="shared" si="168"/>
        <v/>
      </c>
      <c r="L2634" s="55" t="str">
        <f t="shared" si="166"/>
        <v/>
      </c>
      <c r="M2634" s="56" t="str">
        <f t="shared" si="167"/>
        <v/>
      </c>
    </row>
    <row r="2635" spans="1:13" ht="13" x14ac:dyDescent="0.25">
      <c r="A2635" s="163">
        <v>2631</v>
      </c>
      <c r="B2635" s="66"/>
      <c r="C2635" s="67"/>
      <c r="D2635" s="48"/>
      <c r="E2635" s="68"/>
      <c r="F2635" s="49"/>
      <c r="G2635" s="69"/>
      <c r="H2635" s="50" t="str">
        <f>IF(E2635="","",VLOOKUP(WEEKDAY(E2635),List!A$15:B$21,2,FALSE))</f>
        <v/>
      </c>
      <c r="I2635" s="90">
        <f>IF(G2635="",0,VLOOKUP(G2635,PHR!$B$4:$H$10000,7,FALSE))</f>
        <v>0</v>
      </c>
      <c r="J2635" s="51" t="str">
        <f t="shared" si="169"/>
        <v/>
      </c>
      <c r="K2635" s="52" t="str">
        <f t="shared" si="168"/>
        <v/>
      </c>
      <c r="L2635" s="55" t="str">
        <f t="shared" si="166"/>
        <v/>
      </c>
      <c r="M2635" s="56" t="str">
        <f t="shared" si="167"/>
        <v/>
      </c>
    </row>
    <row r="2636" spans="1:13" ht="13" x14ac:dyDescent="0.25">
      <c r="A2636" s="163">
        <v>2632</v>
      </c>
      <c r="B2636" s="66"/>
      <c r="C2636" s="67"/>
      <c r="D2636" s="48"/>
      <c r="E2636" s="68"/>
      <c r="F2636" s="49"/>
      <c r="G2636" s="69"/>
      <c r="H2636" s="50" t="str">
        <f>IF(E2636="","",VLOOKUP(WEEKDAY(E2636),List!A$15:B$21,2,FALSE))</f>
        <v/>
      </c>
      <c r="I2636" s="90">
        <f>IF(G2636="",0,VLOOKUP(G2636,PHR!$B$4:$H$10000,7,FALSE))</f>
        <v>0</v>
      </c>
      <c r="J2636" s="51" t="str">
        <f t="shared" si="169"/>
        <v/>
      </c>
      <c r="K2636" s="52" t="str">
        <f t="shared" si="168"/>
        <v/>
      </c>
      <c r="L2636" s="55" t="str">
        <f t="shared" si="166"/>
        <v/>
      </c>
      <c r="M2636" s="56" t="str">
        <f t="shared" si="167"/>
        <v/>
      </c>
    </row>
    <row r="2637" spans="1:13" ht="13" x14ac:dyDescent="0.25">
      <c r="A2637" s="163">
        <v>2633</v>
      </c>
      <c r="B2637" s="66"/>
      <c r="C2637" s="67"/>
      <c r="D2637" s="48"/>
      <c r="E2637" s="68"/>
      <c r="F2637" s="49"/>
      <c r="G2637" s="69"/>
      <c r="H2637" s="50" t="str">
        <f>IF(E2637="","",VLOOKUP(WEEKDAY(E2637),List!A$15:B$21,2,FALSE))</f>
        <v/>
      </c>
      <c r="I2637" s="90">
        <f>IF(G2637="",0,VLOOKUP(G2637,PHR!$B$4:$H$10000,7,FALSE))</f>
        <v>0</v>
      </c>
      <c r="J2637" s="51" t="str">
        <f t="shared" si="169"/>
        <v/>
      </c>
      <c r="K2637" s="52" t="str">
        <f t="shared" si="168"/>
        <v/>
      </c>
      <c r="L2637" s="55" t="str">
        <f t="shared" si="166"/>
        <v/>
      </c>
      <c r="M2637" s="56" t="str">
        <f t="shared" si="167"/>
        <v/>
      </c>
    </row>
    <row r="2638" spans="1:13" ht="13" x14ac:dyDescent="0.25">
      <c r="A2638" s="163">
        <v>2634</v>
      </c>
      <c r="B2638" s="66"/>
      <c r="C2638" s="67"/>
      <c r="D2638" s="48"/>
      <c r="E2638" s="68"/>
      <c r="F2638" s="49"/>
      <c r="G2638" s="69"/>
      <c r="H2638" s="50" t="str">
        <f>IF(E2638="","",VLOOKUP(WEEKDAY(E2638),List!A$15:B$21,2,FALSE))</f>
        <v/>
      </c>
      <c r="I2638" s="90">
        <f>IF(G2638="",0,VLOOKUP(G2638,PHR!$B$4:$H$10000,7,FALSE))</f>
        <v>0</v>
      </c>
      <c r="J2638" s="51" t="str">
        <f t="shared" si="169"/>
        <v/>
      </c>
      <c r="K2638" s="52" t="str">
        <f t="shared" si="168"/>
        <v/>
      </c>
      <c r="L2638" s="55" t="str">
        <f t="shared" si="166"/>
        <v/>
      </c>
      <c r="M2638" s="56" t="str">
        <f t="shared" si="167"/>
        <v/>
      </c>
    </row>
    <row r="2639" spans="1:13" ht="13" x14ac:dyDescent="0.25">
      <c r="A2639" s="163">
        <v>2635</v>
      </c>
      <c r="B2639" s="66"/>
      <c r="C2639" s="67"/>
      <c r="D2639" s="48"/>
      <c r="E2639" s="68"/>
      <c r="F2639" s="49"/>
      <c r="G2639" s="69"/>
      <c r="H2639" s="50" t="str">
        <f>IF(E2639="","",VLOOKUP(WEEKDAY(E2639),List!A$15:B$21,2,FALSE))</f>
        <v/>
      </c>
      <c r="I2639" s="90">
        <f>IF(G2639="",0,VLOOKUP(G2639,PHR!$B$4:$H$10000,7,FALSE))</f>
        <v>0</v>
      </c>
      <c r="J2639" s="51" t="str">
        <f t="shared" si="169"/>
        <v/>
      </c>
      <c r="K2639" s="52" t="str">
        <f t="shared" si="168"/>
        <v/>
      </c>
      <c r="L2639" s="55" t="str">
        <f t="shared" si="166"/>
        <v/>
      </c>
      <c r="M2639" s="56" t="str">
        <f t="shared" si="167"/>
        <v/>
      </c>
    </row>
    <row r="2640" spans="1:13" ht="13" x14ac:dyDescent="0.25">
      <c r="A2640" s="163">
        <v>2636</v>
      </c>
      <c r="B2640" s="66"/>
      <c r="C2640" s="67"/>
      <c r="D2640" s="48"/>
      <c r="E2640" s="68"/>
      <c r="F2640" s="49"/>
      <c r="G2640" s="69"/>
      <c r="H2640" s="50" t="str">
        <f>IF(E2640="","",VLOOKUP(WEEKDAY(E2640),List!A$15:B$21,2,FALSE))</f>
        <v/>
      </c>
      <c r="I2640" s="90">
        <f>IF(G2640="",0,VLOOKUP(G2640,PHR!$B$4:$H$10000,7,FALSE))</f>
        <v>0</v>
      </c>
      <c r="J2640" s="51" t="str">
        <f t="shared" si="169"/>
        <v/>
      </c>
      <c r="K2640" s="52" t="str">
        <f t="shared" si="168"/>
        <v/>
      </c>
      <c r="L2640" s="55" t="str">
        <f t="shared" si="166"/>
        <v/>
      </c>
      <c r="M2640" s="56" t="str">
        <f t="shared" si="167"/>
        <v/>
      </c>
    </row>
    <row r="2641" spans="1:13" ht="13" x14ac:dyDescent="0.25">
      <c r="A2641" s="163">
        <v>2637</v>
      </c>
      <c r="B2641" s="66"/>
      <c r="C2641" s="67"/>
      <c r="D2641" s="48"/>
      <c r="E2641" s="68"/>
      <c r="F2641" s="49"/>
      <c r="G2641" s="69"/>
      <c r="H2641" s="50" t="str">
        <f>IF(E2641="","",VLOOKUP(WEEKDAY(E2641),List!A$15:B$21,2,FALSE))</f>
        <v/>
      </c>
      <c r="I2641" s="90">
        <f>IF(G2641="",0,VLOOKUP(G2641,PHR!$B$4:$H$10000,7,FALSE))</f>
        <v>0</v>
      </c>
      <c r="J2641" s="51" t="str">
        <f t="shared" si="169"/>
        <v/>
      </c>
      <c r="K2641" s="52" t="str">
        <f t="shared" si="168"/>
        <v/>
      </c>
      <c r="L2641" s="55" t="str">
        <f t="shared" si="166"/>
        <v/>
      </c>
      <c r="M2641" s="56" t="str">
        <f t="shared" si="167"/>
        <v/>
      </c>
    </row>
    <row r="2642" spans="1:13" ht="13" x14ac:dyDescent="0.25">
      <c r="A2642" s="163">
        <v>2638</v>
      </c>
      <c r="B2642" s="66"/>
      <c r="C2642" s="67"/>
      <c r="D2642" s="48"/>
      <c r="E2642" s="68"/>
      <c r="F2642" s="49"/>
      <c r="G2642" s="69"/>
      <c r="H2642" s="50" t="str">
        <f>IF(E2642="","",VLOOKUP(WEEKDAY(E2642),List!A$15:B$21,2,FALSE))</f>
        <v/>
      </c>
      <c r="I2642" s="90">
        <f>IF(G2642="",0,VLOOKUP(G2642,PHR!$B$4:$H$10000,7,FALSE))</f>
        <v>0</v>
      </c>
      <c r="J2642" s="51" t="str">
        <f t="shared" si="169"/>
        <v/>
      </c>
      <c r="K2642" s="52" t="str">
        <f t="shared" si="168"/>
        <v/>
      </c>
      <c r="L2642" s="55" t="str">
        <f t="shared" si="166"/>
        <v/>
      </c>
      <c r="M2642" s="56" t="str">
        <f t="shared" si="167"/>
        <v/>
      </c>
    </row>
    <row r="2643" spans="1:13" ht="13" x14ac:dyDescent="0.25">
      <c r="A2643" s="163">
        <v>2639</v>
      </c>
      <c r="B2643" s="66"/>
      <c r="C2643" s="67"/>
      <c r="D2643" s="48"/>
      <c r="E2643" s="68"/>
      <c r="F2643" s="49"/>
      <c r="G2643" s="69"/>
      <c r="H2643" s="50" t="str">
        <f>IF(E2643="","",VLOOKUP(WEEKDAY(E2643),List!A$15:B$21,2,FALSE))</f>
        <v/>
      </c>
      <c r="I2643" s="90">
        <f>IF(G2643="",0,VLOOKUP(G2643,PHR!$B$4:$H$10000,7,FALSE))</f>
        <v>0</v>
      </c>
      <c r="J2643" s="51" t="str">
        <f t="shared" si="169"/>
        <v/>
      </c>
      <c r="K2643" s="52" t="str">
        <f t="shared" si="168"/>
        <v/>
      </c>
      <c r="L2643" s="55" t="str">
        <f t="shared" si="166"/>
        <v/>
      </c>
      <c r="M2643" s="56" t="str">
        <f t="shared" si="167"/>
        <v/>
      </c>
    </row>
    <row r="2644" spans="1:13" ht="13" x14ac:dyDescent="0.25">
      <c r="A2644" s="163">
        <v>2640</v>
      </c>
      <c r="B2644" s="66"/>
      <c r="C2644" s="67"/>
      <c r="D2644" s="48"/>
      <c r="E2644" s="68"/>
      <c r="F2644" s="49"/>
      <c r="G2644" s="69"/>
      <c r="H2644" s="50" t="str">
        <f>IF(E2644="","",VLOOKUP(WEEKDAY(E2644),List!A$15:B$21,2,FALSE))</f>
        <v/>
      </c>
      <c r="I2644" s="90">
        <f>IF(G2644="",0,VLOOKUP(G2644,PHR!$B$4:$H$10000,7,FALSE))</f>
        <v>0</v>
      </c>
      <c r="J2644" s="51" t="str">
        <f t="shared" si="169"/>
        <v/>
      </c>
      <c r="K2644" s="52" t="str">
        <f t="shared" si="168"/>
        <v/>
      </c>
      <c r="L2644" s="55" t="str">
        <f t="shared" si="166"/>
        <v/>
      </c>
      <c r="M2644" s="56" t="str">
        <f t="shared" si="167"/>
        <v/>
      </c>
    </row>
    <row r="2645" spans="1:13" ht="13" x14ac:dyDescent="0.25">
      <c r="A2645" s="163">
        <v>2641</v>
      </c>
      <c r="B2645" s="66"/>
      <c r="C2645" s="67"/>
      <c r="D2645" s="48"/>
      <c r="E2645" s="68"/>
      <c r="F2645" s="49"/>
      <c r="G2645" s="69"/>
      <c r="H2645" s="50" t="str">
        <f>IF(E2645="","",VLOOKUP(WEEKDAY(E2645),List!A$15:B$21,2,FALSE))</f>
        <v/>
      </c>
      <c r="I2645" s="90">
        <f>IF(G2645="",0,VLOOKUP(G2645,PHR!$B$4:$H$10000,7,FALSE))</f>
        <v>0</v>
      </c>
      <c r="J2645" s="51" t="str">
        <f t="shared" si="169"/>
        <v/>
      </c>
      <c r="K2645" s="52" t="str">
        <f t="shared" si="168"/>
        <v/>
      </c>
      <c r="L2645" s="55" t="str">
        <f t="shared" si="166"/>
        <v/>
      </c>
      <c r="M2645" s="56" t="str">
        <f t="shared" si="167"/>
        <v/>
      </c>
    </row>
    <row r="2646" spans="1:13" ht="13" x14ac:dyDescent="0.25">
      <c r="A2646" s="163">
        <v>2642</v>
      </c>
      <c r="B2646" s="66"/>
      <c r="C2646" s="67"/>
      <c r="D2646" s="48"/>
      <c r="E2646" s="68"/>
      <c r="F2646" s="49"/>
      <c r="G2646" s="69"/>
      <c r="H2646" s="50" t="str">
        <f>IF(E2646="","",VLOOKUP(WEEKDAY(E2646),List!A$15:B$21,2,FALSE))</f>
        <v/>
      </c>
      <c r="I2646" s="90">
        <f>IF(G2646="",0,VLOOKUP(G2646,PHR!$B$4:$H$10000,7,FALSE))</f>
        <v>0</v>
      </c>
      <c r="J2646" s="51" t="str">
        <f t="shared" si="169"/>
        <v/>
      </c>
      <c r="K2646" s="52" t="str">
        <f t="shared" si="168"/>
        <v/>
      </c>
      <c r="L2646" s="55" t="str">
        <f t="shared" si="166"/>
        <v/>
      </c>
      <c r="M2646" s="56" t="str">
        <f t="shared" si="167"/>
        <v/>
      </c>
    </row>
    <row r="2647" spans="1:13" ht="13" x14ac:dyDescent="0.25">
      <c r="A2647" s="163">
        <v>2643</v>
      </c>
      <c r="B2647" s="66"/>
      <c r="C2647" s="67"/>
      <c r="D2647" s="48"/>
      <c r="E2647" s="68"/>
      <c r="F2647" s="49"/>
      <c r="G2647" s="69"/>
      <c r="H2647" s="50" t="str">
        <f>IF(E2647="","",VLOOKUP(WEEKDAY(E2647),List!A$15:B$21,2,FALSE))</f>
        <v/>
      </c>
      <c r="I2647" s="90">
        <f>IF(G2647="",0,VLOOKUP(G2647,PHR!$B$4:$H$10000,7,FALSE))</f>
        <v>0</v>
      </c>
      <c r="J2647" s="51" t="str">
        <f t="shared" si="169"/>
        <v/>
      </c>
      <c r="K2647" s="52" t="str">
        <f t="shared" si="168"/>
        <v/>
      </c>
      <c r="L2647" s="55" t="str">
        <f t="shared" si="166"/>
        <v/>
      </c>
      <c r="M2647" s="56" t="str">
        <f t="shared" si="167"/>
        <v/>
      </c>
    </row>
    <row r="2648" spans="1:13" ht="13" x14ac:dyDescent="0.25">
      <c r="A2648" s="163">
        <v>2644</v>
      </c>
      <c r="B2648" s="66"/>
      <c r="C2648" s="67"/>
      <c r="D2648" s="48"/>
      <c r="E2648" s="68"/>
      <c r="F2648" s="49"/>
      <c r="G2648" s="69"/>
      <c r="H2648" s="50" t="str">
        <f>IF(E2648="","",VLOOKUP(WEEKDAY(E2648),List!A$15:B$21,2,FALSE))</f>
        <v/>
      </c>
      <c r="I2648" s="90">
        <f>IF(G2648="",0,VLOOKUP(G2648,PHR!$B$4:$H$10000,7,FALSE))</f>
        <v>0</v>
      </c>
      <c r="J2648" s="51" t="str">
        <f t="shared" si="169"/>
        <v/>
      </c>
      <c r="K2648" s="52" t="str">
        <f t="shared" si="168"/>
        <v/>
      </c>
      <c r="L2648" s="55" t="str">
        <f t="shared" si="166"/>
        <v/>
      </c>
      <c r="M2648" s="56" t="str">
        <f t="shared" si="167"/>
        <v/>
      </c>
    </row>
    <row r="2649" spans="1:13" ht="13" x14ac:dyDescent="0.25">
      <c r="A2649" s="163">
        <v>2645</v>
      </c>
      <c r="B2649" s="66"/>
      <c r="C2649" s="67"/>
      <c r="D2649" s="48"/>
      <c r="E2649" s="68"/>
      <c r="F2649" s="49"/>
      <c r="G2649" s="69"/>
      <c r="H2649" s="50" t="str">
        <f>IF(E2649="","",VLOOKUP(WEEKDAY(E2649),List!A$15:B$21,2,FALSE))</f>
        <v/>
      </c>
      <c r="I2649" s="90">
        <f>IF(G2649="",0,VLOOKUP(G2649,PHR!$B$4:$H$10000,7,FALSE))</f>
        <v>0</v>
      </c>
      <c r="J2649" s="51" t="str">
        <f t="shared" si="169"/>
        <v/>
      </c>
      <c r="K2649" s="52" t="str">
        <f t="shared" si="168"/>
        <v/>
      </c>
      <c r="L2649" s="55" t="str">
        <f t="shared" si="166"/>
        <v/>
      </c>
      <c r="M2649" s="56" t="str">
        <f t="shared" si="167"/>
        <v/>
      </c>
    </row>
    <row r="2650" spans="1:13" ht="13" x14ac:dyDescent="0.25">
      <c r="A2650" s="163">
        <v>2646</v>
      </c>
      <c r="B2650" s="66"/>
      <c r="C2650" s="67"/>
      <c r="D2650" s="48"/>
      <c r="E2650" s="68"/>
      <c r="F2650" s="49"/>
      <c r="G2650" s="69"/>
      <c r="H2650" s="50" t="str">
        <f>IF(E2650="","",VLOOKUP(WEEKDAY(E2650),List!A$15:B$21,2,FALSE))</f>
        <v/>
      </c>
      <c r="I2650" s="90">
        <f>IF(G2650="",0,VLOOKUP(G2650,PHR!$B$4:$H$10000,7,FALSE))</f>
        <v>0</v>
      </c>
      <c r="J2650" s="51" t="str">
        <f t="shared" si="169"/>
        <v/>
      </c>
      <c r="K2650" s="52" t="str">
        <f t="shared" si="168"/>
        <v/>
      </c>
      <c r="L2650" s="55" t="str">
        <f t="shared" si="166"/>
        <v/>
      </c>
      <c r="M2650" s="56" t="str">
        <f t="shared" si="167"/>
        <v/>
      </c>
    </row>
    <row r="2651" spans="1:13" ht="13" x14ac:dyDescent="0.25">
      <c r="A2651" s="163">
        <v>2647</v>
      </c>
      <c r="B2651" s="66"/>
      <c r="C2651" s="67"/>
      <c r="D2651" s="48"/>
      <c r="E2651" s="68"/>
      <c r="F2651" s="49"/>
      <c r="G2651" s="69"/>
      <c r="H2651" s="50" t="str">
        <f>IF(E2651="","",VLOOKUP(WEEKDAY(E2651),List!A$15:B$21,2,FALSE))</f>
        <v/>
      </c>
      <c r="I2651" s="90">
        <f>IF(G2651="",0,VLOOKUP(G2651,PHR!$B$4:$H$10000,7,FALSE))</f>
        <v>0</v>
      </c>
      <c r="J2651" s="51" t="str">
        <f t="shared" si="169"/>
        <v/>
      </c>
      <c r="K2651" s="52" t="str">
        <f t="shared" si="168"/>
        <v/>
      </c>
      <c r="L2651" s="55" t="str">
        <f t="shared" si="166"/>
        <v/>
      </c>
      <c r="M2651" s="56" t="str">
        <f t="shared" si="167"/>
        <v/>
      </c>
    </row>
    <row r="2652" spans="1:13" ht="13" x14ac:dyDescent="0.25">
      <c r="A2652" s="163">
        <v>2648</v>
      </c>
      <c r="B2652" s="66"/>
      <c r="C2652" s="67"/>
      <c r="D2652" s="48"/>
      <c r="E2652" s="68"/>
      <c r="F2652" s="49"/>
      <c r="G2652" s="69"/>
      <c r="H2652" s="50" t="str">
        <f>IF(E2652="","",VLOOKUP(WEEKDAY(E2652),List!A$15:B$21,2,FALSE))</f>
        <v/>
      </c>
      <c r="I2652" s="90">
        <f>IF(G2652="",0,VLOOKUP(G2652,PHR!$B$4:$H$10000,7,FALSE))</f>
        <v>0</v>
      </c>
      <c r="J2652" s="51" t="str">
        <f t="shared" si="169"/>
        <v/>
      </c>
      <c r="K2652" s="52" t="str">
        <f t="shared" si="168"/>
        <v/>
      </c>
      <c r="L2652" s="55" t="str">
        <f t="shared" si="166"/>
        <v/>
      </c>
      <c r="M2652" s="56" t="str">
        <f t="shared" si="167"/>
        <v/>
      </c>
    </row>
    <row r="2653" spans="1:13" ht="13" x14ac:dyDescent="0.25">
      <c r="A2653" s="163">
        <v>2649</v>
      </c>
      <c r="B2653" s="66"/>
      <c r="C2653" s="67"/>
      <c r="D2653" s="48"/>
      <c r="E2653" s="68"/>
      <c r="F2653" s="49"/>
      <c r="G2653" s="69"/>
      <c r="H2653" s="50" t="str">
        <f>IF(E2653="","",VLOOKUP(WEEKDAY(E2653),List!A$15:B$21,2,FALSE))</f>
        <v/>
      </c>
      <c r="I2653" s="90">
        <f>IF(G2653="",0,VLOOKUP(G2653,PHR!$B$4:$H$10000,7,FALSE))</f>
        <v>0</v>
      </c>
      <c r="J2653" s="51" t="str">
        <f t="shared" si="169"/>
        <v/>
      </c>
      <c r="K2653" s="52" t="str">
        <f t="shared" si="168"/>
        <v/>
      </c>
      <c r="L2653" s="55" t="str">
        <f t="shared" si="166"/>
        <v/>
      </c>
      <c r="M2653" s="56" t="str">
        <f t="shared" si="167"/>
        <v/>
      </c>
    </row>
    <row r="2654" spans="1:13" ht="13" x14ac:dyDescent="0.25">
      <c r="A2654" s="163">
        <v>2650</v>
      </c>
      <c r="B2654" s="66"/>
      <c r="C2654" s="67"/>
      <c r="D2654" s="48"/>
      <c r="E2654" s="68"/>
      <c r="F2654" s="49"/>
      <c r="G2654" s="69"/>
      <c r="H2654" s="50" t="str">
        <f>IF(E2654="","",VLOOKUP(WEEKDAY(E2654),List!A$15:B$21,2,FALSE))</f>
        <v/>
      </c>
      <c r="I2654" s="90">
        <f>IF(G2654="",0,VLOOKUP(G2654,PHR!$B$4:$H$10000,7,FALSE))</f>
        <v>0</v>
      </c>
      <c r="J2654" s="51" t="str">
        <f t="shared" si="169"/>
        <v/>
      </c>
      <c r="K2654" s="52" t="str">
        <f t="shared" si="168"/>
        <v/>
      </c>
      <c r="L2654" s="55" t="str">
        <f t="shared" si="166"/>
        <v/>
      </c>
      <c r="M2654" s="56" t="str">
        <f t="shared" si="167"/>
        <v/>
      </c>
    </row>
    <row r="2655" spans="1:13" ht="13" x14ac:dyDescent="0.25">
      <c r="A2655" s="163">
        <v>2651</v>
      </c>
      <c r="B2655" s="66"/>
      <c r="C2655" s="67"/>
      <c r="D2655" s="48"/>
      <c r="E2655" s="68"/>
      <c r="F2655" s="49"/>
      <c r="G2655" s="69"/>
      <c r="H2655" s="50" t="str">
        <f>IF(E2655="","",VLOOKUP(WEEKDAY(E2655),List!A$15:B$21,2,FALSE))</f>
        <v/>
      </c>
      <c r="I2655" s="90">
        <f>IF(G2655="",0,VLOOKUP(G2655,PHR!$B$4:$H$10000,7,FALSE))</f>
        <v>0</v>
      </c>
      <c r="J2655" s="51" t="str">
        <f t="shared" si="169"/>
        <v/>
      </c>
      <c r="K2655" s="52" t="str">
        <f t="shared" si="168"/>
        <v/>
      </c>
      <c r="L2655" s="55" t="str">
        <f t="shared" si="166"/>
        <v/>
      </c>
      <c r="M2655" s="56" t="str">
        <f t="shared" si="167"/>
        <v/>
      </c>
    </row>
    <row r="2656" spans="1:13" ht="13" x14ac:dyDescent="0.25">
      <c r="A2656" s="163">
        <v>2652</v>
      </c>
      <c r="B2656" s="66"/>
      <c r="C2656" s="67"/>
      <c r="D2656" s="48"/>
      <c r="E2656" s="68"/>
      <c r="F2656" s="49"/>
      <c r="G2656" s="69"/>
      <c r="H2656" s="50" t="str">
        <f>IF(E2656="","",VLOOKUP(WEEKDAY(E2656),List!A$15:B$21,2,FALSE))</f>
        <v/>
      </c>
      <c r="I2656" s="90">
        <f>IF(G2656="",0,VLOOKUP(G2656,PHR!$B$4:$H$10000,7,FALSE))</f>
        <v>0</v>
      </c>
      <c r="J2656" s="51" t="str">
        <f t="shared" si="169"/>
        <v/>
      </c>
      <c r="K2656" s="52" t="str">
        <f t="shared" si="168"/>
        <v/>
      </c>
      <c r="L2656" s="55" t="str">
        <f t="shared" si="166"/>
        <v/>
      </c>
      <c r="M2656" s="56" t="str">
        <f t="shared" si="167"/>
        <v/>
      </c>
    </row>
    <row r="2657" spans="1:13" ht="13" x14ac:dyDescent="0.25">
      <c r="A2657" s="163">
        <v>2653</v>
      </c>
      <c r="B2657" s="66"/>
      <c r="C2657" s="67"/>
      <c r="D2657" s="48"/>
      <c r="E2657" s="68"/>
      <c r="F2657" s="49"/>
      <c r="G2657" s="69"/>
      <c r="H2657" s="50" t="str">
        <f>IF(E2657="","",VLOOKUP(WEEKDAY(E2657),List!A$15:B$21,2,FALSE))</f>
        <v/>
      </c>
      <c r="I2657" s="90">
        <f>IF(G2657="",0,VLOOKUP(G2657,PHR!$B$4:$H$10000,7,FALSE))</f>
        <v>0</v>
      </c>
      <c r="J2657" s="51" t="str">
        <f t="shared" si="169"/>
        <v/>
      </c>
      <c r="K2657" s="52" t="str">
        <f t="shared" si="168"/>
        <v/>
      </c>
      <c r="L2657" s="55" t="str">
        <f t="shared" si="166"/>
        <v/>
      </c>
      <c r="M2657" s="56" t="str">
        <f t="shared" si="167"/>
        <v/>
      </c>
    </row>
    <row r="2658" spans="1:13" ht="13" x14ac:dyDescent="0.25">
      <c r="A2658" s="163">
        <v>2654</v>
      </c>
      <c r="B2658" s="66"/>
      <c r="C2658" s="67"/>
      <c r="D2658" s="48"/>
      <c r="E2658" s="68"/>
      <c r="F2658" s="49"/>
      <c r="G2658" s="69"/>
      <c r="H2658" s="50" t="str">
        <f>IF(E2658="","",VLOOKUP(WEEKDAY(E2658),List!A$15:B$21,2,FALSE))</f>
        <v/>
      </c>
      <c r="I2658" s="90">
        <f>IF(G2658="",0,VLOOKUP(G2658,PHR!$B$4:$H$10000,7,FALSE))</f>
        <v>0</v>
      </c>
      <c r="J2658" s="51" t="str">
        <f t="shared" si="169"/>
        <v/>
      </c>
      <c r="K2658" s="52" t="str">
        <f t="shared" si="168"/>
        <v/>
      </c>
      <c r="L2658" s="55" t="str">
        <f t="shared" si="166"/>
        <v/>
      </c>
      <c r="M2658" s="56" t="str">
        <f t="shared" si="167"/>
        <v/>
      </c>
    </row>
    <row r="2659" spans="1:13" ht="13" x14ac:dyDescent="0.25">
      <c r="A2659" s="163">
        <v>2655</v>
      </c>
      <c r="B2659" s="66"/>
      <c r="C2659" s="67"/>
      <c r="D2659" s="48"/>
      <c r="E2659" s="68"/>
      <c r="F2659" s="49"/>
      <c r="G2659" s="69"/>
      <c r="H2659" s="50" t="str">
        <f>IF(E2659="","",VLOOKUP(WEEKDAY(E2659),List!A$15:B$21,2,FALSE))</f>
        <v/>
      </c>
      <c r="I2659" s="90">
        <f>IF(G2659="",0,VLOOKUP(G2659,PHR!$B$4:$H$10000,7,FALSE))</f>
        <v>0</v>
      </c>
      <c r="J2659" s="51" t="str">
        <f t="shared" si="169"/>
        <v/>
      </c>
      <c r="K2659" s="52" t="str">
        <f t="shared" si="168"/>
        <v/>
      </c>
      <c r="L2659" s="55" t="str">
        <f t="shared" si="166"/>
        <v/>
      </c>
      <c r="M2659" s="56" t="str">
        <f t="shared" si="167"/>
        <v/>
      </c>
    </row>
    <row r="2660" spans="1:13" ht="13" x14ac:dyDescent="0.25">
      <c r="A2660" s="163">
        <v>2656</v>
      </c>
      <c r="B2660" s="66"/>
      <c r="C2660" s="67"/>
      <c r="D2660" s="48"/>
      <c r="E2660" s="68"/>
      <c r="F2660" s="49"/>
      <c r="G2660" s="69"/>
      <c r="H2660" s="50" t="str">
        <f>IF(E2660="","",VLOOKUP(WEEKDAY(E2660),List!A$15:B$21,2,FALSE))</f>
        <v/>
      </c>
      <c r="I2660" s="90">
        <f>IF(G2660="",0,VLOOKUP(G2660,PHR!$B$4:$H$10000,7,FALSE))</f>
        <v>0</v>
      </c>
      <c r="J2660" s="51" t="str">
        <f t="shared" si="169"/>
        <v/>
      </c>
      <c r="K2660" s="52" t="str">
        <f t="shared" si="168"/>
        <v/>
      </c>
      <c r="L2660" s="55" t="str">
        <f t="shared" si="166"/>
        <v/>
      </c>
      <c r="M2660" s="56" t="str">
        <f t="shared" si="167"/>
        <v/>
      </c>
    </row>
    <row r="2661" spans="1:13" ht="13" x14ac:dyDescent="0.25">
      <c r="A2661" s="163">
        <v>2657</v>
      </c>
      <c r="B2661" s="66"/>
      <c r="C2661" s="67"/>
      <c r="D2661" s="48"/>
      <c r="E2661" s="68"/>
      <c r="F2661" s="49"/>
      <c r="G2661" s="69"/>
      <c r="H2661" s="50" t="str">
        <f>IF(E2661="","",VLOOKUP(WEEKDAY(E2661),List!A$15:B$21,2,FALSE))</f>
        <v/>
      </c>
      <c r="I2661" s="90">
        <f>IF(G2661="",0,VLOOKUP(G2661,PHR!$B$4:$H$10000,7,FALSE))</f>
        <v>0</v>
      </c>
      <c r="J2661" s="51" t="str">
        <f t="shared" si="169"/>
        <v/>
      </c>
      <c r="K2661" s="52" t="str">
        <f t="shared" si="168"/>
        <v/>
      </c>
      <c r="L2661" s="55" t="str">
        <f t="shared" si="166"/>
        <v/>
      </c>
      <c r="M2661" s="56" t="str">
        <f t="shared" si="167"/>
        <v/>
      </c>
    </row>
    <row r="2662" spans="1:13" ht="13" x14ac:dyDescent="0.25">
      <c r="A2662" s="163">
        <v>2658</v>
      </c>
      <c r="B2662" s="66"/>
      <c r="C2662" s="67"/>
      <c r="D2662" s="48"/>
      <c r="E2662" s="68"/>
      <c r="F2662" s="49"/>
      <c r="G2662" s="69"/>
      <c r="H2662" s="50" t="str">
        <f>IF(E2662="","",VLOOKUP(WEEKDAY(E2662),List!A$15:B$21,2,FALSE))</f>
        <v/>
      </c>
      <c r="I2662" s="90">
        <f>IF(G2662="",0,VLOOKUP(G2662,PHR!$B$4:$H$10000,7,FALSE))</f>
        <v>0</v>
      </c>
      <c r="J2662" s="51" t="str">
        <f t="shared" si="169"/>
        <v/>
      </c>
      <c r="K2662" s="52" t="str">
        <f t="shared" si="168"/>
        <v/>
      </c>
      <c r="L2662" s="55" t="str">
        <f t="shared" si="166"/>
        <v/>
      </c>
      <c r="M2662" s="56" t="str">
        <f t="shared" si="167"/>
        <v/>
      </c>
    </row>
    <row r="2663" spans="1:13" ht="13" x14ac:dyDescent="0.25">
      <c r="A2663" s="163">
        <v>2659</v>
      </c>
      <c r="B2663" s="66"/>
      <c r="C2663" s="67"/>
      <c r="D2663" s="48"/>
      <c r="E2663" s="68"/>
      <c r="F2663" s="49"/>
      <c r="G2663" s="69"/>
      <c r="H2663" s="50" t="str">
        <f>IF(E2663="","",VLOOKUP(WEEKDAY(E2663),List!A$15:B$21,2,FALSE))</f>
        <v/>
      </c>
      <c r="I2663" s="90">
        <f>IF(G2663="",0,VLOOKUP(G2663,PHR!$B$4:$H$10000,7,FALSE))</f>
        <v>0</v>
      </c>
      <c r="J2663" s="51" t="str">
        <f t="shared" si="169"/>
        <v/>
      </c>
      <c r="K2663" s="52" t="str">
        <f t="shared" si="168"/>
        <v/>
      </c>
      <c r="L2663" s="55" t="str">
        <f t="shared" si="166"/>
        <v/>
      </c>
      <c r="M2663" s="56" t="str">
        <f t="shared" si="167"/>
        <v/>
      </c>
    </row>
    <row r="2664" spans="1:13" ht="13" x14ac:dyDescent="0.25">
      <c r="A2664" s="163">
        <v>2660</v>
      </c>
      <c r="B2664" s="66"/>
      <c r="C2664" s="67"/>
      <c r="D2664" s="48"/>
      <c r="E2664" s="68"/>
      <c r="F2664" s="49"/>
      <c r="G2664" s="69"/>
      <c r="H2664" s="50" t="str">
        <f>IF(E2664="","",VLOOKUP(WEEKDAY(E2664),List!A$15:B$21,2,FALSE))</f>
        <v/>
      </c>
      <c r="I2664" s="90">
        <f>IF(G2664="",0,VLOOKUP(G2664,PHR!$B$4:$H$10000,7,FALSE))</f>
        <v>0</v>
      </c>
      <c r="J2664" s="51" t="str">
        <f t="shared" si="169"/>
        <v/>
      </c>
      <c r="K2664" s="52" t="str">
        <f t="shared" si="168"/>
        <v/>
      </c>
      <c r="L2664" s="55" t="str">
        <f t="shared" si="166"/>
        <v/>
      </c>
      <c r="M2664" s="56" t="str">
        <f t="shared" si="167"/>
        <v/>
      </c>
    </row>
    <row r="2665" spans="1:13" ht="13" x14ac:dyDescent="0.25">
      <c r="A2665" s="163">
        <v>2661</v>
      </c>
      <c r="B2665" s="66"/>
      <c r="C2665" s="67"/>
      <c r="D2665" s="48"/>
      <c r="E2665" s="68"/>
      <c r="F2665" s="49"/>
      <c r="G2665" s="69"/>
      <c r="H2665" s="50" t="str">
        <f>IF(E2665="","",VLOOKUP(WEEKDAY(E2665),List!A$15:B$21,2,FALSE))</f>
        <v/>
      </c>
      <c r="I2665" s="90">
        <f>IF(G2665="",0,VLOOKUP(G2665,PHR!$B$4:$H$10000,7,FALSE))</f>
        <v>0</v>
      </c>
      <c r="J2665" s="51" t="str">
        <f t="shared" si="169"/>
        <v/>
      </c>
      <c r="K2665" s="52" t="str">
        <f t="shared" si="168"/>
        <v/>
      </c>
      <c r="L2665" s="55" t="str">
        <f t="shared" si="166"/>
        <v/>
      </c>
      <c r="M2665" s="56" t="str">
        <f t="shared" si="167"/>
        <v/>
      </c>
    </row>
    <row r="2666" spans="1:13" ht="13" x14ac:dyDescent="0.25">
      <c r="A2666" s="163">
        <v>2662</v>
      </c>
      <c r="B2666" s="66"/>
      <c r="C2666" s="67"/>
      <c r="D2666" s="48"/>
      <c r="E2666" s="68"/>
      <c r="F2666" s="49"/>
      <c r="G2666" s="69"/>
      <c r="H2666" s="50" t="str">
        <f>IF(E2666="","",VLOOKUP(WEEKDAY(E2666),List!A$15:B$21,2,FALSE))</f>
        <v/>
      </c>
      <c r="I2666" s="90">
        <f>IF(G2666="",0,VLOOKUP(G2666,PHR!$B$4:$H$10000,7,FALSE))</f>
        <v>0</v>
      </c>
      <c r="J2666" s="51" t="str">
        <f t="shared" si="169"/>
        <v/>
      </c>
      <c r="K2666" s="52" t="str">
        <f t="shared" si="168"/>
        <v/>
      </c>
      <c r="L2666" s="55" t="str">
        <f t="shared" si="166"/>
        <v/>
      </c>
      <c r="M2666" s="56" t="str">
        <f t="shared" si="167"/>
        <v/>
      </c>
    </row>
    <row r="2667" spans="1:13" ht="13" x14ac:dyDescent="0.25">
      <c r="A2667" s="163">
        <v>2663</v>
      </c>
      <c r="B2667" s="66"/>
      <c r="C2667" s="67"/>
      <c r="D2667" s="48"/>
      <c r="E2667" s="68"/>
      <c r="F2667" s="49"/>
      <c r="G2667" s="69"/>
      <c r="H2667" s="50" t="str">
        <f>IF(E2667="","",VLOOKUP(WEEKDAY(E2667),List!A$15:B$21,2,FALSE))</f>
        <v/>
      </c>
      <c r="I2667" s="90">
        <f>IF(G2667="",0,VLOOKUP(G2667,PHR!$B$4:$H$10000,7,FALSE))</f>
        <v>0</v>
      </c>
      <c r="J2667" s="51" t="str">
        <f t="shared" si="169"/>
        <v/>
      </c>
      <c r="K2667" s="52" t="str">
        <f t="shared" si="168"/>
        <v/>
      </c>
      <c r="L2667" s="55" t="str">
        <f t="shared" si="166"/>
        <v/>
      </c>
      <c r="M2667" s="56" t="str">
        <f t="shared" si="167"/>
        <v/>
      </c>
    </row>
    <row r="2668" spans="1:13" ht="13" x14ac:dyDescent="0.25">
      <c r="A2668" s="163">
        <v>2664</v>
      </c>
      <c r="B2668" s="66"/>
      <c r="C2668" s="67"/>
      <c r="D2668" s="48"/>
      <c r="E2668" s="68"/>
      <c r="F2668" s="49"/>
      <c r="G2668" s="69"/>
      <c r="H2668" s="50" t="str">
        <f>IF(E2668="","",VLOOKUP(WEEKDAY(E2668),List!A$15:B$21,2,FALSE))</f>
        <v/>
      </c>
      <c r="I2668" s="90">
        <f>IF(G2668="",0,VLOOKUP(G2668,PHR!$B$4:$H$10000,7,FALSE))</f>
        <v>0</v>
      </c>
      <c r="J2668" s="51" t="str">
        <f t="shared" si="169"/>
        <v/>
      </c>
      <c r="K2668" s="52" t="str">
        <f t="shared" si="168"/>
        <v/>
      </c>
      <c r="L2668" s="55" t="str">
        <f t="shared" si="166"/>
        <v/>
      </c>
      <c r="M2668" s="56" t="str">
        <f t="shared" si="167"/>
        <v/>
      </c>
    </row>
    <row r="2669" spans="1:13" ht="13" x14ac:dyDescent="0.25">
      <c r="A2669" s="163">
        <v>2665</v>
      </c>
      <c r="B2669" s="66"/>
      <c r="C2669" s="67"/>
      <c r="D2669" s="48"/>
      <c r="E2669" s="68"/>
      <c r="F2669" s="49"/>
      <c r="G2669" s="69"/>
      <c r="H2669" s="50" t="str">
        <f>IF(E2669="","",VLOOKUP(WEEKDAY(E2669),List!A$15:B$21,2,FALSE))</f>
        <v/>
      </c>
      <c r="I2669" s="90">
        <f>IF(G2669="",0,VLOOKUP(G2669,PHR!$B$4:$H$10000,7,FALSE))</f>
        <v>0</v>
      </c>
      <c r="J2669" s="51" t="str">
        <f t="shared" si="169"/>
        <v/>
      </c>
      <c r="K2669" s="52" t="str">
        <f t="shared" si="168"/>
        <v/>
      </c>
      <c r="L2669" s="55" t="str">
        <f t="shared" si="166"/>
        <v/>
      </c>
      <c r="M2669" s="56" t="str">
        <f t="shared" si="167"/>
        <v/>
      </c>
    </row>
    <row r="2670" spans="1:13" ht="13" x14ac:dyDescent="0.25">
      <c r="A2670" s="163">
        <v>2666</v>
      </c>
      <c r="B2670" s="66"/>
      <c r="C2670" s="67"/>
      <c r="D2670" s="48"/>
      <c r="E2670" s="68"/>
      <c r="F2670" s="49"/>
      <c r="G2670" s="69"/>
      <c r="H2670" s="50" t="str">
        <f>IF(E2670="","",VLOOKUP(WEEKDAY(E2670),List!A$15:B$21,2,FALSE))</f>
        <v/>
      </c>
      <c r="I2670" s="90">
        <f>IF(G2670="",0,VLOOKUP(G2670,PHR!$B$4:$H$10000,7,FALSE))</f>
        <v>0</v>
      </c>
      <c r="J2670" s="51" t="str">
        <f t="shared" si="169"/>
        <v/>
      </c>
      <c r="K2670" s="52" t="str">
        <f t="shared" si="168"/>
        <v/>
      </c>
      <c r="L2670" s="55" t="str">
        <f t="shared" si="166"/>
        <v/>
      </c>
      <c r="M2670" s="56" t="str">
        <f t="shared" si="167"/>
        <v/>
      </c>
    </row>
    <row r="2671" spans="1:13" ht="13" x14ac:dyDescent="0.25">
      <c r="A2671" s="163">
        <v>2667</v>
      </c>
      <c r="B2671" s="66"/>
      <c r="C2671" s="67"/>
      <c r="D2671" s="48"/>
      <c r="E2671" s="68"/>
      <c r="F2671" s="49"/>
      <c r="G2671" s="69"/>
      <c r="H2671" s="50" t="str">
        <f>IF(E2671="","",VLOOKUP(WEEKDAY(E2671),List!A$15:B$21,2,FALSE))</f>
        <v/>
      </c>
      <c r="I2671" s="90">
        <f>IF(G2671="",0,VLOOKUP(G2671,PHR!$B$4:$H$10000,7,FALSE))</f>
        <v>0</v>
      </c>
      <c r="J2671" s="51" t="str">
        <f t="shared" si="169"/>
        <v/>
      </c>
      <c r="K2671" s="52" t="str">
        <f t="shared" si="168"/>
        <v/>
      </c>
      <c r="L2671" s="55" t="str">
        <f t="shared" si="166"/>
        <v/>
      </c>
      <c r="M2671" s="56" t="str">
        <f t="shared" si="167"/>
        <v/>
      </c>
    </row>
    <row r="2672" spans="1:13" ht="13" x14ac:dyDescent="0.25">
      <c r="A2672" s="163">
        <v>2668</v>
      </c>
      <c r="B2672" s="66"/>
      <c r="C2672" s="67"/>
      <c r="D2672" s="48"/>
      <c r="E2672" s="68"/>
      <c r="F2672" s="49"/>
      <c r="G2672" s="69"/>
      <c r="H2672" s="50" t="str">
        <f>IF(E2672="","",VLOOKUP(WEEKDAY(E2672),List!A$15:B$21,2,FALSE))</f>
        <v/>
      </c>
      <c r="I2672" s="90">
        <f>IF(G2672="",0,VLOOKUP(G2672,PHR!$B$4:$H$10000,7,FALSE))</f>
        <v>0</v>
      </c>
      <c r="J2672" s="51" t="str">
        <f t="shared" si="169"/>
        <v/>
      </c>
      <c r="K2672" s="52" t="str">
        <f t="shared" si="168"/>
        <v/>
      </c>
      <c r="L2672" s="55" t="str">
        <f t="shared" si="166"/>
        <v/>
      </c>
      <c r="M2672" s="56" t="str">
        <f t="shared" si="167"/>
        <v/>
      </c>
    </row>
    <row r="2673" spans="1:13" ht="13" x14ac:dyDescent="0.25">
      <c r="A2673" s="163">
        <v>2669</v>
      </c>
      <c r="B2673" s="66"/>
      <c r="C2673" s="67"/>
      <c r="D2673" s="48"/>
      <c r="E2673" s="68"/>
      <c r="F2673" s="49"/>
      <c r="G2673" s="69"/>
      <c r="H2673" s="50" t="str">
        <f>IF(E2673="","",VLOOKUP(WEEKDAY(E2673),List!A$15:B$21,2,FALSE))</f>
        <v/>
      </c>
      <c r="I2673" s="90">
        <f>IF(G2673="",0,VLOOKUP(G2673,PHR!$B$4:$H$10000,7,FALSE))</f>
        <v>0</v>
      </c>
      <c r="J2673" s="51" t="str">
        <f t="shared" si="169"/>
        <v/>
      </c>
      <c r="K2673" s="52" t="str">
        <f t="shared" si="168"/>
        <v/>
      </c>
      <c r="L2673" s="55" t="str">
        <f t="shared" si="166"/>
        <v/>
      </c>
      <c r="M2673" s="56" t="str">
        <f t="shared" si="167"/>
        <v/>
      </c>
    </row>
    <row r="2674" spans="1:13" ht="13" x14ac:dyDescent="0.25">
      <c r="A2674" s="163">
        <v>2670</v>
      </c>
      <c r="B2674" s="66"/>
      <c r="C2674" s="67"/>
      <c r="D2674" s="48"/>
      <c r="E2674" s="68"/>
      <c r="F2674" s="49"/>
      <c r="G2674" s="69"/>
      <c r="H2674" s="50" t="str">
        <f>IF(E2674="","",VLOOKUP(WEEKDAY(E2674),List!A$15:B$21,2,FALSE))</f>
        <v/>
      </c>
      <c r="I2674" s="90">
        <f>IF(G2674="",0,VLOOKUP(G2674,PHR!$B$4:$H$10000,7,FALSE))</f>
        <v>0</v>
      </c>
      <c r="J2674" s="51" t="str">
        <f t="shared" si="169"/>
        <v/>
      </c>
      <c r="K2674" s="52" t="str">
        <f t="shared" si="168"/>
        <v/>
      </c>
      <c r="L2674" s="55" t="str">
        <f t="shared" si="166"/>
        <v/>
      </c>
      <c r="M2674" s="56" t="str">
        <f t="shared" si="167"/>
        <v/>
      </c>
    </row>
    <row r="2675" spans="1:13" ht="13" x14ac:dyDescent="0.25">
      <c r="A2675" s="163">
        <v>2671</v>
      </c>
      <c r="B2675" s="66"/>
      <c r="C2675" s="67"/>
      <c r="D2675" s="48"/>
      <c r="E2675" s="68"/>
      <c r="F2675" s="49"/>
      <c r="G2675" s="69"/>
      <c r="H2675" s="50" t="str">
        <f>IF(E2675="","",VLOOKUP(WEEKDAY(E2675),List!A$15:B$21,2,FALSE))</f>
        <v/>
      </c>
      <c r="I2675" s="90">
        <f>IF(G2675="",0,VLOOKUP(G2675,PHR!$B$4:$H$10000,7,FALSE))</f>
        <v>0</v>
      </c>
      <c r="J2675" s="51" t="str">
        <f t="shared" si="169"/>
        <v/>
      </c>
      <c r="K2675" s="52" t="str">
        <f t="shared" si="168"/>
        <v/>
      </c>
      <c r="L2675" s="55" t="str">
        <f t="shared" si="166"/>
        <v/>
      </c>
      <c r="M2675" s="56" t="str">
        <f t="shared" si="167"/>
        <v/>
      </c>
    </row>
    <row r="2676" spans="1:13" ht="13" x14ac:dyDescent="0.25">
      <c r="A2676" s="163">
        <v>2672</v>
      </c>
      <c r="B2676" s="66"/>
      <c r="C2676" s="67"/>
      <c r="D2676" s="48"/>
      <c r="E2676" s="68"/>
      <c r="F2676" s="49"/>
      <c r="G2676" s="69"/>
      <c r="H2676" s="50" t="str">
        <f>IF(E2676="","",VLOOKUP(WEEKDAY(E2676),List!A$15:B$21,2,FALSE))</f>
        <v/>
      </c>
      <c r="I2676" s="90">
        <f>IF(G2676="",0,VLOOKUP(G2676,PHR!$B$4:$H$10000,7,FALSE))</f>
        <v>0</v>
      </c>
      <c r="J2676" s="51" t="str">
        <f t="shared" si="169"/>
        <v/>
      </c>
      <c r="K2676" s="52" t="str">
        <f t="shared" si="168"/>
        <v/>
      </c>
      <c r="L2676" s="55" t="str">
        <f t="shared" si="166"/>
        <v/>
      </c>
      <c r="M2676" s="56" t="str">
        <f t="shared" si="167"/>
        <v/>
      </c>
    </row>
    <row r="2677" spans="1:13" ht="13" x14ac:dyDescent="0.25">
      <c r="A2677" s="163">
        <v>2673</v>
      </c>
      <c r="B2677" s="66"/>
      <c r="C2677" s="67"/>
      <c r="D2677" s="48"/>
      <c r="E2677" s="68"/>
      <c r="F2677" s="49"/>
      <c r="G2677" s="69"/>
      <c r="H2677" s="50" t="str">
        <f>IF(E2677="","",VLOOKUP(WEEKDAY(E2677),List!A$15:B$21,2,FALSE))</f>
        <v/>
      </c>
      <c r="I2677" s="90">
        <f>IF(G2677="",0,VLOOKUP(G2677,PHR!$B$4:$H$10000,7,FALSE))</f>
        <v>0</v>
      </c>
      <c r="J2677" s="51" t="str">
        <f t="shared" si="169"/>
        <v/>
      </c>
      <c r="K2677" s="52" t="str">
        <f t="shared" si="168"/>
        <v/>
      </c>
      <c r="L2677" s="55" t="str">
        <f t="shared" si="166"/>
        <v/>
      </c>
      <c r="M2677" s="56" t="str">
        <f t="shared" si="167"/>
        <v/>
      </c>
    </row>
    <row r="2678" spans="1:13" ht="13" x14ac:dyDescent="0.25">
      <c r="A2678" s="163">
        <v>2674</v>
      </c>
      <c r="B2678" s="66"/>
      <c r="C2678" s="67"/>
      <c r="D2678" s="48"/>
      <c r="E2678" s="68"/>
      <c r="F2678" s="49"/>
      <c r="G2678" s="69"/>
      <c r="H2678" s="50" t="str">
        <f>IF(E2678="","",VLOOKUP(WEEKDAY(E2678),List!A$15:B$21,2,FALSE))</f>
        <v/>
      </c>
      <c r="I2678" s="90">
        <f>IF(G2678="",0,VLOOKUP(G2678,PHR!$B$4:$H$10000,7,FALSE))</f>
        <v>0</v>
      </c>
      <c r="J2678" s="51" t="str">
        <f t="shared" si="169"/>
        <v/>
      </c>
      <c r="K2678" s="52" t="str">
        <f t="shared" si="168"/>
        <v/>
      </c>
      <c r="L2678" s="55" t="str">
        <f t="shared" si="166"/>
        <v/>
      </c>
      <c r="M2678" s="56" t="str">
        <f t="shared" si="167"/>
        <v/>
      </c>
    </row>
    <row r="2679" spans="1:13" ht="13" x14ac:dyDescent="0.25">
      <c r="A2679" s="163">
        <v>2675</v>
      </c>
      <c r="B2679" s="66"/>
      <c r="C2679" s="67"/>
      <c r="D2679" s="48"/>
      <c r="E2679" s="68"/>
      <c r="F2679" s="49"/>
      <c r="G2679" s="69"/>
      <c r="H2679" s="50" t="str">
        <f>IF(E2679="","",VLOOKUP(WEEKDAY(E2679),List!A$15:B$21,2,FALSE))</f>
        <v/>
      </c>
      <c r="I2679" s="90">
        <f>IF(G2679="",0,VLOOKUP(G2679,PHR!$B$4:$H$10000,7,FALSE))</f>
        <v>0</v>
      </c>
      <c r="J2679" s="51" t="str">
        <f t="shared" si="169"/>
        <v/>
      </c>
      <c r="K2679" s="52" t="str">
        <f t="shared" si="168"/>
        <v/>
      </c>
      <c r="L2679" s="55" t="str">
        <f t="shared" si="166"/>
        <v/>
      </c>
      <c r="M2679" s="56" t="str">
        <f t="shared" si="167"/>
        <v/>
      </c>
    </row>
    <row r="2680" spans="1:13" ht="13" x14ac:dyDescent="0.25">
      <c r="A2680" s="163">
        <v>2676</v>
      </c>
      <c r="B2680" s="66"/>
      <c r="C2680" s="67"/>
      <c r="D2680" s="48"/>
      <c r="E2680" s="68"/>
      <c r="F2680" s="49"/>
      <c r="G2680" s="69"/>
      <c r="H2680" s="50" t="str">
        <f>IF(E2680="","",VLOOKUP(WEEKDAY(E2680),List!A$15:B$21,2,FALSE))</f>
        <v/>
      </c>
      <c r="I2680" s="90">
        <f>IF(G2680="",0,VLOOKUP(G2680,PHR!$B$4:$H$10000,7,FALSE))</f>
        <v>0</v>
      </c>
      <c r="J2680" s="51" t="str">
        <f t="shared" si="169"/>
        <v/>
      </c>
      <c r="K2680" s="52" t="str">
        <f t="shared" si="168"/>
        <v/>
      </c>
      <c r="L2680" s="55" t="str">
        <f t="shared" si="166"/>
        <v/>
      </c>
      <c r="M2680" s="56" t="str">
        <f t="shared" si="167"/>
        <v/>
      </c>
    </row>
    <row r="2681" spans="1:13" ht="13" x14ac:dyDescent="0.25">
      <c r="A2681" s="163">
        <v>2677</v>
      </c>
      <c r="B2681" s="66"/>
      <c r="C2681" s="67"/>
      <c r="D2681" s="48"/>
      <c r="E2681" s="68"/>
      <c r="F2681" s="49"/>
      <c r="G2681" s="69"/>
      <c r="H2681" s="50" t="str">
        <f>IF(E2681="","",VLOOKUP(WEEKDAY(E2681),List!A$15:B$21,2,FALSE))</f>
        <v/>
      </c>
      <c r="I2681" s="90">
        <f>IF(G2681="",0,VLOOKUP(G2681,PHR!$B$4:$H$10000,7,FALSE))</f>
        <v>0</v>
      </c>
      <c r="J2681" s="51" t="str">
        <f t="shared" si="169"/>
        <v/>
      </c>
      <c r="K2681" s="52" t="str">
        <f t="shared" si="168"/>
        <v/>
      </c>
      <c r="L2681" s="55" t="str">
        <f t="shared" si="166"/>
        <v/>
      </c>
      <c r="M2681" s="56" t="str">
        <f t="shared" si="167"/>
        <v/>
      </c>
    </row>
    <row r="2682" spans="1:13" ht="13" x14ac:dyDescent="0.25">
      <c r="A2682" s="163">
        <v>2678</v>
      </c>
      <c r="B2682" s="66"/>
      <c r="C2682" s="67"/>
      <c r="D2682" s="48"/>
      <c r="E2682" s="68"/>
      <c r="F2682" s="49"/>
      <c r="G2682" s="69"/>
      <c r="H2682" s="50" t="str">
        <f>IF(E2682="","",VLOOKUP(WEEKDAY(E2682),List!A$15:B$21,2,FALSE))</f>
        <v/>
      </c>
      <c r="I2682" s="90">
        <f>IF(G2682="",0,VLOOKUP(G2682,PHR!$B$4:$H$10000,7,FALSE))</f>
        <v>0</v>
      </c>
      <c r="J2682" s="51" t="str">
        <f t="shared" si="169"/>
        <v/>
      </c>
      <c r="K2682" s="52" t="str">
        <f t="shared" si="168"/>
        <v/>
      </c>
      <c r="L2682" s="55" t="str">
        <f t="shared" si="166"/>
        <v/>
      </c>
      <c r="M2682" s="56" t="str">
        <f t="shared" si="167"/>
        <v/>
      </c>
    </row>
    <row r="2683" spans="1:13" ht="13" x14ac:dyDescent="0.25">
      <c r="A2683" s="163">
        <v>2679</v>
      </c>
      <c r="B2683" s="66"/>
      <c r="C2683" s="67"/>
      <c r="D2683" s="48"/>
      <c r="E2683" s="68"/>
      <c r="F2683" s="49"/>
      <c r="G2683" s="69"/>
      <c r="H2683" s="50" t="str">
        <f>IF(E2683="","",VLOOKUP(WEEKDAY(E2683),List!A$15:B$21,2,FALSE))</f>
        <v/>
      </c>
      <c r="I2683" s="90">
        <f>IF(G2683="",0,VLOOKUP(G2683,PHR!$B$4:$H$10000,7,FALSE))</f>
        <v>0</v>
      </c>
      <c r="J2683" s="51" t="str">
        <f t="shared" si="169"/>
        <v/>
      </c>
      <c r="K2683" s="52" t="str">
        <f t="shared" si="168"/>
        <v/>
      </c>
      <c r="L2683" s="55" t="str">
        <f t="shared" si="166"/>
        <v/>
      </c>
      <c r="M2683" s="56" t="str">
        <f t="shared" si="167"/>
        <v/>
      </c>
    </row>
    <row r="2684" spans="1:13" ht="13" x14ac:dyDescent="0.25">
      <c r="A2684" s="163">
        <v>2680</v>
      </c>
      <c r="B2684" s="66"/>
      <c r="C2684" s="67"/>
      <c r="D2684" s="48"/>
      <c r="E2684" s="68"/>
      <c r="F2684" s="49"/>
      <c r="G2684" s="69"/>
      <c r="H2684" s="50" t="str">
        <f>IF(E2684="","",VLOOKUP(WEEKDAY(E2684),List!A$15:B$21,2,FALSE))</f>
        <v/>
      </c>
      <c r="I2684" s="90">
        <f>IF(G2684="",0,VLOOKUP(G2684,PHR!$B$4:$H$10000,7,FALSE))</f>
        <v>0</v>
      </c>
      <c r="J2684" s="51" t="str">
        <f t="shared" si="169"/>
        <v/>
      </c>
      <c r="K2684" s="52" t="str">
        <f t="shared" si="168"/>
        <v/>
      </c>
      <c r="L2684" s="55" t="str">
        <f t="shared" si="166"/>
        <v/>
      </c>
      <c r="M2684" s="56" t="str">
        <f t="shared" si="167"/>
        <v/>
      </c>
    </row>
    <row r="2685" spans="1:13" ht="13" x14ac:dyDescent="0.25">
      <c r="A2685" s="163">
        <v>2681</v>
      </c>
      <c r="B2685" s="66"/>
      <c r="C2685" s="67"/>
      <c r="D2685" s="48"/>
      <c r="E2685" s="68"/>
      <c r="F2685" s="49"/>
      <c r="G2685" s="69"/>
      <c r="H2685" s="50" t="str">
        <f>IF(E2685="","",VLOOKUP(WEEKDAY(E2685),List!A$15:B$21,2,FALSE))</f>
        <v/>
      </c>
      <c r="I2685" s="90">
        <f>IF(G2685="",0,VLOOKUP(G2685,PHR!$B$4:$H$10000,7,FALSE))</f>
        <v>0</v>
      </c>
      <c r="J2685" s="51" t="str">
        <f t="shared" si="169"/>
        <v/>
      </c>
      <c r="K2685" s="52" t="str">
        <f t="shared" si="168"/>
        <v/>
      </c>
      <c r="L2685" s="55" t="str">
        <f t="shared" si="166"/>
        <v/>
      </c>
      <c r="M2685" s="56" t="str">
        <f t="shared" si="167"/>
        <v/>
      </c>
    </row>
    <row r="2686" spans="1:13" ht="13" x14ac:dyDescent="0.25">
      <c r="A2686" s="163">
        <v>2682</v>
      </c>
      <c r="B2686" s="66"/>
      <c r="C2686" s="67"/>
      <c r="D2686" s="48"/>
      <c r="E2686" s="68"/>
      <c r="F2686" s="49"/>
      <c r="G2686" s="69"/>
      <c r="H2686" s="50" t="str">
        <f>IF(E2686="","",VLOOKUP(WEEKDAY(E2686),List!A$15:B$21,2,FALSE))</f>
        <v/>
      </c>
      <c r="I2686" s="90">
        <f>IF(G2686="",0,VLOOKUP(G2686,PHR!$B$4:$H$10000,7,FALSE))</f>
        <v>0</v>
      </c>
      <c r="J2686" s="51" t="str">
        <f t="shared" si="169"/>
        <v/>
      </c>
      <c r="K2686" s="52" t="str">
        <f t="shared" si="168"/>
        <v/>
      </c>
      <c r="L2686" s="55" t="str">
        <f t="shared" si="166"/>
        <v/>
      </c>
      <c r="M2686" s="56" t="str">
        <f t="shared" si="167"/>
        <v/>
      </c>
    </row>
    <row r="2687" spans="1:13" ht="13" x14ac:dyDescent="0.25">
      <c r="A2687" s="163">
        <v>2683</v>
      </c>
      <c r="B2687" s="66"/>
      <c r="C2687" s="67"/>
      <c r="D2687" s="48"/>
      <c r="E2687" s="68"/>
      <c r="F2687" s="49"/>
      <c r="G2687" s="69"/>
      <c r="H2687" s="50" t="str">
        <f>IF(E2687="","",VLOOKUP(WEEKDAY(E2687),List!A$15:B$21,2,FALSE))</f>
        <v/>
      </c>
      <c r="I2687" s="90">
        <f>IF(G2687="",0,VLOOKUP(G2687,PHR!$B$4:$H$10000,7,FALSE))</f>
        <v>0</v>
      </c>
      <c r="J2687" s="51" t="str">
        <f t="shared" si="169"/>
        <v/>
      </c>
      <c r="K2687" s="52" t="str">
        <f t="shared" si="168"/>
        <v/>
      </c>
      <c r="L2687" s="55" t="str">
        <f t="shared" si="166"/>
        <v/>
      </c>
      <c r="M2687" s="56" t="str">
        <f t="shared" si="167"/>
        <v/>
      </c>
    </row>
    <row r="2688" spans="1:13" ht="13" x14ac:dyDescent="0.25">
      <c r="A2688" s="163">
        <v>2684</v>
      </c>
      <c r="B2688" s="66"/>
      <c r="C2688" s="67"/>
      <c r="D2688" s="48"/>
      <c r="E2688" s="68"/>
      <c r="F2688" s="49"/>
      <c r="G2688" s="69"/>
      <c r="H2688" s="50" t="str">
        <f>IF(E2688="","",VLOOKUP(WEEKDAY(E2688),List!A$15:B$21,2,FALSE))</f>
        <v/>
      </c>
      <c r="I2688" s="90">
        <f>IF(G2688="",0,VLOOKUP(G2688,PHR!$B$4:$H$10000,7,FALSE))</f>
        <v>0</v>
      </c>
      <c r="J2688" s="51" t="str">
        <f t="shared" si="169"/>
        <v/>
      </c>
      <c r="K2688" s="52" t="str">
        <f t="shared" si="168"/>
        <v/>
      </c>
      <c r="L2688" s="55" t="str">
        <f t="shared" si="166"/>
        <v/>
      </c>
      <c r="M2688" s="56" t="str">
        <f t="shared" si="167"/>
        <v/>
      </c>
    </row>
    <row r="2689" spans="1:13" ht="13" x14ac:dyDescent="0.25">
      <c r="A2689" s="163">
        <v>2685</v>
      </c>
      <c r="B2689" s="66"/>
      <c r="C2689" s="67"/>
      <c r="D2689" s="48"/>
      <c r="E2689" s="68"/>
      <c r="F2689" s="49"/>
      <c r="G2689" s="69"/>
      <c r="H2689" s="50" t="str">
        <f>IF(E2689="","",VLOOKUP(WEEKDAY(E2689),List!A$15:B$21,2,FALSE))</f>
        <v/>
      </c>
      <c r="I2689" s="90">
        <f>IF(G2689="",0,VLOOKUP(G2689,PHR!$B$4:$H$10000,7,FALSE))</f>
        <v>0</v>
      </c>
      <c r="J2689" s="51" t="str">
        <f t="shared" si="169"/>
        <v/>
      </c>
      <c r="K2689" s="52" t="str">
        <f t="shared" si="168"/>
        <v/>
      </c>
      <c r="L2689" s="55" t="str">
        <f t="shared" si="166"/>
        <v/>
      </c>
      <c r="M2689" s="56" t="str">
        <f t="shared" si="167"/>
        <v/>
      </c>
    </row>
    <row r="2690" spans="1:13" ht="13" x14ac:dyDescent="0.25">
      <c r="A2690" s="163">
        <v>2686</v>
      </c>
      <c r="B2690" s="66"/>
      <c r="C2690" s="67"/>
      <c r="D2690" s="48"/>
      <c r="E2690" s="68"/>
      <c r="F2690" s="49"/>
      <c r="G2690" s="69"/>
      <c r="H2690" s="50" t="str">
        <f>IF(E2690="","",VLOOKUP(WEEKDAY(E2690),List!A$15:B$21,2,FALSE))</f>
        <v/>
      </c>
      <c r="I2690" s="90">
        <f>IF(G2690="",0,VLOOKUP(G2690,PHR!$B$4:$H$10000,7,FALSE))</f>
        <v>0</v>
      </c>
      <c r="J2690" s="51" t="str">
        <f t="shared" si="169"/>
        <v/>
      </c>
      <c r="K2690" s="52" t="str">
        <f t="shared" si="168"/>
        <v/>
      </c>
      <c r="L2690" s="55" t="str">
        <f t="shared" si="166"/>
        <v/>
      </c>
      <c r="M2690" s="56" t="str">
        <f t="shared" si="167"/>
        <v/>
      </c>
    </row>
    <row r="2691" spans="1:13" ht="13" x14ac:dyDescent="0.25">
      <c r="A2691" s="163">
        <v>2687</v>
      </c>
      <c r="B2691" s="66"/>
      <c r="C2691" s="67"/>
      <c r="D2691" s="48"/>
      <c r="E2691" s="68"/>
      <c r="F2691" s="49"/>
      <c r="G2691" s="69"/>
      <c r="H2691" s="50" t="str">
        <f>IF(E2691="","",VLOOKUP(WEEKDAY(E2691),List!A$15:B$21,2,FALSE))</f>
        <v/>
      </c>
      <c r="I2691" s="90">
        <f>IF(G2691="",0,VLOOKUP(G2691,PHR!$B$4:$H$10000,7,FALSE))</f>
        <v>0</v>
      </c>
      <c r="J2691" s="51" t="str">
        <f t="shared" si="169"/>
        <v/>
      </c>
      <c r="K2691" s="52" t="str">
        <f t="shared" si="168"/>
        <v/>
      </c>
      <c r="L2691" s="55" t="str">
        <f t="shared" si="166"/>
        <v/>
      </c>
      <c r="M2691" s="56" t="str">
        <f t="shared" si="167"/>
        <v/>
      </c>
    </row>
    <row r="2692" spans="1:13" ht="13" x14ac:dyDescent="0.25">
      <c r="A2692" s="163">
        <v>2688</v>
      </c>
      <c r="B2692" s="66"/>
      <c r="C2692" s="67"/>
      <c r="D2692" s="48"/>
      <c r="E2692" s="68"/>
      <c r="F2692" s="49"/>
      <c r="G2692" s="69"/>
      <c r="H2692" s="50" t="str">
        <f>IF(E2692="","",VLOOKUP(WEEKDAY(E2692),List!A$15:B$21,2,FALSE))</f>
        <v/>
      </c>
      <c r="I2692" s="90">
        <f>IF(G2692="",0,VLOOKUP(G2692,PHR!$B$4:$H$10000,7,FALSE))</f>
        <v>0</v>
      </c>
      <c r="J2692" s="51" t="str">
        <f t="shared" si="169"/>
        <v/>
      </c>
      <c r="K2692" s="52" t="str">
        <f t="shared" si="168"/>
        <v/>
      </c>
      <c r="L2692" s="55" t="str">
        <f t="shared" si="166"/>
        <v/>
      </c>
      <c r="M2692" s="56" t="str">
        <f t="shared" si="167"/>
        <v/>
      </c>
    </row>
    <row r="2693" spans="1:13" ht="13" x14ac:dyDescent="0.25">
      <c r="A2693" s="163">
        <v>2689</v>
      </c>
      <c r="B2693" s="66"/>
      <c r="C2693" s="67"/>
      <c r="D2693" s="48"/>
      <c r="E2693" s="68"/>
      <c r="F2693" s="49"/>
      <c r="G2693" s="69"/>
      <c r="H2693" s="50" t="str">
        <f>IF(E2693="","",VLOOKUP(WEEKDAY(E2693),List!A$15:B$21,2,FALSE))</f>
        <v/>
      </c>
      <c r="I2693" s="90">
        <f>IF(G2693="",0,VLOOKUP(G2693,PHR!$B$4:$H$10000,7,FALSE))</f>
        <v>0</v>
      </c>
      <c r="J2693" s="51" t="str">
        <f t="shared" si="169"/>
        <v/>
      </c>
      <c r="K2693" s="52" t="str">
        <f t="shared" si="168"/>
        <v/>
      </c>
      <c r="L2693" s="55" t="str">
        <f t="shared" ref="L2693:L2756" si="170">IF(D2693="","",K2693)</f>
        <v/>
      </c>
      <c r="M2693" s="56" t="str">
        <f t="shared" ref="M2693:M2756" si="171">IF(D2693="","",ROUND(L2693*I2693,2))</f>
        <v/>
      </c>
    </row>
    <row r="2694" spans="1:13" ht="13" x14ac:dyDescent="0.25">
      <c r="A2694" s="163">
        <v>2690</v>
      </c>
      <c r="B2694" s="66"/>
      <c r="C2694" s="67"/>
      <c r="D2694" s="48"/>
      <c r="E2694" s="68"/>
      <c r="F2694" s="49"/>
      <c r="G2694" s="69"/>
      <c r="H2694" s="50" t="str">
        <f>IF(E2694="","",VLOOKUP(WEEKDAY(E2694),List!A$15:B$21,2,FALSE))</f>
        <v/>
      </c>
      <c r="I2694" s="90">
        <f>IF(G2694="",0,VLOOKUP(G2694,PHR!$B$4:$H$10000,7,FALSE))</f>
        <v>0</v>
      </c>
      <c r="J2694" s="51" t="str">
        <f t="shared" si="169"/>
        <v/>
      </c>
      <c r="K2694" s="52" t="str">
        <f t="shared" ref="K2694:K2757" si="172">IF(F2694="","",IF(C2694="",MIN(F2694,$K$1),(MIN(F2694,$K$1)*C2694)))</f>
        <v/>
      </c>
      <c r="L2694" s="55" t="str">
        <f t="shared" si="170"/>
        <v/>
      </c>
      <c r="M2694" s="56" t="str">
        <f t="shared" si="171"/>
        <v/>
      </c>
    </row>
    <row r="2695" spans="1:13" ht="13" x14ac:dyDescent="0.25">
      <c r="A2695" s="163">
        <v>2691</v>
      </c>
      <c r="B2695" s="66"/>
      <c r="C2695" s="67"/>
      <c r="D2695" s="48"/>
      <c r="E2695" s="68"/>
      <c r="F2695" s="49"/>
      <c r="G2695" s="69"/>
      <c r="H2695" s="50" t="str">
        <f>IF(E2695="","",VLOOKUP(WEEKDAY(E2695),List!A$15:B$21,2,FALSE))</f>
        <v/>
      </c>
      <c r="I2695" s="90">
        <f>IF(G2695="",0,VLOOKUP(G2695,PHR!$B$4:$H$10000,7,FALSE))</f>
        <v>0</v>
      </c>
      <c r="J2695" s="51" t="str">
        <f t="shared" si="169"/>
        <v/>
      </c>
      <c r="K2695" s="52" t="str">
        <f t="shared" si="172"/>
        <v/>
      </c>
      <c r="L2695" s="55" t="str">
        <f t="shared" si="170"/>
        <v/>
      </c>
      <c r="M2695" s="56" t="str">
        <f t="shared" si="171"/>
        <v/>
      </c>
    </row>
    <row r="2696" spans="1:13" ht="13" x14ac:dyDescent="0.25">
      <c r="A2696" s="163">
        <v>2692</v>
      </c>
      <c r="B2696" s="66"/>
      <c r="C2696" s="67"/>
      <c r="D2696" s="48"/>
      <c r="E2696" s="68"/>
      <c r="F2696" s="49"/>
      <c r="G2696" s="69"/>
      <c r="H2696" s="50" t="str">
        <f>IF(E2696="","",VLOOKUP(WEEKDAY(E2696),List!A$15:B$21,2,FALSE))</f>
        <v/>
      </c>
      <c r="I2696" s="90">
        <f>IF(G2696="",0,VLOOKUP(G2696,PHR!$B$4:$H$10000,7,FALSE))</f>
        <v>0</v>
      </c>
      <c r="J2696" s="51" t="str">
        <f t="shared" si="169"/>
        <v/>
      </c>
      <c r="K2696" s="52" t="str">
        <f t="shared" si="172"/>
        <v/>
      </c>
      <c r="L2696" s="55" t="str">
        <f t="shared" si="170"/>
        <v/>
      </c>
      <c r="M2696" s="56" t="str">
        <f t="shared" si="171"/>
        <v/>
      </c>
    </row>
    <row r="2697" spans="1:13" ht="13" x14ac:dyDescent="0.25">
      <c r="A2697" s="163">
        <v>2693</v>
      </c>
      <c r="B2697" s="66"/>
      <c r="C2697" s="67"/>
      <c r="D2697" s="48"/>
      <c r="E2697" s="68"/>
      <c r="F2697" s="49"/>
      <c r="G2697" s="69"/>
      <c r="H2697" s="50" t="str">
        <f>IF(E2697="","",VLOOKUP(WEEKDAY(E2697),List!A$15:B$21,2,FALSE))</f>
        <v/>
      </c>
      <c r="I2697" s="90">
        <f>IF(G2697="",0,VLOOKUP(G2697,PHR!$B$4:$H$10000,7,FALSE))</f>
        <v>0</v>
      </c>
      <c r="J2697" s="51" t="str">
        <f t="shared" si="169"/>
        <v/>
      </c>
      <c r="K2697" s="52" t="str">
        <f t="shared" si="172"/>
        <v/>
      </c>
      <c r="L2697" s="55" t="str">
        <f t="shared" si="170"/>
        <v/>
      </c>
      <c r="M2697" s="56" t="str">
        <f t="shared" si="171"/>
        <v/>
      </c>
    </row>
    <row r="2698" spans="1:13" ht="13" x14ac:dyDescent="0.25">
      <c r="A2698" s="163">
        <v>2694</v>
      </c>
      <c r="B2698" s="66"/>
      <c r="C2698" s="67"/>
      <c r="D2698" s="48"/>
      <c r="E2698" s="68"/>
      <c r="F2698" s="49"/>
      <c r="G2698" s="69"/>
      <c r="H2698" s="50" t="str">
        <f>IF(E2698="","",VLOOKUP(WEEKDAY(E2698),List!A$15:B$21,2,FALSE))</f>
        <v/>
      </c>
      <c r="I2698" s="90">
        <f>IF(G2698="",0,VLOOKUP(G2698,PHR!$B$4:$H$10000,7,FALSE))</f>
        <v>0</v>
      </c>
      <c r="J2698" s="51" t="str">
        <f t="shared" ref="J2698:J2761" si="173">IF(K2698="","",ROUND(K2698*I2698,2))</f>
        <v/>
      </c>
      <c r="K2698" s="52" t="str">
        <f t="shared" si="172"/>
        <v/>
      </c>
      <c r="L2698" s="55" t="str">
        <f t="shared" si="170"/>
        <v/>
      </c>
      <c r="M2698" s="56" t="str">
        <f t="shared" si="171"/>
        <v/>
      </c>
    </row>
    <row r="2699" spans="1:13" ht="13" x14ac:dyDescent="0.25">
      <c r="A2699" s="163">
        <v>2695</v>
      </c>
      <c r="B2699" s="66"/>
      <c r="C2699" s="67"/>
      <c r="D2699" s="48"/>
      <c r="E2699" s="68"/>
      <c r="F2699" s="49"/>
      <c r="G2699" s="69"/>
      <c r="H2699" s="50" t="str">
        <f>IF(E2699="","",VLOOKUP(WEEKDAY(E2699),List!A$15:B$21,2,FALSE))</f>
        <v/>
      </c>
      <c r="I2699" s="90">
        <f>IF(G2699="",0,VLOOKUP(G2699,PHR!$B$4:$H$10000,7,FALSE))</f>
        <v>0</v>
      </c>
      <c r="J2699" s="51" t="str">
        <f t="shared" si="173"/>
        <v/>
      </c>
      <c r="K2699" s="52" t="str">
        <f t="shared" si="172"/>
        <v/>
      </c>
      <c r="L2699" s="55" t="str">
        <f t="shared" si="170"/>
        <v/>
      </c>
      <c r="M2699" s="56" t="str">
        <f t="shared" si="171"/>
        <v/>
      </c>
    </row>
    <row r="2700" spans="1:13" ht="13" x14ac:dyDescent="0.25">
      <c r="A2700" s="163">
        <v>2696</v>
      </c>
      <c r="B2700" s="66"/>
      <c r="C2700" s="67"/>
      <c r="D2700" s="48"/>
      <c r="E2700" s="68"/>
      <c r="F2700" s="49"/>
      <c r="G2700" s="69"/>
      <c r="H2700" s="50" t="str">
        <f>IF(E2700="","",VLOOKUP(WEEKDAY(E2700),List!A$15:B$21,2,FALSE))</f>
        <v/>
      </c>
      <c r="I2700" s="90">
        <f>IF(G2700="",0,VLOOKUP(G2700,PHR!$B$4:$H$10000,7,FALSE))</f>
        <v>0</v>
      </c>
      <c r="J2700" s="51" t="str">
        <f t="shared" si="173"/>
        <v/>
      </c>
      <c r="K2700" s="52" t="str">
        <f t="shared" si="172"/>
        <v/>
      </c>
      <c r="L2700" s="55" t="str">
        <f t="shared" si="170"/>
        <v/>
      </c>
      <c r="M2700" s="56" t="str">
        <f t="shared" si="171"/>
        <v/>
      </c>
    </row>
    <row r="2701" spans="1:13" ht="13" x14ac:dyDescent="0.25">
      <c r="A2701" s="163">
        <v>2697</v>
      </c>
      <c r="B2701" s="66"/>
      <c r="C2701" s="67"/>
      <c r="D2701" s="48"/>
      <c r="E2701" s="68"/>
      <c r="F2701" s="49"/>
      <c r="G2701" s="69"/>
      <c r="H2701" s="50" t="str">
        <f>IF(E2701="","",VLOOKUP(WEEKDAY(E2701),List!A$15:B$21,2,FALSE))</f>
        <v/>
      </c>
      <c r="I2701" s="90">
        <f>IF(G2701="",0,VLOOKUP(G2701,PHR!$B$4:$H$10000,7,FALSE))</f>
        <v>0</v>
      </c>
      <c r="J2701" s="51" t="str">
        <f t="shared" si="173"/>
        <v/>
      </c>
      <c r="K2701" s="52" t="str">
        <f t="shared" si="172"/>
        <v/>
      </c>
      <c r="L2701" s="55" t="str">
        <f t="shared" si="170"/>
        <v/>
      </c>
      <c r="M2701" s="56" t="str">
        <f t="shared" si="171"/>
        <v/>
      </c>
    </row>
    <row r="2702" spans="1:13" ht="13" x14ac:dyDescent="0.25">
      <c r="A2702" s="163">
        <v>2698</v>
      </c>
      <c r="B2702" s="66"/>
      <c r="C2702" s="67"/>
      <c r="D2702" s="48"/>
      <c r="E2702" s="68"/>
      <c r="F2702" s="49"/>
      <c r="G2702" s="69"/>
      <c r="H2702" s="50" t="str">
        <f>IF(E2702="","",VLOOKUP(WEEKDAY(E2702),List!A$15:B$21,2,FALSE))</f>
        <v/>
      </c>
      <c r="I2702" s="90">
        <f>IF(G2702="",0,VLOOKUP(G2702,PHR!$B$4:$H$10000,7,FALSE))</f>
        <v>0</v>
      </c>
      <c r="J2702" s="51" t="str">
        <f t="shared" si="173"/>
        <v/>
      </c>
      <c r="K2702" s="52" t="str">
        <f t="shared" si="172"/>
        <v/>
      </c>
      <c r="L2702" s="55" t="str">
        <f t="shared" si="170"/>
        <v/>
      </c>
      <c r="M2702" s="56" t="str">
        <f t="shared" si="171"/>
        <v/>
      </c>
    </row>
    <row r="2703" spans="1:13" ht="13" x14ac:dyDescent="0.25">
      <c r="A2703" s="163">
        <v>2699</v>
      </c>
      <c r="B2703" s="66"/>
      <c r="C2703" s="67"/>
      <c r="D2703" s="48"/>
      <c r="E2703" s="68"/>
      <c r="F2703" s="49"/>
      <c r="G2703" s="69"/>
      <c r="H2703" s="50" t="str">
        <f>IF(E2703="","",VLOOKUP(WEEKDAY(E2703),List!A$15:B$21,2,FALSE))</f>
        <v/>
      </c>
      <c r="I2703" s="90">
        <f>IF(G2703="",0,VLOOKUP(G2703,PHR!$B$4:$H$10000,7,FALSE))</f>
        <v>0</v>
      </c>
      <c r="J2703" s="51" t="str">
        <f t="shared" si="173"/>
        <v/>
      </c>
      <c r="K2703" s="52" t="str">
        <f t="shared" si="172"/>
        <v/>
      </c>
      <c r="L2703" s="55" t="str">
        <f t="shared" si="170"/>
        <v/>
      </c>
      <c r="M2703" s="56" t="str">
        <f t="shared" si="171"/>
        <v/>
      </c>
    </row>
    <row r="2704" spans="1:13" ht="13" x14ac:dyDescent="0.25">
      <c r="A2704" s="163">
        <v>2700</v>
      </c>
      <c r="B2704" s="66"/>
      <c r="C2704" s="67"/>
      <c r="D2704" s="48"/>
      <c r="E2704" s="68"/>
      <c r="F2704" s="49"/>
      <c r="G2704" s="69"/>
      <c r="H2704" s="50" t="str">
        <f>IF(E2704="","",VLOOKUP(WEEKDAY(E2704),List!A$15:B$21,2,FALSE))</f>
        <v/>
      </c>
      <c r="I2704" s="90">
        <f>IF(G2704="",0,VLOOKUP(G2704,PHR!$B$4:$H$10000,7,FALSE))</f>
        <v>0</v>
      </c>
      <c r="J2704" s="51" t="str">
        <f t="shared" si="173"/>
        <v/>
      </c>
      <c r="K2704" s="52" t="str">
        <f t="shared" si="172"/>
        <v/>
      </c>
      <c r="L2704" s="55" t="str">
        <f t="shared" si="170"/>
        <v/>
      </c>
      <c r="M2704" s="56" t="str">
        <f t="shared" si="171"/>
        <v/>
      </c>
    </row>
    <row r="2705" spans="1:13" ht="13" x14ac:dyDescent="0.25">
      <c r="A2705" s="163">
        <v>2701</v>
      </c>
      <c r="B2705" s="66"/>
      <c r="C2705" s="67"/>
      <c r="D2705" s="48"/>
      <c r="E2705" s="68"/>
      <c r="F2705" s="49"/>
      <c r="G2705" s="69"/>
      <c r="H2705" s="50" t="str">
        <f>IF(E2705="","",VLOOKUP(WEEKDAY(E2705),List!A$15:B$21,2,FALSE))</f>
        <v/>
      </c>
      <c r="I2705" s="90">
        <f>IF(G2705="",0,VLOOKUP(G2705,PHR!$B$4:$H$10000,7,FALSE))</f>
        <v>0</v>
      </c>
      <c r="J2705" s="51" t="str">
        <f t="shared" si="173"/>
        <v/>
      </c>
      <c r="K2705" s="52" t="str">
        <f t="shared" si="172"/>
        <v/>
      </c>
      <c r="L2705" s="55" t="str">
        <f t="shared" si="170"/>
        <v/>
      </c>
      <c r="M2705" s="56" t="str">
        <f t="shared" si="171"/>
        <v/>
      </c>
    </row>
    <row r="2706" spans="1:13" ht="13" x14ac:dyDescent="0.25">
      <c r="A2706" s="163">
        <v>2702</v>
      </c>
      <c r="B2706" s="66"/>
      <c r="C2706" s="67"/>
      <c r="D2706" s="48"/>
      <c r="E2706" s="68"/>
      <c r="F2706" s="49"/>
      <c r="G2706" s="69"/>
      <c r="H2706" s="50" t="str">
        <f>IF(E2706="","",VLOOKUP(WEEKDAY(E2706),List!A$15:B$21,2,FALSE))</f>
        <v/>
      </c>
      <c r="I2706" s="90">
        <f>IF(G2706="",0,VLOOKUP(G2706,PHR!$B$4:$H$10000,7,FALSE))</f>
        <v>0</v>
      </c>
      <c r="J2706" s="51" t="str">
        <f t="shared" si="173"/>
        <v/>
      </c>
      <c r="K2706" s="52" t="str">
        <f t="shared" si="172"/>
        <v/>
      </c>
      <c r="L2706" s="55" t="str">
        <f t="shared" si="170"/>
        <v/>
      </c>
      <c r="M2706" s="56" t="str">
        <f t="shared" si="171"/>
        <v/>
      </c>
    </row>
    <row r="2707" spans="1:13" ht="13" x14ac:dyDescent="0.25">
      <c r="A2707" s="163">
        <v>2703</v>
      </c>
      <c r="B2707" s="66"/>
      <c r="C2707" s="67"/>
      <c r="D2707" s="48"/>
      <c r="E2707" s="68"/>
      <c r="F2707" s="49"/>
      <c r="G2707" s="69"/>
      <c r="H2707" s="50" t="str">
        <f>IF(E2707="","",VLOOKUP(WEEKDAY(E2707),List!A$15:B$21,2,FALSE))</f>
        <v/>
      </c>
      <c r="I2707" s="90">
        <f>IF(G2707="",0,VLOOKUP(G2707,PHR!$B$4:$H$10000,7,FALSE))</f>
        <v>0</v>
      </c>
      <c r="J2707" s="51" t="str">
        <f t="shared" si="173"/>
        <v/>
      </c>
      <c r="K2707" s="52" t="str">
        <f t="shared" si="172"/>
        <v/>
      </c>
      <c r="L2707" s="55" t="str">
        <f t="shared" si="170"/>
        <v/>
      </c>
      <c r="M2707" s="56" t="str">
        <f t="shared" si="171"/>
        <v/>
      </c>
    </row>
    <row r="2708" spans="1:13" ht="13" x14ac:dyDescent="0.25">
      <c r="A2708" s="163">
        <v>2704</v>
      </c>
      <c r="B2708" s="66"/>
      <c r="C2708" s="67"/>
      <c r="D2708" s="48"/>
      <c r="E2708" s="68"/>
      <c r="F2708" s="49"/>
      <c r="G2708" s="69"/>
      <c r="H2708" s="50" t="str">
        <f>IF(E2708="","",VLOOKUP(WEEKDAY(E2708),List!A$15:B$21,2,FALSE))</f>
        <v/>
      </c>
      <c r="I2708" s="90">
        <f>IF(G2708="",0,VLOOKUP(G2708,PHR!$B$4:$H$10000,7,FALSE))</f>
        <v>0</v>
      </c>
      <c r="J2708" s="51" t="str">
        <f t="shared" si="173"/>
        <v/>
      </c>
      <c r="K2708" s="52" t="str">
        <f t="shared" si="172"/>
        <v/>
      </c>
      <c r="L2708" s="55" t="str">
        <f t="shared" si="170"/>
        <v/>
      </c>
      <c r="M2708" s="56" t="str">
        <f t="shared" si="171"/>
        <v/>
      </c>
    </row>
    <row r="2709" spans="1:13" ht="13" x14ac:dyDescent="0.25">
      <c r="A2709" s="163">
        <v>2705</v>
      </c>
      <c r="B2709" s="66"/>
      <c r="C2709" s="67"/>
      <c r="D2709" s="48"/>
      <c r="E2709" s="68"/>
      <c r="F2709" s="49"/>
      <c r="G2709" s="69"/>
      <c r="H2709" s="50" t="str">
        <f>IF(E2709="","",VLOOKUP(WEEKDAY(E2709),List!A$15:B$21,2,FALSE))</f>
        <v/>
      </c>
      <c r="I2709" s="90">
        <f>IF(G2709="",0,VLOOKUP(G2709,PHR!$B$4:$H$10000,7,FALSE))</f>
        <v>0</v>
      </c>
      <c r="J2709" s="51" t="str">
        <f t="shared" si="173"/>
        <v/>
      </c>
      <c r="K2709" s="52" t="str">
        <f t="shared" si="172"/>
        <v/>
      </c>
      <c r="L2709" s="55" t="str">
        <f t="shared" si="170"/>
        <v/>
      </c>
      <c r="M2709" s="56" t="str">
        <f t="shared" si="171"/>
        <v/>
      </c>
    </row>
    <row r="2710" spans="1:13" ht="13" x14ac:dyDescent="0.25">
      <c r="A2710" s="163">
        <v>2706</v>
      </c>
      <c r="B2710" s="66"/>
      <c r="C2710" s="67"/>
      <c r="D2710" s="48"/>
      <c r="E2710" s="68"/>
      <c r="F2710" s="49"/>
      <c r="G2710" s="69"/>
      <c r="H2710" s="50" t="str">
        <f>IF(E2710="","",VLOOKUP(WEEKDAY(E2710),List!A$15:B$21,2,FALSE))</f>
        <v/>
      </c>
      <c r="I2710" s="90">
        <f>IF(G2710="",0,VLOOKUP(G2710,PHR!$B$4:$H$10000,7,FALSE))</f>
        <v>0</v>
      </c>
      <c r="J2710" s="51" t="str">
        <f t="shared" si="173"/>
        <v/>
      </c>
      <c r="K2710" s="52" t="str">
        <f t="shared" si="172"/>
        <v/>
      </c>
      <c r="L2710" s="55" t="str">
        <f t="shared" si="170"/>
        <v/>
      </c>
      <c r="M2710" s="56" t="str">
        <f t="shared" si="171"/>
        <v/>
      </c>
    </row>
    <row r="2711" spans="1:13" ht="13" x14ac:dyDescent="0.25">
      <c r="A2711" s="163">
        <v>2707</v>
      </c>
      <c r="B2711" s="66"/>
      <c r="C2711" s="67"/>
      <c r="D2711" s="48"/>
      <c r="E2711" s="68"/>
      <c r="F2711" s="49"/>
      <c r="G2711" s="69"/>
      <c r="H2711" s="50" t="str">
        <f>IF(E2711="","",VLOOKUP(WEEKDAY(E2711),List!A$15:B$21,2,FALSE))</f>
        <v/>
      </c>
      <c r="I2711" s="90">
        <f>IF(G2711="",0,VLOOKUP(G2711,PHR!$B$4:$H$10000,7,FALSE))</f>
        <v>0</v>
      </c>
      <c r="J2711" s="51" t="str">
        <f t="shared" si="173"/>
        <v/>
      </c>
      <c r="K2711" s="52" t="str">
        <f t="shared" si="172"/>
        <v/>
      </c>
      <c r="L2711" s="55" t="str">
        <f t="shared" si="170"/>
        <v/>
      </c>
      <c r="M2711" s="56" t="str">
        <f t="shared" si="171"/>
        <v/>
      </c>
    </row>
    <row r="2712" spans="1:13" ht="13" x14ac:dyDescent="0.25">
      <c r="A2712" s="163">
        <v>2708</v>
      </c>
      <c r="B2712" s="66"/>
      <c r="C2712" s="67"/>
      <c r="D2712" s="48"/>
      <c r="E2712" s="68"/>
      <c r="F2712" s="49"/>
      <c r="G2712" s="69"/>
      <c r="H2712" s="50" t="str">
        <f>IF(E2712="","",VLOOKUP(WEEKDAY(E2712),List!A$15:B$21,2,FALSE))</f>
        <v/>
      </c>
      <c r="I2712" s="90">
        <f>IF(G2712="",0,VLOOKUP(G2712,PHR!$B$4:$H$10000,7,FALSE))</f>
        <v>0</v>
      </c>
      <c r="J2712" s="51" t="str">
        <f t="shared" si="173"/>
        <v/>
      </c>
      <c r="K2712" s="52" t="str">
        <f t="shared" si="172"/>
        <v/>
      </c>
      <c r="L2712" s="55" t="str">
        <f t="shared" si="170"/>
        <v/>
      </c>
      <c r="M2712" s="56" t="str">
        <f t="shared" si="171"/>
        <v/>
      </c>
    </row>
    <row r="2713" spans="1:13" ht="13" x14ac:dyDescent="0.25">
      <c r="A2713" s="163">
        <v>2709</v>
      </c>
      <c r="B2713" s="66"/>
      <c r="C2713" s="67"/>
      <c r="D2713" s="48"/>
      <c r="E2713" s="68"/>
      <c r="F2713" s="49"/>
      <c r="G2713" s="69"/>
      <c r="H2713" s="50" t="str">
        <f>IF(E2713="","",VLOOKUP(WEEKDAY(E2713),List!A$15:B$21,2,FALSE))</f>
        <v/>
      </c>
      <c r="I2713" s="90">
        <f>IF(G2713="",0,VLOOKUP(G2713,PHR!$B$4:$H$10000,7,FALSE))</f>
        <v>0</v>
      </c>
      <c r="J2713" s="51" t="str">
        <f t="shared" si="173"/>
        <v/>
      </c>
      <c r="K2713" s="52" t="str">
        <f t="shared" si="172"/>
        <v/>
      </c>
      <c r="L2713" s="55" t="str">
        <f t="shared" si="170"/>
        <v/>
      </c>
      <c r="M2713" s="56" t="str">
        <f t="shared" si="171"/>
        <v/>
      </c>
    </row>
    <row r="2714" spans="1:13" ht="13" x14ac:dyDescent="0.25">
      <c r="A2714" s="163">
        <v>2710</v>
      </c>
      <c r="B2714" s="66"/>
      <c r="C2714" s="67"/>
      <c r="D2714" s="48"/>
      <c r="E2714" s="68"/>
      <c r="F2714" s="49"/>
      <c r="G2714" s="69"/>
      <c r="H2714" s="50" t="str">
        <f>IF(E2714="","",VLOOKUP(WEEKDAY(E2714),List!A$15:B$21,2,FALSE))</f>
        <v/>
      </c>
      <c r="I2714" s="90">
        <f>IF(G2714="",0,VLOOKUP(G2714,PHR!$B$4:$H$10000,7,FALSE))</f>
        <v>0</v>
      </c>
      <c r="J2714" s="51" t="str">
        <f t="shared" si="173"/>
        <v/>
      </c>
      <c r="K2714" s="52" t="str">
        <f t="shared" si="172"/>
        <v/>
      </c>
      <c r="L2714" s="55" t="str">
        <f t="shared" si="170"/>
        <v/>
      </c>
      <c r="M2714" s="56" t="str">
        <f t="shared" si="171"/>
        <v/>
      </c>
    </row>
    <row r="2715" spans="1:13" ht="13" x14ac:dyDescent="0.25">
      <c r="A2715" s="163">
        <v>2711</v>
      </c>
      <c r="B2715" s="66"/>
      <c r="C2715" s="67"/>
      <c r="D2715" s="48"/>
      <c r="E2715" s="68"/>
      <c r="F2715" s="49"/>
      <c r="G2715" s="69"/>
      <c r="H2715" s="50" t="str">
        <f>IF(E2715="","",VLOOKUP(WEEKDAY(E2715),List!A$15:B$21,2,FALSE))</f>
        <v/>
      </c>
      <c r="I2715" s="90">
        <f>IF(G2715="",0,VLOOKUP(G2715,PHR!$B$4:$H$10000,7,FALSE))</f>
        <v>0</v>
      </c>
      <c r="J2715" s="51" t="str">
        <f t="shared" si="173"/>
        <v/>
      </c>
      <c r="K2715" s="52" t="str">
        <f t="shared" si="172"/>
        <v/>
      </c>
      <c r="L2715" s="55" t="str">
        <f t="shared" si="170"/>
        <v/>
      </c>
      <c r="M2715" s="56" t="str">
        <f t="shared" si="171"/>
        <v/>
      </c>
    </row>
    <row r="2716" spans="1:13" ht="13" x14ac:dyDescent="0.25">
      <c r="A2716" s="163">
        <v>2712</v>
      </c>
      <c r="B2716" s="66"/>
      <c r="C2716" s="67"/>
      <c r="D2716" s="48"/>
      <c r="E2716" s="68"/>
      <c r="F2716" s="49"/>
      <c r="G2716" s="69"/>
      <c r="H2716" s="50" t="str">
        <f>IF(E2716="","",VLOOKUP(WEEKDAY(E2716),List!A$15:B$21,2,FALSE))</f>
        <v/>
      </c>
      <c r="I2716" s="90">
        <f>IF(G2716="",0,VLOOKUP(G2716,PHR!$B$4:$H$10000,7,FALSE))</f>
        <v>0</v>
      </c>
      <c r="J2716" s="51" t="str">
        <f t="shared" si="173"/>
        <v/>
      </c>
      <c r="K2716" s="52" t="str">
        <f t="shared" si="172"/>
        <v/>
      </c>
      <c r="L2716" s="55" t="str">
        <f t="shared" si="170"/>
        <v/>
      </c>
      <c r="M2716" s="56" t="str">
        <f t="shared" si="171"/>
        <v/>
      </c>
    </row>
    <row r="2717" spans="1:13" ht="13" x14ac:dyDescent="0.25">
      <c r="A2717" s="163">
        <v>2713</v>
      </c>
      <c r="B2717" s="66"/>
      <c r="C2717" s="67"/>
      <c r="D2717" s="48"/>
      <c r="E2717" s="68"/>
      <c r="F2717" s="49"/>
      <c r="G2717" s="69"/>
      <c r="H2717" s="50" t="str">
        <f>IF(E2717="","",VLOOKUP(WEEKDAY(E2717),List!A$15:B$21,2,FALSE))</f>
        <v/>
      </c>
      <c r="I2717" s="90">
        <f>IF(G2717="",0,VLOOKUP(G2717,PHR!$B$4:$H$10000,7,FALSE))</f>
        <v>0</v>
      </c>
      <c r="J2717" s="51" t="str">
        <f t="shared" si="173"/>
        <v/>
      </c>
      <c r="K2717" s="52" t="str">
        <f t="shared" si="172"/>
        <v/>
      </c>
      <c r="L2717" s="55" t="str">
        <f t="shared" si="170"/>
        <v/>
      </c>
      <c r="M2717" s="56" t="str">
        <f t="shared" si="171"/>
        <v/>
      </c>
    </row>
    <row r="2718" spans="1:13" ht="13" x14ac:dyDescent="0.25">
      <c r="A2718" s="163">
        <v>2714</v>
      </c>
      <c r="B2718" s="66"/>
      <c r="C2718" s="67"/>
      <c r="D2718" s="48"/>
      <c r="E2718" s="68"/>
      <c r="F2718" s="49"/>
      <c r="G2718" s="69"/>
      <c r="H2718" s="50" t="str">
        <f>IF(E2718="","",VLOOKUP(WEEKDAY(E2718),List!A$15:B$21,2,FALSE))</f>
        <v/>
      </c>
      <c r="I2718" s="90">
        <f>IF(G2718="",0,VLOOKUP(G2718,PHR!$B$4:$H$10000,7,FALSE))</f>
        <v>0</v>
      </c>
      <c r="J2718" s="51" t="str">
        <f t="shared" si="173"/>
        <v/>
      </c>
      <c r="K2718" s="52" t="str">
        <f t="shared" si="172"/>
        <v/>
      </c>
      <c r="L2718" s="55" t="str">
        <f t="shared" si="170"/>
        <v/>
      </c>
      <c r="M2718" s="56" t="str">
        <f t="shared" si="171"/>
        <v/>
      </c>
    </row>
    <row r="2719" spans="1:13" ht="13" x14ac:dyDescent="0.25">
      <c r="A2719" s="163">
        <v>2715</v>
      </c>
      <c r="B2719" s="66"/>
      <c r="C2719" s="67"/>
      <c r="D2719" s="48"/>
      <c r="E2719" s="68"/>
      <c r="F2719" s="49"/>
      <c r="G2719" s="69"/>
      <c r="H2719" s="50" t="str">
        <f>IF(E2719="","",VLOOKUP(WEEKDAY(E2719),List!A$15:B$21,2,FALSE))</f>
        <v/>
      </c>
      <c r="I2719" s="90">
        <f>IF(G2719="",0,VLOOKUP(G2719,PHR!$B$4:$H$10000,7,FALSE))</f>
        <v>0</v>
      </c>
      <c r="J2719" s="51" t="str">
        <f t="shared" si="173"/>
        <v/>
      </c>
      <c r="K2719" s="52" t="str">
        <f t="shared" si="172"/>
        <v/>
      </c>
      <c r="L2719" s="55" t="str">
        <f t="shared" si="170"/>
        <v/>
      </c>
      <c r="M2719" s="56" t="str">
        <f t="shared" si="171"/>
        <v/>
      </c>
    </row>
    <row r="2720" spans="1:13" ht="13" x14ac:dyDescent="0.25">
      <c r="A2720" s="163">
        <v>2716</v>
      </c>
      <c r="B2720" s="66"/>
      <c r="C2720" s="67"/>
      <c r="D2720" s="48"/>
      <c r="E2720" s="68"/>
      <c r="F2720" s="49"/>
      <c r="G2720" s="69"/>
      <c r="H2720" s="50" t="str">
        <f>IF(E2720="","",VLOOKUP(WEEKDAY(E2720),List!A$15:B$21,2,FALSE))</f>
        <v/>
      </c>
      <c r="I2720" s="90">
        <f>IF(G2720="",0,VLOOKUP(G2720,PHR!$B$4:$H$10000,7,FALSE))</f>
        <v>0</v>
      </c>
      <c r="J2720" s="51" t="str">
        <f t="shared" si="173"/>
        <v/>
      </c>
      <c r="K2720" s="52" t="str">
        <f t="shared" si="172"/>
        <v/>
      </c>
      <c r="L2720" s="55" t="str">
        <f t="shared" si="170"/>
        <v/>
      </c>
      <c r="M2720" s="56" t="str">
        <f t="shared" si="171"/>
        <v/>
      </c>
    </row>
    <row r="2721" spans="1:13" ht="13" x14ac:dyDescent="0.25">
      <c r="A2721" s="163">
        <v>2717</v>
      </c>
      <c r="B2721" s="66"/>
      <c r="C2721" s="67"/>
      <c r="D2721" s="48"/>
      <c r="E2721" s="68"/>
      <c r="F2721" s="49"/>
      <c r="G2721" s="69"/>
      <c r="H2721" s="50" t="str">
        <f>IF(E2721="","",VLOOKUP(WEEKDAY(E2721),List!A$15:B$21,2,FALSE))</f>
        <v/>
      </c>
      <c r="I2721" s="90">
        <f>IF(G2721="",0,VLOOKUP(G2721,PHR!$B$4:$H$10000,7,FALSE))</f>
        <v>0</v>
      </c>
      <c r="J2721" s="51" t="str">
        <f t="shared" si="173"/>
        <v/>
      </c>
      <c r="K2721" s="52" t="str">
        <f t="shared" si="172"/>
        <v/>
      </c>
      <c r="L2721" s="55" t="str">
        <f t="shared" si="170"/>
        <v/>
      </c>
      <c r="M2721" s="56" t="str">
        <f t="shared" si="171"/>
        <v/>
      </c>
    </row>
    <row r="2722" spans="1:13" ht="13" x14ac:dyDescent="0.25">
      <c r="A2722" s="163">
        <v>2718</v>
      </c>
      <c r="B2722" s="66"/>
      <c r="C2722" s="67"/>
      <c r="D2722" s="48"/>
      <c r="E2722" s="68"/>
      <c r="F2722" s="49"/>
      <c r="G2722" s="69"/>
      <c r="H2722" s="50" t="str">
        <f>IF(E2722="","",VLOOKUP(WEEKDAY(E2722),List!A$15:B$21,2,FALSE))</f>
        <v/>
      </c>
      <c r="I2722" s="90">
        <f>IF(G2722="",0,VLOOKUP(G2722,PHR!$B$4:$H$10000,7,FALSE))</f>
        <v>0</v>
      </c>
      <c r="J2722" s="51" t="str">
        <f t="shared" si="173"/>
        <v/>
      </c>
      <c r="K2722" s="52" t="str">
        <f t="shared" si="172"/>
        <v/>
      </c>
      <c r="L2722" s="55" t="str">
        <f t="shared" si="170"/>
        <v/>
      </c>
      <c r="M2722" s="56" t="str">
        <f t="shared" si="171"/>
        <v/>
      </c>
    </row>
    <row r="2723" spans="1:13" ht="13" x14ac:dyDescent="0.25">
      <c r="A2723" s="163">
        <v>2719</v>
      </c>
      <c r="B2723" s="66"/>
      <c r="C2723" s="67"/>
      <c r="D2723" s="48"/>
      <c r="E2723" s="68"/>
      <c r="F2723" s="49"/>
      <c r="G2723" s="69"/>
      <c r="H2723" s="50" t="str">
        <f>IF(E2723="","",VLOOKUP(WEEKDAY(E2723),List!A$15:B$21,2,FALSE))</f>
        <v/>
      </c>
      <c r="I2723" s="90">
        <f>IF(G2723="",0,VLOOKUP(G2723,PHR!$B$4:$H$10000,7,FALSE))</f>
        <v>0</v>
      </c>
      <c r="J2723" s="51" t="str">
        <f t="shared" si="173"/>
        <v/>
      </c>
      <c r="K2723" s="52" t="str">
        <f t="shared" si="172"/>
        <v/>
      </c>
      <c r="L2723" s="55" t="str">
        <f t="shared" si="170"/>
        <v/>
      </c>
      <c r="M2723" s="56" t="str">
        <f t="shared" si="171"/>
        <v/>
      </c>
    </row>
    <row r="2724" spans="1:13" ht="13" x14ac:dyDescent="0.25">
      <c r="A2724" s="163">
        <v>2720</v>
      </c>
      <c r="B2724" s="66"/>
      <c r="C2724" s="67"/>
      <c r="D2724" s="48"/>
      <c r="E2724" s="68"/>
      <c r="F2724" s="49"/>
      <c r="G2724" s="69"/>
      <c r="H2724" s="50" t="str">
        <f>IF(E2724="","",VLOOKUP(WEEKDAY(E2724),List!A$15:B$21,2,FALSE))</f>
        <v/>
      </c>
      <c r="I2724" s="90">
        <f>IF(G2724="",0,VLOOKUP(G2724,PHR!$B$4:$H$10000,7,FALSE))</f>
        <v>0</v>
      </c>
      <c r="J2724" s="51" t="str">
        <f t="shared" si="173"/>
        <v/>
      </c>
      <c r="K2724" s="52" t="str">
        <f t="shared" si="172"/>
        <v/>
      </c>
      <c r="L2724" s="55" t="str">
        <f t="shared" si="170"/>
        <v/>
      </c>
      <c r="M2724" s="56" t="str">
        <f t="shared" si="171"/>
        <v/>
      </c>
    </row>
    <row r="2725" spans="1:13" ht="13" x14ac:dyDescent="0.25">
      <c r="A2725" s="163">
        <v>2721</v>
      </c>
      <c r="B2725" s="66"/>
      <c r="C2725" s="67"/>
      <c r="D2725" s="48"/>
      <c r="E2725" s="68"/>
      <c r="F2725" s="49"/>
      <c r="G2725" s="69"/>
      <c r="H2725" s="50" t="str">
        <f>IF(E2725="","",VLOOKUP(WEEKDAY(E2725),List!A$15:B$21,2,FALSE))</f>
        <v/>
      </c>
      <c r="I2725" s="90">
        <f>IF(G2725="",0,VLOOKUP(G2725,PHR!$B$4:$H$10000,7,FALSE))</f>
        <v>0</v>
      </c>
      <c r="J2725" s="51" t="str">
        <f t="shared" si="173"/>
        <v/>
      </c>
      <c r="K2725" s="52" t="str">
        <f t="shared" si="172"/>
        <v/>
      </c>
      <c r="L2725" s="55" t="str">
        <f t="shared" si="170"/>
        <v/>
      </c>
      <c r="M2725" s="56" t="str">
        <f t="shared" si="171"/>
        <v/>
      </c>
    </row>
    <row r="2726" spans="1:13" ht="13" x14ac:dyDescent="0.25">
      <c r="A2726" s="163">
        <v>2722</v>
      </c>
      <c r="B2726" s="66"/>
      <c r="C2726" s="67"/>
      <c r="D2726" s="48"/>
      <c r="E2726" s="68"/>
      <c r="F2726" s="49"/>
      <c r="G2726" s="69"/>
      <c r="H2726" s="50" t="str">
        <f>IF(E2726="","",VLOOKUP(WEEKDAY(E2726),List!A$15:B$21,2,FALSE))</f>
        <v/>
      </c>
      <c r="I2726" s="90">
        <f>IF(G2726="",0,VLOOKUP(G2726,PHR!$B$4:$H$10000,7,FALSE))</f>
        <v>0</v>
      </c>
      <c r="J2726" s="51" t="str">
        <f t="shared" si="173"/>
        <v/>
      </c>
      <c r="K2726" s="52" t="str">
        <f t="shared" si="172"/>
        <v/>
      </c>
      <c r="L2726" s="55" t="str">
        <f t="shared" si="170"/>
        <v/>
      </c>
      <c r="M2726" s="56" t="str">
        <f t="shared" si="171"/>
        <v/>
      </c>
    </row>
    <row r="2727" spans="1:13" ht="13" x14ac:dyDescent="0.25">
      <c r="A2727" s="163">
        <v>2723</v>
      </c>
      <c r="B2727" s="66"/>
      <c r="C2727" s="67"/>
      <c r="D2727" s="48"/>
      <c r="E2727" s="68"/>
      <c r="F2727" s="49"/>
      <c r="G2727" s="69"/>
      <c r="H2727" s="50" t="str">
        <f>IF(E2727="","",VLOOKUP(WEEKDAY(E2727),List!A$15:B$21,2,FALSE))</f>
        <v/>
      </c>
      <c r="I2727" s="90">
        <f>IF(G2727="",0,VLOOKUP(G2727,PHR!$B$4:$H$10000,7,FALSE))</f>
        <v>0</v>
      </c>
      <c r="J2727" s="51" t="str">
        <f t="shared" si="173"/>
        <v/>
      </c>
      <c r="K2727" s="52" t="str">
        <f t="shared" si="172"/>
        <v/>
      </c>
      <c r="L2727" s="55" t="str">
        <f t="shared" si="170"/>
        <v/>
      </c>
      <c r="M2727" s="56" t="str">
        <f t="shared" si="171"/>
        <v/>
      </c>
    </row>
    <row r="2728" spans="1:13" ht="13" x14ac:dyDescent="0.25">
      <c r="A2728" s="163">
        <v>2724</v>
      </c>
      <c r="B2728" s="66"/>
      <c r="C2728" s="67"/>
      <c r="D2728" s="48"/>
      <c r="E2728" s="68"/>
      <c r="F2728" s="49"/>
      <c r="G2728" s="69"/>
      <c r="H2728" s="50" t="str">
        <f>IF(E2728="","",VLOOKUP(WEEKDAY(E2728),List!A$15:B$21,2,FALSE))</f>
        <v/>
      </c>
      <c r="I2728" s="90">
        <f>IF(G2728="",0,VLOOKUP(G2728,PHR!$B$4:$H$10000,7,FALSE))</f>
        <v>0</v>
      </c>
      <c r="J2728" s="51" t="str">
        <f t="shared" si="173"/>
        <v/>
      </c>
      <c r="K2728" s="52" t="str">
        <f t="shared" si="172"/>
        <v/>
      </c>
      <c r="L2728" s="55" t="str">
        <f t="shared" si="170"/>
        <v/>
      </c>
      <c r="M2728" s="56" t="str">
        <f t="shared" si="171"/>
        <v/>
      </c>
    </row>
    <row r="2729" spans="1:13" ht="13" x14ac:dyDescent="0.25">
      <c r="A2729" s="163">
        <v>2725</v>
      </c>
      <c r="B2729" s="66"/>
      <c r="C2729" s="67"/>
      <c r="D2729" s="48"/>
      <c r="E2729" s="68"/>
      <c r="F2729" s="49"/>
      <c r="G2729" s="69"/>
      <c r="H2729" s="50" t="str">
        <f>IF(E2729="","",VLOOKUP(WEEKDAY(E2729),List!A$15:B$21,2,FALSE))</f>
        <v/>
      </c>
      <c r="I2729" s="90">
        <f>IF(G2729="",0,VLOOKUP(G2729,PHR!$B$4:$H$10000,7,FALSE))</f>
        <v>0</v>
      </c>
      <c r="J2729" s="51" t="str">
        <f t="shared" si="173"/>
        <v/>
      </c>
      <c r="K2729" s="52" t="str">
        <f t="shared" si="172"/>
        <v/>
      </c>
      <c r="L2729" s="55" t="str">
        <f t="shared" si="170"/>
        <v/>
      </c>
      <c r="M2729" s="56" t="str">
        <f t="shared" si="171"/>
        <v/>
      </c>
    </row>
    <row r="2730" spans="1:13" ht="13" x14ac:dyDescent="0.25">
      <c r="A2730" s="163">
        <v>2726</v>
      </c>
      <c r="B2730" s="66"/>
      <c r="C2730" s="67"/>
      <c r="D2730" s="48"/>
      <c r="E2730" s="68"/>
      <c r="F2730" s="49"/>
      <c r="G2730" s="69"/>
      <c r="H2730" s="50" t="str">
        <f>IF(E2730="","",VLOOKUP(WEEKDAY(E2730),List!A$15:B$21,2,FALSE))</f>
        <v/>
      </c>
      <c r="I2730" s="90">
        <f>IF(G2730="",0,VLOOKUP(G2730,PHR!$B$4:$H$10000,7,FALSE))</f>
        <v>0</v>
      </c>
      <c r="J2730" s="51" t="str">
        <f t="shared" si="173"/>
        <v/>
      </c>
      <c r="K2730" s="52" t="str">
        <f t="shared" si="172"/>
        <v/>
      </c>
      <c r="L2730" s="55" t="str">
        <f t="shared" si="170"/>
        <v/>
      </c>
      <c r="M2730" s="56" t="str">
        <f t="shared" si="171"/>
        <v/>
      </c>
    </row>
    <row r="2731" spans="1:13" ht="13" x14ac:dyDescent="0.25">
      <c r="A2731" s="163">
        <v>2727</v>
      </c>
      <c r="B2731" s="66"/>
      <c r="C2731" s="67"/>
      <c r="D2731" s="48"/>
      <c r="E2731" s="68"/>
      <c r="F2731" s="49"/>
      <c r="G2731" s="69"/>
      <c r="H2731" s="50" t="str">
        <f>IF(E2731="","",VLOOKUP(WEEKDAY(E2731),List!A$15:B$21,2,FALSE))</f>
        <v/>
      </c>
      <c r="I2731" s="90">
        <f>IF(G2731="",0,VLOOKUP(G2731,PHR!$B$4:$H$10000,7,FALSE))</f>
        <v>0</v>
      </c>
      <c r="J2731" s="51" t="str">
        <f t="shared" si="173"/>
        <v/>
      </c>
      <c r="K2731" s="52" t="str">
        <f t="shared" si="172"/>
        <v/>
      </c>
      <c r="L2731" s="55" t="str">
        <f t="shared" si="170"/>
        <v/>
      </c>
      <c r="M2731" s="56" t="str">
        <f t="shared" si="171"/>
        <v/>
      </c>
    </row>
    <row r="2732" spans="1:13" ht="13" x14ac:dyDescent="0.25">
      <c r="A2732" s="163">
        <v>2728</v>
      </c>
      <c r="B2732" s="66"/>
      <c r="C2732" s="67"/>
      <c r="D2732" s="48"/>
      <c r="E2732" s="68"/>
      <c r="F2732" s="49"/>
      <c r="G2732" s="69"/>
      <c r="H2732" s="50" t="str">
        <f>IF(E2732="","",VLOOKUP(WEEKDAY(E2732),List!A$15:B$21,2,FALSE))</f>
        <v/>
      </c>
      <c r="I2732" s="90">
        <f>IF(G2732="",0,VLOOKUP(G2732,PHR!$B$4:$H$10000,7,FALSE))</f>
        <v>0</v>
      </c>
      <c r="J2732" s="51" t="str">
        <f t="shared" si="173"/>
        <v/>
      </c>
      <c r="K2732" s="52" t="str">
        <f t="shared" si="172"/>
        <v/>
      </c>
      <c r="L2732" s="55" t="str">
        <f t="shared" si="170"/>
        <v/>
      </c>
      <c r="M2732" s="56" t="str">
        <f t="shared" si="171"/>
        <v/>
      </c>
    </row>
    <row r="2733" spans="1:13" ht="13" x14ac:dyDescent="0.25">
      <c r="A2733" s="163">
        <v>2729</v>
      </c>
      <c r="B2733" s="66"/>
      <c r="C2733" s="67"/>
      <c r="D2733" s="48"/>
      <c r="E2733" s="68"/>
      <c r="F2733" s="49"/>
      <c r="G2733" s="69"/>
      <c r="H2733" s="50" t="str">
        <f>IF(E2733="","",VLOOKUP(WEEKDAY(E2733),List!A$15:B$21,2,FALSE))</f>
        <v/>
      </c>
      <c r="I2733" s="90">
        <f>IF(G2733="",0,VLOOKUP(G2733,PHR!$B$4:$H$10000,7,FALSE))</f>
        <v>0</v>
      </c>
      <c r="J2733" s="51" t="str">
        <f t="shared" si="173"/>
        <v/>
      </c>
      <c r="K2733" s="52" t="str">
        <f t="shared" si="172"/>
        <v/>
      </c>
      <c r="L2733" s="55" t="str">
        <f t="shared" si="170"/>
        <v/>
      </c>
      <c r="M2733" s="56" t="str">
        <f t="shared" si="171"/>
        <v/>
      </c>
    </row>
    <row r="2734" spans="1:13" ht="13" x14ac:dyDescent="0.25">
      <c r="A2734" s="163">
        <v>2730</v>
      </c>
      <c r="B2734" s="66"/>
      <c r="C2734" s="67"/>
      <c r="D2734" s="48"/>
      <c r="E2734" s="68"/>
      <c r="F2734" s="49"/>
      <c r="G2734" s="69"/>
      <c r="H2734" s="50" t="str">
        <f>IF(E2734="","",VLOOKUP(WEEKDAY(E2734),List!A$15:B$21,2,FALSE))</f>
        <v/>
      </c>
      <c r="I2734" s="90">
        <f>IF(G2734="",0,VLOOKUP(G2734,PHR!$B$4:$H$10000,7,FALSE))</f>
        <v>0</v>
      </c>
      <c r="J2734" s="51" t="str">
        <f t="shared" si="173"/>
        <v/>
      </c>
      <c r="K2734" s="52" t="str">
        <f t="shared" si="172"/>
        <v/>
      </c>
      <c r="L2734" s="55" t="str">
        <f t="shared" si="170"/>
        <v/>
      </c>
      <c r="M2734" s="56" t="str">
        <f t="shared" si="171"/>
        <v/>
      </c>
    </row>
    <row r="2735" spans="1:13" ht="13" x14ac:dyDescent="0.25">
      <c r="A2735" s="163">
        <v>2731</v>
      </c>
      <c r="B2735" s="66"/>
      <c r="C2735" s="67"/>
      <c r="D2735" s="48"/>
      <c r="E2735" s="68"/>
      <c r="F2735" s="49"/>
      <c r="G2735" s="69"/>
      <c r="H2735" s="50" t="str">
        <f>IF(E2735="","",VLOOKUP(WEEKDAY(E2735),List!A$15:B$21,2,FALSE))</f>
        <v/>
      </c>
      <c r="I2735" s="90">
        <f>IF(G2735="",0,VLOOKUP(G2735,PHR!$B$4:$H$10000,7,FALSE))</f>
        <v>0</v>
      </c>
      <c r="J2735" s="51" t="str">
        <f t="shared" si="173"/>
        <v/>
      </c>
      <c r="K2735" s="52" t="str">
        <f t="shared" si="172"/>
        <v/>
      </c>
      <c r="L2735" s="55" t="str">
        <f t="shared" si="170"/>
        <v/>
      </c>
      <c r="M2735" s="56" t="str">
        <f t="shared" si="171"/>
        <v/>
      </c>
    </row>
    <row r="2736" spans="1:13" ht="13" x14ac:dyDescent="0.25">
      <c r="A2736" s="163">
        <v>2732</v>
      </c>
      <c r="B2736" s="66"/>
      <c r="C2736" s="67"/>
      <c r="D2736" s="48"/>
      <c r="E2736" s="68"/>
      <c r="F2736" s="49"/>
      <c r="G2736" s="69"/>
      <c r="H2736" s="50" t="str">
        <f>IF(E2736="","",VLOOKUP(WEEKDAY(E2736),List!A$15:B$21,2,FALSE))</f>
        <v/>
      </c>
      <c r="I2736" s="90">
        <f>IF(G2736="",0,VLOOKUP(G2736,PHR!$B$4:$H$10000,7,FALSE))</f>
        <v>0</v>
      </c>
      <c r="J2736" s="51" t="str">
        <f t="shared" si="173"/>
        <v/>
      </c>
      <c r="K2736" s="52" t="str">
        <f t="shared" si="172"/>
        <v/>
      </c>
      <c r="L2736" s="55" t="str">
        <f t="shared" si="170"/>
        <v/>
      </c>
      <c r="M2736" s="56" t="str">
        <f t="shared" si="171"/>
        <v/>
      </c>
    </row>
    <row r="2737" spans="1:13" ht="13" x14ac:dyDescent="0.25">
      <c r="A2737" s="163">
        <v>2733</v>
      </c>
      <c r="B2737" s="66"/>
      <c r="C2737" s="67"/>
      <c r="D2737" s="48"/>
      <c r="E2737" s="68"/>
      <c r="F2737" s="49"/>
      <c r="G2737" s="69"/>
      <c r="H2737" s="50" t="str">
        <f>IF(E2737="","",VLOOKUP(WEEKDAY(E2737),List!A$15:B$21,2,FALSE))</f>
        <v/>
      </c>
      <c r="I2737" s="90">
        <f>IF(G2737="",0,VLOOKUP(G2737,PHR!$B$4:$H$10000,7,FALSE))</f>
        <v>0</v>
      </c>
      <c r="J2737" s="51" t="str">
        <f t="shared" si="173"/>
        <v/>
      </c>
      <c r="K2737" s="52" t="str">
        <f t="shared" si="172"/>
        <v/>
      </c>
      <c r="L2737" s="55" t="str">
        <f t="shared" si="170"/>
        <v/>
      </c>
      <c r="M2737" s="56" t="str">
        <f t="shared" si="171"/>
        <v/>
      </c>
    </row>
    <row r="2738" spans="1:13" ht="13" x14ac:dyDescent="0.25">
      <c r="A2738" s="163">
        <v>2734</v>
      </c>
      <c r="B2738" s="66"/>
      <c r="C2738" s="67"/>
      <c r="D2738" s="48"/>
      <c r="E2738" s="68"/>
      <c r="F2738" s="49"/>
      <c r="G2738" s="69"/>
      <c r="H2738" s="50" t="str">
        <f>IF(E2738="","",VLOOKUP(WEEKDAY(E2738),List!A$15:B$21,2,FALSE))</f>
        <v/>
      </c>
      <c r="I2738" s="90">
        <f>IF(G2738="",0,VLOOKUP(G2738,PHR!$B$4:$H$10000,7,FALSE))</f>
        <v>0</v>
      </c>
      <c r="J2738" s="51" t="str">
        <f t="shared" si="173"/>
        <v/>
      </c>
      <c r="K2738" s="52" t="str">
        <f t="shared" si="172"/>
        <v/>
      </c>
      <c r="L2738" s="55" t="str">
        <f t="shared" si="170"/>
        <v/>
      </c>
      <c r="M2738" s="56" t="str">
        <f t="shared" si="171"/>
        <v/>
      </c>
    </row>
    <row r="2739" spans="1:13" ht="13" x14ac:dyDescent="0.25">
      <c r="A2739" s="163">
        <v>2735</v>
      </c>
      <c r="B2739" s="66"/>
      <c r="C2739" s="67"/>
      <c r="D2739" s="48"/>
      <c r="E2739" s="68"/>
      <c r="F2739" s="49"/>
      <c r="G2739" s="69"/>
      <c r="H2739" s="50" t="str">
        <f>IF(E2739="","",VLOOKUP(WEEKDAY(E2739),List!A$15:B$21,2,FALSE))</f>
        <v/>
      </c>
      <c r="I2739" s="90">
        <f>IF(G2739="",0,VLOOKUP(G2739,PHR!$B$4:$H$10000,7,FALSE))</f>
        <v>0</v>
      </c>
      <c r="J2739" s="51" t="str">
        <f t="shared" si="173"/>
        <v/>
      </c>
      <c r="K2739" s="52" t="str">
        <f t="shared" si="172"/>
        <v/>
      </c>
      <c r="L2739" s="55" t="str">
        <f t="shared" si="170"/>
        <v/>
      </c>
      <c r="M2739" s="56" t="str">
        <f t="shared" si="171"/>
        <v/>
      </c>
    </row>
    <row r="2740" spans="1:13" ht="13" x14ac:dyDescent="0.25">
      <c r="A2740" s="163">
        <v>2736</v>
      </c>
      <c r="B2740" s="66"/>
      <c r="C2740" s="67"/>
      <c r="D2740" s="48"/>
      <c r="E2740" s="68"/>
      <c r="F2740" s="49"/>
      <c r="G2740" s="69"/>
      <c r="H2740" s="50" t="str">
        <f>IF(E2740="","",VLOOKUP(WEEKDAY(E2740),List!A$15:B$21,2,FALSE))</f>
        <v/>
      </c>
      <c r="I2740" s="90">
        <f>IF(G2740="",0,VLOOKUP(G2740,PHR!$B$4:$H$10000,7,FALSE))</f>
        <v>0</v>
      </c>
      <c r="J2740" s="51" t="str">
        <f t="shared" si="173"/>
        <v/>
      </c>
      <c r="K2740" s="52" t="str">
        <f t="shared" si="172"/>
        <v/>
      </c>
      <c r="L2740" s="55" t="str">
        <f t="shared" si="170"/>
        <v/>
      </c>
      <c r="M2740" s="56" t="str">
        <f t="shared" si="171"/>
        <v/>
      </c>
    </row>
    <row r="2741" spans="1:13" ht="13" x14ac:dyDescent="0.25">
      <c r="A2741" s="163">
        <v>2737</v>
      </c>
      <c r="B2741" s="66"/>
      <c r="C2741" s="67"/>
      <c r="D2741" s="48"/>
      <c r="E2741" s="68"/>
      <c r="F2741" s="49"/>
      <c r="G2741" s="69"/>
      <c r="H2741" s="50" t="str">
        <f>IF(E2741="","",VLOOKUP(WEEKDAY(E2741),List!A$15:B$21,2,FALSE))</f>
        <v/>
      </c>
      <c r="I2741" s="90">
        <f>IF(G2741="",0,VLOOKUP(G2741,PHR!$B$4:$H$10000,7,FALSE))</f>
        <v>0</v>
      </c>
      <c r="J2741" s="51" t="str">
        <f t="shared" si="173"/>
        <v/>
      </c>
      <c r="K2741" s="52" t="str">
        <f t="shared" si="172"/>
        <v/>
      </c>
      <c r="L2741" s="55" t="str">
        <f t="shared" si="170"/>
        <v/>
      </c>
      <c r="M2741" s="56" t="str">
        <f t="shared" si="171"/>
        <v/>
      </c>
    </row>
    <row r="2742" spans="1:13" ht="13" x14ac:dyDescent="0.25">
      <c r="A2742" s="163">
        <v>2738</v>
      </c>
      <c r="B2742" s="66"/>
      <c r="C2742" s="67"/>
      <c r="D2742" s="48"/>
      <c r="E2742" s="68"/>
      <c r="F2742" s="49"/>
      <c r="G2742" s="69"/>
      <c r="H2742" s="50" t="str">
        <f>IF(E2742="","",VLOOKUP(WEEKDAY(E2742),List!A$15:B$21,2,FALSE))</f>
        <v/>
      </c>
      <c r="I2742" s="90">
        <f>IF(G2742="",0,VLOOKUP(G2742,PHR!$B$4:$H$10000,7,FALSE))</f>
        <v>0</v>
      </c>
      <c r="J2742" s="51" t="str">
        <f t="shared" si="173"/>
        <v/>
      </c>
      <c r="K2742" s="52" t="str">
        <f t="shared" si="172"/>
        <v/>
      </c>
      <c r="L2742" s="55" t="str">
        <f t="shared" si="170"/>
        <v/>
      </c>
      <c r="M2742" s="56" t="str">
        <f t="shared" si="171"/>
        <v/>
      </c>
    </row>
    <row r="2743" spans="1:13" ht="13" x14ac:dyDescent="0.25">
      <c r="A2743" s="163">
        <v>2739</v>
      </c>
      <c r="B2743" s="66"/>
      <c r="C2743" s="67"/>
      <c r="D2743" s="48"/>
      <c r="E2743" s="68"/>
      <c r="F2743" s="49"/>
      <c r="G2743" s="69"/>
      <c r="H2743" s="50" t="str">
        <f>IF(E2743="","",VLOOKUP(WEEKDAY(E2743),List!A$15:B$21,2,FALSE))</f>
        <v/>
      </c>
      <c r="I2743" s="90">
        <f>IF(G2743="",0,VLOOKUP(G2743,PHR!$B$4:$H$10000,7,FALSE))</f>
        <v>0</v>
      </c>
      <c r="J2743" s="51" t="str">
        <f t="shared" si="173"/>
        <v/>
      </c>
      <c r="K2743" s="52" t="str">
        <f t="shared" si="172"/>
        <v/>
      </c>
      <c r="L2743" s="55" t="str">
        <f t="shared" si="170"/>
        <v/>
      </c>
      <c r="M2743" s="56" t="str">
        <f t="shared" si="171"/>
        <v/>
      </c>
    </row>
    <row r="2744" spans="1:13" ht="13" x14ac:dyDescent="0.25">
      <c r="A2744" s="163">
        <v>2740</v>
      </c>
      <c r="B2744" s="66"/>
      <c r="C2744" s="67"/>
      <c r="D2744" s="48"/>
      <c r="E2744" s="68"/>
      <c r="F2744" s="49"/>
      <c r="G2744" s="69"/>
      <c r="H2744" s="50" t="str">
        <f>IF(E2744="","",VLOOKUP(WEEKDAY(E2744),List!A$15:B$21,2,FALSE))</f>
        <v/>
      </c>
      <c r="I2744" s="90">
        <f>IF(G2744="",0,VLOOKUP(G2744,PHR!$B$4:$H$10000,7,FALSE))</f>
        <v>0</v>
      </c>
      <c r="J2744" s="51" t="str">
        <f t="shared" si="173"/>
        <v/>
      </c>
      <c r="K2744" s="52" t="str">
        <f t="shared" si="172"/>
        <v/>
      </c>
      <c r="L2744" s="55" t="str">
        <f t="shared" si="170"/>
        <v/>
      </c>
      <c r="M2744" s="56" t="str">
        <f t="shared" si="171"/>
        <v/>
      </c>
    </row>
    <row r="2745" spans="1:13" ht="13" x14ac:dyDescent="0.25">
      <c r="A2745" s="163">
        <v>2741</v>
      </c>
      <c r="B2745" s="66"/>
      <c r="C2745" s="67"/>
      <c r="D2745" s="48"/>
      <c r="E2745" s="68"/>
      <c r="F2745" s="49"/>
      <c r="G2745" s="69"/>
      <c r="H2745" s="50" t="str">
        <f>IF(E2745="","",VLOOKUP(WEEKDAY(E2745),List!A$15:B$21,2,FALSE))</f>
        <v/>
      </c>
      <c r="I2745" s="90">
        <f>IF(G2745="",0,VLOOKUP(G2745,PHR!$B$4:$H$10000,7,FALSE))</f>
        <v>0</v>
      </c>
      <c r="J2745" s="51" t="str">
        <f t="shared" si="173"/>
        <v/>
      </c>
      <c r="K2745" s="52" t="str">
        <f t="shared" si="172"/>
        <v/>
      </c>
      <c r="L2745" s="55" t="str">
        <f t="shared" si="170"/>
        <v/>
      </c>
      <c r="M2745" s="56" t="str">
        <f t="shared" si="171"/>
        <v/>
      </c>
    </row>
    <row r="2746" spans="1:13" ht="13" x14ac:dyDescent="0.25">
      <c r="A2746" s="163">
        <v>2742</v>
      </c>
      <c r="B2746" s="66"/>
      <c r="C2746" s="67"/>
      <c r="D2746" s="48"/>
      <c r="E2746" s="68"/>
      <c r="F2746" s="49"/>
      <c r="G2746" s="69"/>
      <c r="H2746" s="50" t="str">
        <f>IF(E2746="","",VLOOKUP(WEEKDAY(E2746),List!A$15:B$21,2,FALSE))</f>
        <v/>
      </c>
      <c r="I2746" s="90">
        <f>IF(G2746="",0,VLOOKUP(G2746,PHR!$B$4:$H$10000,7,FALSE))</f>
        <v>0</v>
      </c>
      <c r="J2746" s="51" t="str">
        <f t="shared" si="173"/>
        <v/>
      </c>
      <c r="K2746" s="52" t="str">
        <f t="shared" si="172"/>
        <v/>
      </c>
      <c r="L2746" s="55" t="str">
        <f t="shared" si="170"/>
        <v/>
      </c>
      <c r="M2746" s="56" t="str">
        <f t="shared" si="171"/>
        <v/>
      </c>
    </row>
    <row r="2747" spans="1:13" ht="13" x14ac:dyDescent="0.25">
      <c r="A2747" s="163">
        <v>2743</v>
      </c>
      <c r="B2747" s="66"/>
      <c r="C2747" s="67"/>
      <c r="D2747" s="48"/>
      <c r="E2747" s="68"/>
      <c r="F2747" s="49"/>
      <c r="G2747" s="69"/>
      <c r="H2747" s="50" t="str">
        <f>IF(E2747="","",VLOOKUP(WEEKDAY(E2747),List!A$15:B$21,2,FALSE))</f>
        <v/>
      </c>
      <c r="I2747" s="90">
        <f>IF(G2747="",0,VLOOKUP(G2747,PHR!$B$4:$H$10000,7,FALSE))</f>
        <v>0</v>
      </c>
      <c r="J2747" s="51" t="str">
        <f t="shared" si="173"/>
        <v/>
      </c>
      <c r="K2747" s="52" t="str">
        <f t="shared" si="172"/>
        <v/>
      </c>
      <c r="L2747" s="55" t="str">
        <f t="shared" si="170"/>
        <v/>
      </c>
      <c r="M2747" s="56" t="str">
        <f t="shared" si="171"/>
        <v/>
      </c>
    </row>
    <row r="2748" spans="1:13" ht="13" x14ac:dyDescent="0.25">
      <c r="A2748" s="163">
        <v>2744</v>
      </c>
      <c r="B2748" s="66"/>
      <c r="C2748" s="67"/>
      <c r="D2748" s="48"/>
      <c r="E2748" s="68"/>
      <c r="F2748" s="49"/>
      <c r="G2748" s="69"/>
      <c r="H2748" s="50" t="str">
        <f>IF(E2748="","",VLOOKUP(WEEKDAY(E2748),List!A$15:B$21,2,FALSE))</f>
        <v/>
      </c>
      <c r="I2748" s="90">
        <f>IF(G2748="",0,VLOOKUP(G2748,PHR!$B$4:$H$10000,7,FALSE))</f>
        <v>0</v>
      </c>
      <c r="J2748" s="51" t="str">
        <f t="shared" si="173"/>
        <v/>
      </c>
      <c r="K2748" s="52" t="str">
        <f t="shared" si="172"/>
        <v/>
      </c>
      <c r="L2748" s="55" t="str">
        <f t="shared" si="170"/>
        <v/>
      </c>
      <c r="M2748" s="56" t="str">
        <f t="shared" si="171"/>
        <v/>
      </c>
    </row>
    <row r="2749" spans="1:13" ht="13" x14ac:dyDescent="0.25">
      <c r="A2749" s="163">
        <v>2745</v>
      </c>
      <c r="B2749" s="66"/>
      <c r="C2749" s="67"/>
      <c r="D2749" s="48"/>
      <c r="E2749" s="68"/>
      <c r="F2749" s="49"/>
      <c r="G2749" s="69"/>
      <c r="H2749" s="50" t="str">
        <f>IF(E2749="","",VLOOKUP(WEEKDAY(E2749),List!A$15:B$21,2,FALSE))</f>
        <v/>
      </c>
      <c r="I2749" s="90">
        <f>IF(G2749="",0,VLOOKUP(G2749,PHR!$B$4:$H$10000,7,FALSE))</f>
        <v>0</v>
      </c>
      <c r="J2749" s="51" t="str">
        <f t="shared" si="173"/>
        <v/>
      </c>
      <c r="K2749" s="52" t="str">
        <f t="shared" si="172"/>
        <v/>
      </c>
      <c r="L2749" s="55" t="str">
        <f t="shared" si="170"/>
        <v/>
      </c>
      <c r="M2749" s="56" t="str">
        <f t="shared" si="171"/>
        <v/>
      </c>
    </row>
    <row r="2750" spans="1:13" ht="13" x14ac:dyDescent="0.25">
      <c r="A2750" s="163">
        <v>2746</v>
      </c>
      <c r="B2750" s="66"/>
      <c r="C2750" s="67"/>
      <c r="D2750" s="48"/>
      <c r="E2750" s="68"/>
      <c r="F2750" s="49"/>
      <c r="G2750" s="69"/>
      <c r="H2750" s="50" t="str">
        <f>IF(E2750="","",VLOOKUP(WEEKDAY(E2750),List!A$15:B$21,2,FALSE))</f>
        <v/>
      </c>
      <c r="I2750" s="90">
        <f>IF(G2750="",0,VLOOKUP(G2750,PHR!$B$4:$H$10000,7,FALSE))</f>
        <v>0</v>
      </c>
      <c r="J2750" s="51" t="str">
        <f t="shared" si="173"/>
        <v/>
      </c>
      <c r="K2750" s="52" t="str">
        <f t="shared" si="172"/>
        <v/>
      </c>
      <c r="L2750" s="55" t="str">
        <f t="shared" si="170"/>
        <v/>
      </c>
      <c r="M2750" s="56" t="str">
        <f t="shared" si="171"/>
        <v/>
      </c>
    </row>
    <row r="2751" spans="1:13" ht="13" x14ac:dyDescent="0.25">
      <c r="A2751" s="163">
        <v>2747</v>
      </c>
      <c r="B2751" s="66"/>
      <c r="C2751" s="67"/>
      <c r="D2751" s="48"/>
      <c r="E2751" s="68"/>
      <c r="F2751" s="49"/>
      <c r="G2751" s="69"/>
      <c r="H2751" s="50" t="str">
        <f>IF(E2751="","",VLOOKUP(WEEKDAY(E2751),List!A$15:B$21,2,FALSE))</f>
        <v/>
      </c>
      <c r="I2751" s="90">
        <f>IF(G2751="",0,VLOOKUP(G2751,PHR!$B$4:$H$10000,7,FALSE))</f>
        <v>0</v>
      </c>
      <c r="J2751" s="51" t="str">
        <f t="shared" si="173"/>
        <v/>
      </c>
      <c r="K2751" s="52" t="str">
        <f t="shared" si="172"/>
        <v/>
      </c>
      <c r="L2751" s="55" t="str">
        <f t="shared" si="170"/>
        <v/>
      </c>
      <c r="M2751" s="56" t="str">
        <f t="shared" si="171"/>
        <v/>
      </c>
    </row>
    <row r="2752" spans="1:13" ht="13" x14ac:dyDescent="0.25">
      <c r="A2752" s="163">
        <v>2748</v>
      </c>
      <c r="B2752" s="66"/>
      <c r="C2752" s="67"/>
      <c r="D2752" s="48"/>
      <c r="E2752" s="68"/>
      <c r="F2752" s="49"/>
      <c r="G2752" s="69"/>
      <c r="H2752" s="50" t="str">
        <f>IF(E2752="","",VLOOKUP(WEEKDAY(E2752),List!A$15:B$21,2,FALSE))</f>
        <v/>
      </c>
      <c r="I2752" s="90">
        <f>IF(G2752="",0,VLOOKUP(G2752,PHR!$B$4:$H$10000,7,FALSE))</f>
        <v>0</v>
      </c>
      <c r="J2752" s="51" t="str">
        <f t="shared" si="173"/>
        <v/>
      </c>
      <c r="K2752" s="52" t="str">
        <f t="shared" si="172"/>
        <v/>
      </c>
      <c r="L2752" s="55" t="str">
        <f t="shared" si="170"/>
        <v/>
      </c>
      <c r="M2752" s="56" t="str">
        <f t="shared" si="171"/>
        <v/>
      </c>
    </row>
    <row r="2753" spans="1:13" ht="13" x14ac:dyDescent="0.25">
      <c r="A2753" s="163">
        <v>2749</v>
      </c>
      <c r="B2753" s="66"/>
      <c r="C2753" s="67"/>
      <c r="D2753" s="48"/>
      <c r="E2753" s="68"/>
      <c r="F2753" s="49"/>
      <c r="G2753" s="69"/>
      <c r="H2753" s="50" t="str">
        <f>IF(E2753="","",VLOOKUP(WEEKDAY(E2753),List!A$15:B$21,2,FALSE))</f>
        <v/>
      </c>
      <c r="I2753" s="90">
        <f>IF(G2753="",0,VLOOKUP(G2753,PHR!$B$4:$H$10000,7,FALSE))</f>
        <v>0</v>
      </c>
      <c r="J2753" s="51" t="str">
        <f t="shared" si="173"/>
        <v/>
      </c>
      <c r="K2753" s="52" t="str">
        <f t="shared" si="172"/>
        <v/>
      </c>
      <c r="L2753" s="55" t="str">
        <f t="shared" si="170"/>
        <v/>
      </c>
      <c r="M2753" s="56" t="str">
        <f t="shared" si="171"/>
        <v/>
      </c>
    </row>
    <row r="2754" spans="1:13" ht="13" x14ac:dyDescent="0.25">
      <c r="A2754" s="163">
        <v>2750</v>
      </c>
      <c r="B2754" s="66"/>
      <c r="C2754" s="67"/>
      <c r="D2754" s="48"/>
      <c r="E2754" s="68"/>
      <c r="F2754" s="49"/>
      <c r="G2754" s="69"/>
      <c r="H2754" s="50" t="str">
        <f>IF(E2754="","",VLOOKUP(WEEKDAY(E2754),List!A$15:B$21,2,FALSE))</f>
        <v/>
      </c>
      <c r="I2754" s="90">
        <f>IF(G2754="",0,VLOOKUP(G2754,PHR!$B$4:$H$10000,7,FALSE))</f>
        <v>0</v>
      </c>
      <c r="J2754" s="51" t="str">
        <f t="shared" si="173"/>
        <v/>
      </c>
      <c r="K2754" s="52" t="str">
        <f t="shared" si="172"/>
        <v/>
      </c>
      <c r="L2754" s="55" t="str">
        <f t="shared" si="170"/>
        <v/>
      </c>
      <c r="M2754" s="56" t="str">
        <f t="shared" si="171"/>
        <v/>
      </c>
    </row>
    <row r="2755" spans="1:13" ht="13" x14ac:dyDescent="0.25">
      <c r="A2755" s="163">
        <v>2751</v>
      </c>
      <c r="B2755" s="66"/>
      <c r="C2755" s="67"/>
      <c r="D2755" s="48"/>
      <c r="E2755" s="68"/>
      <c r="F2755" s="49"/>
      <c r="G2755" s="69"/>
      <c r="H2755" s="50" t="str">
        <f>IF(E2755="","",VLOOKUP(WEEKDAY(E2755),List!A$15:B$21,2,FALSE))</f>
        <v/>
      </c>
      <c r="I2755" s="90">
        <f>IF(G2755="",0,VLOOKUP(G2755,PHR!$B$4:$H$10000,7,FALSE))</f>
        <v>0</v>
      </c>
      <c r="J2755" s="51" t="str">
        <f t="shared" si="173"/>
        <v/>
      </c>
      <c r="K2755" s="52" t="str">
        <f t="shared" si="172"/>
        <v/>
      </c>
      <c r="L2755" s="55" t="str">
        <f t="shared" si="170"/>
        <v/>
      </c>
      <c r="M2755" s="56" t="str">
        <f t="shared" si="171"/>
        <v/>
      </c>
    </row>
    <row r="2756" spans="1:13" ht="13" x14ac:dyDescent="0.25">
      <c r="A2756" s="163">
        <v>2752</v>
      </c>
      <c r="B2756" s="66"/>
      <c r="C2756" s="67"/>
      <c r="D2756" s="48"/>
      <c r="E2756" s="68"/>
      <c r="F2756" s="49"/>
      <c r="G2756" s="69"/>
      <c r="H2756" s="50" t="str">
        <f>IF(E2756="","",VLOOKUP(WEEKDAY(E2756),List!A$15:B$21,2,FALSE))</f>
        <v/>
      </c>
      <c r="I2756" s="90">
        <f>IF(G2756="",0,VLOOKUP(G2756,PHR!$B$4:$H$10000,7,FALSE))</f>
        <v>0</v>
      </c>
      <c r="J2756" s="51" t="str">
        <f t="shared" si="173"/>
        <v/>
      </c>
      <c r="K2756" s="52" t="str">
        <f t="shared" si="172"/>
        <v/>
      </c>
      <c r="L2756" s="55" t="str">
        <f t="shared" si="170"/>
        <v/>
      </c>
      <c r="M2756" s="56" t="str">
        <f t="shared" si="171"/>
        <v/>
      </c>
    </row>
    <row r="2757" spans="1:13" ht="13" x14ac:dyDescent="0.25">
      <c r="A2757" s="163">
        <v>2753</v>
      </c>
      <c r="B2757" s="66"/>
      <c r="C2757" s="67"/>
      <c r="D2757" s="48"/>
      <c r="E2757" s="68"/>
      <c r="F2757" s="49"/>
      <c r="G2757" s="69"/>
      <c r="H2757" s="50" t="str">
        <f>IF(E2757="","",VLOOKUP(WEEKDAY(E2757),List!A$15:B$21,2,FALSE))</f>
        <v/>
      </c>
      <c r="I2757" s="90">
        <f>IF(G2757="",0,VLOOKUP(G2757,PHR!$B$4:$H$10000,7,FALSE))</f>
        <v>0</v>
      </c>
      <c r="J2757" s="51" t="str">
        <f t="shared" si="173"/>
        <v/>
      </c>
      <c r="K2757" s="52" t="str">
        <f t="shared" si="172"/>
        <v/>
      </c>
      <c r="L2757" s="55" t="str">
        <f t="shared" ref="L2757:L2820" si="174">IF(D2757="","",K2757)</f>
        <v/>
      </c>
      <c r="M2757" s="56" t="str">
        <f t="shared" ref="M2757:M2820" si="175">IF(D2757="","",ROUND(L2757*I2757,2))</f>
        <v/>
      </c>
    </row>
    <row r="2758" spans="1:13" ht="13" x14ac:dyDescent="0.25">
      <c r="A2758" s="163">
        <v>2754</v>
      </c>
      <c r="B2758" s="66"/>
      <c r="C2758" s="67"/>
      <c r="D2758" s="48"/>
      <c r="E2758" s="68"/>
      <c r="F2758" s="49"/>
      <c r="G2758" s="69"/>
      <c r="H2758" s="50" t="str">
        <f>IF(E2758="","",VLOOKUP(WEEKDAY(E2758),List!A$15:B$21,2,FALSE))</f>
        <v/>
      </c>
      <c r="I2758" s="90">
        <f>IF(G2758="",0,VLOOKUP(G2758,PHR!$B$4:$H$10000,7,FALSE))</f>
        <v>0</v>
      </c>
      <c r="J2758" s="51" t="str">
        <f t="shared" si="173"/>
        <v/>
      </c>
      <c r="K2758" s="52" t="str">
        <f t="shared" ref="K2758:K2821" si="176">IF(F2758="","",IF(C2758="",MIN(F2758,$K$1),(MIN(F2758,$K$1)*C2758)))</f>
        <v/>
      </c>
      <c r="L2758" s="55" t="str">
        <f t="shared" si="174"/>
        <v/>
      </c>
      <c r="M2758" s="56" t="str">
        <f t="shared" si="175"/>
        <v/>
      </c>
    </row>
    <row r="2759" spans="1:13" ht="13" x14ac:dyDescent="0.25">
      <c r="A2759" s="163">
        <v>2755</v>
      </c>
      <c r="B2759" s="66"/>
      <c r="C2759" s="67"/>
      <c r="D2759" s="48"/>
      <c r="E2759" s="68"/>
      <c r="F2759" s="49"/>
      <c r="G2759" s="69"/>
      <c r="H2759" s="50" t="str">
        <f>IF(E2759="","",VLOOKUP(WEEKDAY(E2759),List!A$15:B$21,2,FALSE))</f>
        <v/>
      </c>
      <c r="I2759" s="90">
        <f>IF(G2759="",0,VLOOKUP(G2759,PHR!$B$4:$H$10000,7,FALSE))</f>
        <v>0</v>
      </c>
      <c r="J2759" s="51" t="str">
        <f t="shared" si="173"/>
        <v/>
      </c>
      <c r="K2759" s="52" t="str">
        <f t="shared" si="176"/>
        <v/>
      </c>
      <c r="L2759" s="55" t="str">
        <f t="shared" si="174"/>
        <v/>
      </c>
      <c r="M2759" s="56" t="str">
        <f t="shared" si="175"/>
        <v/>
      </c>
    </row>
    <row r="2760" spans="1:13" ht="13" x14ac:dyDescent="0.25">
      <c r="A2760" s="163">
        <v>2756</v>
      </c>
      <c r="B2760" s="66"/>
      <c r="C2760" s="67"/>
      <c r="D2760" s="48"/>
      <c r="E2760" s="68"/>
      <c r="F2760" s="49"/>
      <c r="G2760" s="69"/>
      <c r="H2760" s="50" t="str">
        <f>IF(E2760="","",VLOOKUP(WEEKDAY(E2760),List!A$15:B$21,2,FALSE))</f>
        <v/>
      </c>
      <c r="I2760" s="90">
        <f>IF(G2760="",0,VLOOKUP(G2760,PHR!$B$4:$H$10000,7,FALSE))</f>
        <v>0</v>
      </c>
      <c r="J2760" s="51" t="str">
        <f t="shared" si="173"/>
        <v/>
      </c>
      <c r="K2760" s="52" t="str">
        <f t="shared" si="176"/>
        <v/>
      </c>
      <c r="L2760" s="55" t="str">
        <f t="shared" si="174"/>
        <v/>
      </c>
      <c r="M2760" s="56" t="str">
        <f t="shared" si="175"/>
        <v/>
      </c>
    </row>
    <row r="2761" spans="1:13" ht="13" x14ac:dyDescent="0.25">
      <c r="A2761" s="163">
        <v>2757</v>
      </c>
      <c r="B2761" s="66"/>
      <c r="C2761" s="67"/>
      <c r="D2761" s="48"/>
      <c r="E2761" s="68"/>
      <c r="F2761" s="49"/>
      <c r="G2761" s="69"/>
      <c r="H2761" s="50" t="str">
        <f>IF(E2761="","",VLOOKUP(WEEKDAY(E2761),List!A$15:B$21,2,FALSE))</f>
        <v/>
      </c>
      <c r="I2761" s="90">
        <f>IF(G2761="",0,VLOOKUP(G2761,PHR!$B$4:$H$10000,7,FALSE))</f>
        <v>0</v>
      </c>
      <c r="J2761" s="51" t="str">
        <f t="shared" si="173"/>
        <v/>
      </c>
      <c r="K2761" s="52" t="str">
        <f t="shared" si="176"/>
        <v/>
      </c>
      <c r="L2761" s="55" t="str">
        <f t="shared" si="174"/>
        <v/>
      </c>
      <c r="M2761" s="56" t="str">
        <f t="shared" si="175"/>
        <v/>
      </c>
    </row>
    <row r="2762" spans="1:13" ht="13" x14ac:dyDescent="0.25">
      <c r="A2762" s="163">
        <v>2758</v>
      </c>
      <c r="B2762" s="66"/>
      <c r="C2762" s="67"/>
      <c r="D2762" s="48"/>
      <c r="E2762" s="68"/>
      <c r="F2762" s="49"/>
      <c r="G2762" s="69"/>
      <c r="H2762" s="50" t="str">
        <f>IF(E2762="","",VLOOKUP(WEEKDAY(E2762),List!A$15:B$21,2,FALSE))</f>
        <v/>
      </c>
      <c r="I2762" s="90">
        <f>IF(G2762="",0,VLOOKUP(G2762,PHR!$B$4:$H$10000,7,FALSE))</f>
        <v>0</v>
      </c>
      <c r="J2762" s="51" t="str">
        <f t="shared" ref="J2762:J2825" si="177">IF(K2762="","",ROUND(K2762*I2762,2))</f>
        <v/>
      </c>
      <c r="K2762" s="52" t="str">
        <f t="shared" si="176"/>
        <v/>
      </c>
      <c r="L2762" s="55" t="str">
        <f t="shared" si="174"/>
        <v/>
      </c>
      <c r="M2762" s="56" t="str">
        <f t="shared" si="175"/>
        <v/>
      </c>
    </row>
    <row r="2763" spans="1:13" ht="13" x14ac:dyDescent="0.25">
      <c r="A2763" s="163">
        <v>2759</v>
      </c>
      <c r="B2763" s="66"/>
      <c r="C2763" s="67"/>
      <c r="D2763" s="48"/>
      <c r="E2763" s="68"/>
      <c r="F2763" s="49"/>
      <c r="G2763" s="69"/>
      <c r="H2763" s="50" t="str">
        <f>IF(E2763="","",VLOOKUP(WEEKDAY(E2763),List!A$15:B$21,2,FALSE))</f>
        <v/>
      </c>
      <c r="I2763" s="90">
        <f>IF(G2763="",0,VLOOKUP(G2763,PHR!$B$4:$H$10000,7,FALSE))</f>
        <v>0</v>
      </c>
      <c r="J2763" s="51" t="str">
        <f t="shared" si="177"/>
        <v/>
      </c>
      <c r="K2763" s="52" t="str">
        <f t="shared" si="176"/>
        <v/>
      </c>
      <c r="L2763" s="55" t="str">
        <f t="shared" si="174"/>
        <v/>
      </c>
      <c r="M2763" s="56" t="str">
        <f t="shared" si="175"/>
        <v/>
      </c>
    </row>
    <row r="2764" spans="1:13" ht="13" x14ac:dyDescent="0.25">
      <c r="A2764" s="163">
        <v>2760</v>
      </c>
      <c r="B2764" s="66"/>
      <c r="C2764" s="67"/>
      <c r="D2764" s="48"/>
      <c r="E2764" s="68"/>
      <c r="F2764" s="49"/>
      <c r="G2764" s="69"/>
      <c r="H2764" s="50" t="str">
        <f>IF(E2764="","",VLOOKUP(WEEKDAY(E2764),List!A$15:B$21,2,FALSE))</f>
        <v/>
      </c>
      <c r="I2764" s="90">
        <f>IF(G2764="",0,VLOOKUP(G2764,PHR!$B$4:$H$10000,7,FALSE))</f>
        <v>0</v>
      </c>
      <c r="J2764" s="51" t="str">
        <f t="shared" si="177"/>
        <v/>
      </c>
      <c r="K2764" s="52" t="str">
        <f t="shared" si="176"/>
        <v/>
      </c>
      <c r="L2764" s="55" t="str">
        <f t="shared" si="174"/>
        <v/>
      </c>
      <c r="M2764" s="56" t="str">
        <f t="shared" si="175"/>
        <v/>
      </c>
    </row>
    <row r="2765" spans="1:13" ht="13" x14ac:dyDescent="0.25">
      <c r="A2765" s="163">
        <v>2761</v>
      </c>
      <c r="B2765" s="66"/>
      <c r="C2765" s="67"/>
      <c r="D2765" s="48"/>
      <c r="E2765" s="68"/>
      <c r="F2765" s="49"/>
      <c r="G2765" s="69"/>
      <c r="H2765" s="50" t="str">
        <f>IF(E2765="","",VLOOKUP(WEEKDAY(E2765),List!A$15:B$21,2,FALSE))</f>
        <v/>
      </c>
      <c r="I2765" s="90">
        <f>IF(G2765="",0,VLOOKUP(G2765,PHR!$B$4:$H$10000,7,FALSE))</f>
        <v>0</v>
      </c>
      <c r="J2765" s="51" t="str">
        <f t="shared" si="177"/>
        <v/>
      </c>
      <c r="K2765" s="52" t="str">
        <f t="shared" si="176"/>
        <v/>
      </c>
      <c r="L2765" s="55" t="str">
        <f t="shared" si="174"/>
        <v/>
      </c>
      <c r="M2765" s="56" t="str">
        <f t="shared" si="175"/>
        <v/>
      </c>
    </row>
    <row r="2766" spans="1:13" ht="13" x14ac:dyDescent="0.25">
      <c r="A2766" s="163">
        <v>2762</v>
      </c>
      <c r="B2766" s="66"/>
      <c r="C2766" s="67"/>
      <c r="D2766" s="48"/>
      <c r="E2766" s="68"/>
      <c r="F2766" s="49"/>
      <c r="G2766" s="69"/>
      <c r="H2766" s="50" t="str">
        <f>IF(E2766="","",VLOOKUP(WEEKDAY(E2766),List!A$15:B$21,2,FALSE))</f>
        <v/>
      </c>
      <c r="I2766" s="90">
        <f>IF(G2766="",0,VLOOKUP(G2766,PHR!$B$4:$H$10000,7,FALSE))</f>
        <v>0</v>
      </c>
      <c r="J2766" s="51" t="str">
        <f t="shared" si="177"/>
        <v/>
      </c>
      <c r="K2766" s="52" t="str">
        <f t="shared" si="176"/>
        <v/>
      </c>
      <c r="L2766" s="55" t="str">
        <f t="shared" si="174"/>
        <v/>
      </c>
      <c r="M2766" s="56" t="str">
        <f t="shared" si="175"/>
        <v/>
      </c>
    </row>
    <row r="2767" spans="1:13" ht="13" x14ac:dyDescent="0.25">
      <c r="A2767" s="163">
        <v>2763</v>
      </c>
      <c r="B2767" s="66"/>
      <c r="C2767" s="67"/>
      <c r="D2767" s="48"/>
      <c r="E2767" s="68"/>
      <c r="F2767" s="49"/>
      <c r="G2767" s="69"/>
      <c r="H2767" s="50" t="str">
        <f>IF(E2767="","",VLOOKUP(WEEKDAY(E2767),List!A$15:B$21,2,FALSE))</f>
        <v/>
      </c>
      <c r="I2767" s="90">
        <f>IF(G2767="",0,VLOOKUP(G2767,PHR!$B$4:$H$10000,7,FALSE))</f>
        <v>0</v>
      </c>
      <c r="J2767" s="51" t="str">
        <f t="shared" si="177"/>
        <v/>
      </c>
      <c r="K2767" s="52" t="str">
        <f t="shared" si="176"/>
        <v/>
      </c>
      <c r="L2767" s="55" t="str">
        <f t="shared" si="174"/>
        <v/>
      </c>
      <c r="M2767" s="56" t="str">
        <f t="shared" si="175"/>
        <v/>
      </c>
    </row>
    <row r="2768" spans="1:13" ht="13" x14ac:dyDescent="0.25">
      <c r="A2768" s="163">
        <v>2764</v>
      </c>
      <c r="B2768" s="66"/>
      <c r="C2768" s="67"/>
      <c r="D2768" s="48"/>
      <c r="E2768" s="68"/>
      <c r="F2768" s="49"/>
      <c r="G2768" s="69"/>
      <c r="H2768" s="50" t="str">
        <f>IF(E2768="","",VLOOKUP(WEEKDAY(E2768),List!A$15:B$21,2,FALSE))</f>
        <v/>
      </c>
      <c r="I2768" s="90">
        <f>IF(G2768="",0,VLOOKUP(G2768,PHR!$B$4:$H$10000,7,FALSE))</f>
        <v>0</v>
      </c>
      <c r="J2768" s="51" t="str">
        <f t="shared" si="177"/>
        <v/>
      </c>
      <c r="K2768" s="52" t="str">
        <f t="shared" si="176"/>
        <v/>
      </c>
      <c r="L2768" s="55" t="str">
        <f t="shared" si="174"/>
        <v/>
      </c>
      <c r="M2768" s="56" t="str">
        <f t="shared" si="175"/>
        <v/>
      </c>
    </row>
    <row r="2769" spans="1:13" ht="13" x14ac:dyDescent="0.25">
      <c r="A2769" s="163">
        <v>2765</v>
      </c>
      <c r="B2769" s="66"/>
      <c r="C2769" s="67"/>
      <c r="D2769" s="48"/>
      <c r="E2769" s="68"/>
      <c r="F2769" s="49"/>
      <c r="G2769" s="69"/>
      <c r="H2769" s="50" t="str">
        <f>IF(E2769="","",VLOOKUP(WEEKDAY(E2769),List!A$15:B$21,2,FALSE))</f>
        <v/>
      </c>
      <c r="I2769" s="90">
        <f>IF(G2769="",0,VLOOKUP(G2769,PHR!$B$4:$H$10000,7,FALSE))</f>
        <v>0</v>
      </c>
      <c r="J2769" s="51" t="str">
        <f t="shared" si="177"/>
        <v/>
      </c>
      <c r="K2769" s="52" t="str">
        <f t="shared" si="176"/>
        <v/>
      </c>
      <c r="L2769" s="55" t="str">
        <f t="shared" si="174"/>
        <v/>
      </c>
      <c r="M2769" s="56" t="str">
        <f t="shared" si="175"/>
        <v/>
      </c>
    </row>
    <row r="2770" spans="1:13" ht="13" x14ac:dyDescent="0.25">
      <c r="A2770" s="163">
        <v>2766</v>
      </c>
      <c r="B2770" s="66"/>
      <c r="C2770" s="67"/>
      <c r="D2770" s="48"/>
      <c r="E2770" s="68"/>
      <c r="F2770" s="49"/>
      <c r="G2770" s="69"/>
      <c r="H2770" s="50" t="str">
        <f>IF(E2770="","",VLOOKUP(WEEKDAY(E2770),List!A$15:B$21,2,FALSE))</f>
        <v/>
      </c>
      <c r="I2770" s="90">
        <f>IF(G2770="",0,VLOOKUP(G2770,PHR!$B$4:$H$10000,7,FALSE))</f>
        <v>0</v>
      </c>
      <c r="J2770" s="51" t="str">
        <f t="shared" si="177"/>
        <v/>
      </c>
      <c r="K2770" s="52" t="str">
        <f t="shared" si="176"/>
        <v/>
      </c>
      <c r="L2770" s="55" t="str">
        <f t="shared" si="174"/>
        <v/>
      </c>
      <c r="M2770" s="56" t="str">
        <f t="shared" si="175"/>
        <v/>
      </c>
    </row>
    <row r="2771" spans="1:13" ht="13" x14ac:dyDescent="0.25">
      <c r="A2771" s="163">
        <v>2767</v>
      </c>
      <c r="B2771" s="66"/>
      <c r="C2771" s="67"/>
      <c r="D2771" s="48"/>
      <c r="E2771" s="68"/>
      <c r="F2771" s="49"/>
      <c r="G2771" s="69"/>
      <c r="H2771" s="50" t="str">
        <f>IF(E2771="","",VLOOKUP(WEEKDAY(E2771),List!A$15:B$21,2,FALSE))</f>
        <v/>
      </c>
      <c r="I2771" s="90">
        <f>IF(G2771="",0,VLOOKUP(G2771,PHR!$B$4:$H$10000,7,FALSE))</f>
        <v>0</v>
      </c>
      <c r="J2771" s="51" t="str">
        <f t="shared" si="177"/>
        <v/>
      </c>
      <c r="K2771" s="52" t="str">
        <f t="shared" si="176"/>
        <v/>
      </c>
      <c r="L2771" s="55" t="str">
        <f t="shared" si="174"/>
        <v/>
      </c>
      <c r="M2771" s="56" t="str">
        <f t="shared" si="175"/>
        <v/>
      </c>
    </row>
    <row r="2772" spans="1:13" ht="13" x14ac:dyDescent="0.25">
      <c r="A2772" s="163">
        <v>2768</v>
      </c>
      <c r="B2772" s="66"/>
      <c r="C2772" s="67"/>
      <c r="D2772" s="48"/>
      <c r="E2772" s="68"/>
      <c r="F2772" s="49"/>
      <c r="G2772" s="69"/>
      <c r="H2772" s="50" t="str">
        <f>IF(E2772="","",VLOOKUP(WEEKDAY(E2772),List!A$15:B$21,2,FALSE))</f>
        <v/>
      </c>
      <c r="I2772" s="90">
        <f>IF(G2772="",0,VLOOKUP(G2772,PHR!$B$4:$H$10000,7,FALSE))</f>
        <v>0</v>
      </c>
      <c r="J2772" s="51" t="str">
        <f t="shared" si="177"/>
        <v/>
      </c>
      <c r="K2772" s="52" t="str">
        <f t="shared" si="176"/>
        <v/>
      </c>
      <c r="L2772" s="55" t="str">
        <f t="shared" si="174"/>
        <v/>
      </c>
      <c r="M2772" s="56" t="str">
        <f t="shared" si="175"/>
        <v/>
      </c>
    </row>
    <row r="2773" spans="1:13" ht="13" x14ac:dyDescent="0.25">
      <c r="A2773" s="163">
        <v>2769</v>
      </c>
      <c r="B2773" s="66"/>
      <c r="C2773" s="67"/>
      <c r="D2773" s="48"/>
      <c r="E2773" s="68"/>
      <c r="F2773" s="49"/>
      <c r="G2773" s="69"/>
      <c r="H2773" s="50" t="str">
        <f>IF(E2773="","",VLOOKUP(WEEKDAY(E2773),List!A$15:B$21,2,FALSE))</f>
        <v/>
      </c>
      <c r="I2773" s="90">
        <f>IF(G2773="",0,VLOOKUP(G2773,PHR!$B$4:$H$10000,7,FALSE))</f>
        <v>0</v>
      </c>
      <c r="J2773" s="51" t="str">
        <f t="shared" si="177"/>
        <v/>
      </c>
      <c r="K2773" s="52" t="str">
        <f t="shared" si="176"/>
        <v/>
      </c>
      <c r="L2773" s="55" t="str">
        <f t="shared" si="174"/>
        <v/>
      </c>
      <c r="M2773" s="56" t="str">
        <f t="shared" si="175"/>
        <v/>
      </c>
    </row>
    <row r="2774" spans="1:13" ht="13" x14ac:dyDescent="0.25">
      <c r="A2774" s="163">
        <v>2770</v>
      </c>
      <c r="B2774" s="66"/>
      <c r="C2774" s="67"/>
      <c r="D2774" s="48"/>
      <c r="E2774" s="68"/>
      <c r="F2774" s="49"/>
      <c r="G2774" s="69"/>
      <c r="H2774" s="50" t="str">
        <f>IF(E2774="","",VLOOKUP(WEEKDAY(E2774),List!A$15:B$21,2,FALSE))</f>
        <v/>
      </c>
      <c r="I2774" s="90">
        <f>IF(G2774="",0,VLOOKUP(G2774,PHR!$B$4:$H$10000,7,FALSE))</f>
        <v>0</v>
      </c>
      <c r="J2774" s="51" t="str">
        <f t="shared" si="177"/>
        <v/>
      </c>
      <c r="K2774" s="52" t="str">
        <f t="shared" si="176"/>
        <v/>
      </c>
      <c r="L2774" s="55" t="str">
        <f t="shared" si="174"/>
        <v/>
      </c>
      <c r="M2774" s="56" t="str">
        <f t="shared" si="175"/>
        <v/>
      </c>
    </row>
    <row r="2775" spans="1:13" ht="13" x14ac:dyDescent="0.25">
      <c r="A2775" s="163">
        <v>2771</v>
      </c>
      <c r="B2775" s="66"/>
      <c r="C2775" s="67"/>
      <c r="D2775" s="48"/>
      <c r="E2775" s="68"/>
      <c r="F2775" s="49"/>
      <c r="G2775" s="69"/>
      <c r="H2775" s="50" t="str">
        <f>IF(E2775="","",VLOOKUP(WEEKDAY(E2775),List!A$15:B$21,2,FALSE))</f>
        <v/>
      </c>
      <c r="I2775" s="90">
        <f>IF(G2775="",0,VLOOKUP(G2775,PHR!$B$4:$H$10000,7,FALSE))</f>
        <v>0</v>
      </c>
      <c r="J2775" s="51" t="str">
        <f t="shared" si="177"/>
        <v/>
      </c>
      <c r="K2775" s="52" t="str">
        <f t="shared" si="176"/>
        <v/>
      </c>
      <c r="L2775" s="55" t="str">
        <f t="shared" si="174"/>
        <v/>
      </c>
      <c r="M2775" s="56" t="str">
        <f t="shared" si="175"/>
        <v/>
      </c>
    </row>
    <row r="2776" spans="1:13" ht="13" x14ac:dyDescent="0.25">
      <c r="A2776" s="163">
        <v>2772</v>
      </c>
      <c r="B2776" s="66"/>
      <c r="C2776" s="67"/>
      <c r="D2776" s="48"/>
      <c r="E2776" s="68"/>
      <c r="F2776" s="49"/>
      <c r="G2776" s="69"/>
      <c r="H2776" s="50" t="str">
        <f>IF(E2776="","",VLOOKUP(WEEKDAY(E2776),List!A$15:B$21,2,FALSE))</f>
        <v/>
      </c>
      <c r="I2776" s="90">
        <f>IF(G2776="",0,VLOOKUP(G2776,PHR!$B$4:$H$10000,7,FALSE))</f>
        <v>0</v>
      </c>
      <c r="J2776" s="51" t="str">
        <f t="shared" si="177"/>
        <v/>
      </c>
      <c r="K2776" s="52" t="str">
        <f t="shared" si="176"/>
        <v/>
      </c>
      <c r="L2776" s="55" t="str">
        <f t="shared" si="174"/>
        <v/>
      </c>
      <c r="M2776" s="56" t="str">
        <f t="shared" si="175"/>
        <v/>
      </c>
    </row>
    <row r="2777" spans="1:13" ht="13" x14ac:dyDescent="0.25">
      <c r="A2777" s="163">
        <v>2773</v>
      </c>
      <c r="B2777" s="66"/>
      <c r="C2777" s="67"/>
      <c r="D2777" s="48"/>
      <c r="E2777" s="68"/>
      <c r="F2777" s="49"/>
      <c r="G2777" s="69"/>
      <c r="H2777" s="50" t="str">
        <f>IF(E2777="","",VLOOKUP(WEEKDAY(E2777),List!A$15:B$21,2,FALSE))</f>
        <v/>
      </c>
      <c r="I2777" s="90">
        <f>IF(G2777="",0,VLOOKUP(G2777,PHR!$B$4:$H$10000,7,FALSE))</f>
        <v>0</v>
      </c>
      <c r="J2777" s="51" t="str">
        <f t="shared" si="177"/>
        <v/>
      </c>
      <c r="K2777" s="52" t="str">
        <f t="shared" si="176"/>
        <v/>
      </c>
      <c r="L2777" s="55" t="str">
        <f t="shared" si="174"/>
        <v/>
      </c>
      <c r="M2777" s="56" t="str">
        <f t="shared" si="175"/>
        <v/>
      </c>
    </row>
    <row r="2778" spans="1:13" ht="13" x14ac:dyDescent="0.25">
      <c r="A2778" s="163">
        <v>2774</v>
      </c>
      <c r="B2778" s="66"/>
      <c r="C2778" s="67"/>
      <c r="D2778" s="48"/>
      <c r="E2778" s="68"/>
      <c r="F2778" s="49"/>
      <c r="G2778" s="69"/>
      <c r="H2778" s="50" t="str">
        <f>IF(E2778="","",VLOOKUP(WEEKDAY(E2778),List!A$15:B$21,2,FALSE))</f>
        <v/>
      </c>
      <c r="I2778" s="90">
        <f>IF(G2778="",0,VLOOKUP(G2778,PHR!$B$4:$H$10000,7,FALSE))</f>
        <v>0</v>
      </c>
      <c r="J2778" s="51" t="str">
        <f t="shared" si="177"/>
        <v/>
      </c>
      <c r="K2778" s="52" t="str">
        <f t="shared" si="176"/>
        <v/>
      </c>
      <c r="L2778" s="55" t="str">
        <f t="shared" si="174"/>
        <v/>
      </c>
      <c r="M2778" s="56" t="str">
        <f t="shared" si="175"/>
        <v/>
      </c>
    </row>
    <row r="2779" spans="1:13" ht="13" x14ac:dyDescent="0.25">
      <c r="A2779" s="163">
        <v>2775</v>
      </c>
      <c r="B2779" s="66"/>
      <c r="C2779" s="67"/>
      <c r="D2779" s="48"/>
      <c r="E2779" s="68"/>
      <c r="F2779" s="49"/>
      <c r="G2779" s="69"/>
      <c r="H2779" s="50" t="str">
        <f>IF(E2779="","",VLOOKUP(WEEKDAY(E2779),List!A$15:B$21,2,FALSE))</f>
        <v/>
      </c>
      <c r="I2779" s="90">
        <f>IF(G2779="",0,VLOOKUP(G2779,PHR!$B$4:$H$10000,7,FALSE))</f>
        <v>0</v>
      </c>
      <c r="J2779" s="51" t="str">
        <f t="shared" si="177"/>
        <v/>
      </c>
      <c r="K2779" s="52" t="str">
        <f t="shared" si="176"/>
        <v/>
      </c>
      <c r="L2779" s="55" t="str">
        <f t="shared" si="174"/>
        <v/>
      </c>
      <c r="M2779" s="56" t="str">
        <f t="shared" si="175"/>
        <v/>
      </c>
    </row>
    <row r="2780" spans="1:13" ht="13" x14ac:dyDescent="0.25">
      <c r="A2780" s="163">
        <v>2776</v>
      </c>
      <c r="B2780" s="66"/>
      <c r="C2780" s="67"/>
      <c r="D2780" s="48"/>
      <c r="E2780" s="68"/>
      <c r="F2780" s="49"/>
      <c r="G2780" s="69"/>
      <c r="H2780" s="50" t="str">
        <f>IF(E2780="","",VLOOKUP(WEEKDAY(E2780),List!A$15:B$21,2,FALSE))</f>
        <v/>
      </c>
      <c r="I2780" s="90">
        <f>IF(G2780="",0,VLOOKUP(G2780,PHR!$B$4:$H$10000,7,FALSE))</f>
        <v>0</v>
      </c>
      <c r="J2780" s="51" t="str">
        <f t="shared" si="177"/>
        <v/>
      </c>
      <c r="K2780" s="52" t="str">
        <f t="shared" si="176"/>
        <v/>
      </c>
      <c r="L2780" s="55" t="str">
        <f t="shared" si="174"/>
        <v/>
      </c>
      <c r="M2780" s="56" t="str">
        <f t="shared" si="175"/>
        <v/>
      </c>
    </row>
    <row r="2781" spans="1:13" ht="13" x14ac:dyDescent="0.25">
      <c r="A2781" s="163">
        <v>2777</v>
      </c>
      <c r="B2781" s="66"/>
      <c r="C2781" s="67"/>
      <c r="D2781" s="48"/>
      <c r="E2781" s="68"/>
      <c r="F2781" s="49"/>
      <c r="G2781" s="69"/>
      <c r="H2781" s="50" t="str">
        <f>IF(E2781="","",VLOOKUP(WEEKDAY(E2781),List!A$15:B$21,2,FALSE))</f>
        <v/>
      </c>
      <c r="I2781" s="90">
        <f>IF(G2781="",0,VLOOKUP(G2781,PHR!$B$4:$H$10000,7,FALSE))</f>
        <v>0</v>
      </c>
      <c r="J2781" s="51" t="str">
        <f t="shared" si="177"/>
        <v/>
      </c>
      <c r="K2781" s="52" t="str">
        <f t="shared" si="176"/>
        <v/>
      </c>
      <c r="L2781" s="55" t="str">
        <f t="shared" si="174"/>
        <v/>
      </c>
      <c r="M2781" s="56" t="str">
        <f t="shared" si="175"/>
        <v/>
      </c>
    </row>
    <row r="2782" spans="1:13" ht="13" x14ac:dyDescent="0.25">
      <c r="A2782" s="163">
        <v>2778</v>
      </c>
      <c r="B2782" s="66"/>
      <c r="C2782" s="67"/>
      <c r="D2782" s="48"/>
      <c r="E2782" s="68"/>
      <c r="F2782" s="49"/>
      <c r="G2782" s="69"/>
      <c r="H2782" s="50" t="str">
        <f>IF(E2782="","",VLOOKUP(WEEKDAY(E2782),List!A$15:B$21,2,FALSE))</f>
        <v/>
      </c>
      <c r="I2782" s="90">
        <f>IF(G2782="",0,VLOOKUP(G2782,PHR!$B$4:$H$10000,7,FALSE))</f>
        <v>0</v>
      </c>
      <c r="J2782" s="51" t="str">
        <f t="shared" si="177"/>
        <v/>
      </c>
      <c r="K2782" s="52" t="str">
        <f t="shared" si="176"/>
        <v/>
      </c>
      <c r="L2782" s="55" t="str">
        <f t="shared" si="174"/>
        <v/>
      </c>
      <c r="M2782" s="56" t="str">
        <f t="shared" si="175"/>
        <v/>
      </c>
    </row>
    <row r="2783" spans="1:13" ht="13" x14ac:dyDescent="0.25">
      <c r="A2783" s="163">
        <v>2779</v>
      </c>
      <c r="B2783" s="66"/>
      <c r="C2783" s="67"/>
      <c r="D2783" s="48"/>
      <c r="E2783" s="68"/>
      <c r="F2783" s="49"/>
      <c r="G2783" s="69"/>
      <c r="H2783" s="50" t="str">
        <f>IF(E2783="","",VLOOKUP(WEEKDAY(E2783),List!A$15:B$21,2,FALSE))</f>
        <v/>
      </c>
      <c r="I2783" s="90">
        <f>IF(G2783="",0,VLOOKUP(G2783,PHR!$B$4:$H$10000,7,FALSE))</f>
        <v>0</v>
      </c>
      <c r="J2783" s="51" t="str">
        <f t="shared" si="177"/>
        <v/>
      </c>
      <c r="K2783" s="52" t="str">
        <f t="shared" si="176"/>
        <v/>
      </c>
      <c r="L2783" s="55" t="str">
        <f t="shared" si="174"/>
        <v/>
      </c>
      <c r="M2783" s="56" t="str">
        <f t="shared" si="175"/>
        <v/>
      </c>
    </row>
    <row r="2784" spans="1:13" ht="13" x14ac:dyDescent="0.25">
      <c r="A2784" s="163">
        <v>2780</v>
      </c>
      <c r="B2784" s="66"/>
      <c r="C2784" s="67"/>
      <c r="D2784" s="48"/>
      <c r="E2784" s="68"/>
      <c r="F2784" s="49"/>
      <c r="G2784" s="69"/>
      <c r="H2784" s="50" t="str">
        <f>IF(E2784="","",VLOOKUP(WEEKDAY(E2784),List!A$15:B$21,2,FALSE))</f>
        <v/>
      </c>
      <c r="I2784" s="90">
        <f>IF(G2784="",0,VLOOKUP(G2784,PHR!$B$4:$H$10000,7,FALSE))</f>
        <v>0</v>
      </c>
      <c r="J2784" s="51" t="str">
        <f t="shared" si="177"/>
        <v/>
      </c>
      <c r="K2784" s="52" t="str">
        <f t="shared" si="176"/>
        <v/>
      </c>
      <c r="L2784" s="55" t="str">
        <f t="shared" si="174"/>
        <v/>
      </c>
      <c r="M2784" s="56" t="str">
        <f t="shared" si="175"/>
        <v/>
      </c>
    </row>
    <row r="2785" spans="1:13" ht="13" x14ac:dyDescent="0.25">
      <c r="A2785" s="163">
        <v>2781</v>
      </c>
      <c r="B2785" s="66"/>
      <c r="C2785" s="67"/>
      <c r="D2785" s="48"/>
      <c r="E2785" s="68"/>
      <c r="F2785" s="49"/>
      <c r="G2785" s="69"/>
      <c r="H2785" s="50" t="str">
        <f>IF(E2785="","",VLOOKUP(WEEKDAY(E2785),List!A$15:B$21,2,FALSE))</f>
        <v/>
      </c>
      <c r="I2785" s="90">
        <f>IF(G2785="",0,VLOOKUP(G2785,PHR!$B$4:$H$10000,7,FALSE))</f>
        <v>0</v>
      </c>
      <c r="J2785" s="51" t="str">
        <f t="shared" si="177"/>
        <v/>
      </c>
      <c r="K2785" s="52" t="str">
        <f t="shared" si="176"/>
        <v/>
      </c>
      <c r="L2785" s="55" t="str">
        <f t="shared" si="174"/>
        <v/>
      </c>
      <c r="M2785" s="56" t="str">
        <f t="shared" si="175"/>
        <v/>
      </c>
    </row>
    <row r="2786" spans="1:13" ht="13" x14ac:dyDescent="0.25">
      <c r="A2786" s="163">
        <v>2782</v>
      </c>
      <c r="B2786" s="66"/>
      <c r="C2786" s="67"/>
      <c r="D2786" s="48"/>
      <c r="E2786" s="68"/>
      <c r="F2786" s="49"/>
      <c r="G2786" s="69"/>
      <c r="H2786" s="50" t="str">
        <f>IF(E2786="","",VLOOKUP(WEEKDAY(E2786),List!A$15:B$21,2,FALSE))</f>
        <v/>
      </c>
      <c r="I2786" s="90">
        <f>IF(G2786="",0,VLOOKUP(G2786,PHR!$B$4:$H$10000,7,FALSE))</f>
        <v>0</v>
      </c>
      <c r="J2786" s="51" t="str">
        <f t="shared" si="177"/>
        <v/>
      </c>
      <c r="K2786" s="52" t="str">
        <f t="shared" si="176"/>
        <v/>
      </c>
      <c r="L2786" s="55" t="str">
        <f t="shared" si="174"/>
        <v/>
      </c>
      <c r="M2786" s="56" t="str">
        <f t="shared" si="175"/>
        <v/>
      </c>
    </row>
    <row r="2787" spans="1:13" ht="13" x14ac:dyDescent="0.25">
      <c r="A2787" s="163">
        <v>2783</v>
      </c>
      <c r="B2787" s="66"/>
      <c r="C2787" s="67"/>
      <c r="D2787" s="48"/>
      <c r="E2787" s="68"/>
      <c r="F2787" s="49"/>
      <c r="G2787" s="69"/>
      <c r="H2787" s="50" t="str">
        <f>IF(E2787="","",VLOOKUP(WEEKDAY(E2787),List!A$15:B$21,2,FALSE))</f>
        <v/>
      </c>
      <c r="I2787" s="90">
        <f>IF(G2787="",0,VLOOKUP(G2787,PHR!$B$4:$H$10000,7,FALSE))</f>
        <v>0</v>
      </c>
      <c r="J2787" s="51" t="str">
        <f t="shared" si="177"/>
        <v/>
      </c>
      <c r="K2787" s="52" t="str">
        <f t="shared" si="176"/>
        <v/>
      </c>
      <c r="L2787" s="55" t="str">
        <f t="shared" si="174"/>
        <v/>
      </c>
      <c r="M2787" s="56" t="str">
        <f t="shared" si="175"/>
        <v/>
      </c>
    </row>
    <row r="2788" spans="1:13" ht="13" x14ac:dyDescent="0.25">
      <c r="A2788" s="163">
        <v>2784</v>
      </c>
      <c r="B2788" s="66"/>
      <c r="C2788" s="67"/>
      <c r="D2788" s="48"/>
      <c r="E2788" s="68"/>
      <c r="F2788" s="49"/>
      <c r="G2788" s="69"/>
      <c r="H2788" s="50" t="str">
        <f>IF(E2788="","",VLOOKUP(WEEKDAY(E2788),List!A$15:B$21,2,FALSE))</f>
        <v/>
      </c>
      <c r="I2788" s="90">
        <f>IF(G2788="",0,VLOOKUP(G2788,PHR!$B$4:$H$10000,7,FALSE))</f>
        <v>0</v>
      </c>
      <c r="J2788" s="51" t="str">
        <f t="shared" si="177"/>
        <v/>
      </c>
      <c r="K2788" s="52" t="str">
        <f t="shared" si="176"/>
        <v/>
      </c>
      <c r="L2788" s="55" t="str">
        <f t="shared" si="174"/>
        <v/>
      </c>
      <c r="M2788" s="56" t="str">
        <f t="shared" si="175"/>
        <v/>
      </c>
    </row>
    <row r="2789" spans="1:13" ht="13" x14ac:dyDescent="0.25">
      <c r="A2789" s="163">
        <v>2785</v>
      </c>
      <c r="B2789" s="66"/>
      <c r="C2789" s="67"/>
      <c r="D2789" s="48"/>
      <c r="E2789" s="68"/>
      <c r="F2789" s="49"/>
      <c r="G2789" s="69"/>
      <c r="H2789" s="50" t="str">
        <f>IF(E2789="","",VLOOKUP(WEEKDAY(E2789),List!A$15:B$21,2,FALSE))</f>
        <v/>
      </c>
      <c r="I2789" s="90">
        <f>IF(G2789="",0,VLOOKUP(G2789,PHR!$B$4:$H$10000,7,FALSE))</f>
        <v>0</v>
      </c>
      <c r="J2789" s="51" t="str">
        <f t="shared" si="177"/>
        <v/>
      </c>
      <c r="K2789" s="52" t="str">
        <f t="shared" si="176"/>
        <v/>
      </c>
      <c r="L2789" s="55" t="str">
        <f t="shared" si="174"/>
        <v/>
      </c>
      <c r="M2789" s="56" t="str">
        <f t="shared" si="175"/>
        <v/>
      </c>
    </row>
    <row r="2790" spans="1:13" ht="13" x14ac:dyDescent="0.25">
      <c r="A2790" s="163">
        <v>2786</v>
      </c>
      <c r="B2790" s="66"/>
      <c r="C2790" s="67"/>
      <c r="D2790" s="48"/>
      <c r="E2790" s="68"/>
      <c r="F2790" s="49"/>
      <c r="G2790" s="69"/>
      <c r="H2790" s="50" t="str">
        <f>IF(E2790="","",VLOOKUP(WEEKDAY(E2790),List!A$15:B$21,2,FALSE))</f>
        <v/>
      </c>
      <c r="I2790" s="90">
        <f>IF(G2790="",0,VLOOKUP(G2790,PHR!$B$4:$H$10000,7,FALSE))</f>
        <v>0</v>
      </c>
      <c r="J2790" s="51" t="str">
        <f t="shared" si="177"/>
        <v/>
      </c>
      <c r="K2790" s="52" t="str">
        <f t="shared" si="176"/>
        <v/>
      </c>
      <c r="L2790" s="55" t="str">
        <f t="shared" si="174"/>
        <v/>
      </c>
      <c r="M2790" s="56" t="str">
        <f t="shared" si="175"/>
        <v/>
      </c>
    </row>
    <row r="2791" spans="1:13" ht="13" x14ac:dyDescent="0.25">
      <c r="A2791" s="163">
        <v>2787</v>
      </c>
      <c r="B2791" s="66"/>
      <c r="C2791" s="67"/>
      <c r="D2791" s="48"/>
      <c r="E2791" s="68"/>
      <c r="F2791" s="49"/>
      <c r="G2791" s="69"/>
      <c r="H2791" s="50" t="str">
        <f>IF(E2791="","",VLOOKUP(WEEKDAY(E2791),List!A$15:B$21,2,FALSE))</f>
        <v/>
      </c>
      <c r="I2791" s="90">
        <f>IF(G2791="",0,VLOOKUP(G2791,PHR!$B$4:$H$10000,7,FALSE))</f>
        <v>0</v>
      </c>
      <c r="J2791" s="51" t="str">
        <f t="shared" si="177"/>
        <v/>
      </c>
      <c r="K2791" s="52" t="str">
        <f t="shared" si="176"/>
        <v/>
      </c>
      <c r="L2791" s="55" t="str">
        <f t="shared" si="174"/>
        <v/>
      </c>
      <c r="M2791" s="56" t="str">
        <f t="shared" si="175"/>
        <v/>
      </c>
    </row>
    <row r="2792" spans="1:13" ht="13" x14ac:dyDescent="0.25">
      <c r="A2792" s="163">
        <v>2788</v>
      </c>
      <c r="B2792" s="66"/>
      <c r="C2792" s="67"/>
      <c r="D2792" s="48"/>
      <c r="E2792" s="68"/>
      <c r="F2792" s="49"/>
      <c r="G2792" s="69"/>
      <c r="H2792" s="50" t="str">
        <f>IF(E2792="","",VLOOKUP(WEEKDAY(E2792),List!A$15:B$21,2,FALSE))</f>
        <v/>
      </c>
      <c r="I2792" s="90">
        <f>IF(G2792="",0,VLOOKUP(G2792,PHR!$B$4:$H$10000,7,FALSE))</f>
        <v>0</v>
      </c>
      <c r="J2792" s="51" t="str">
        <f t="shared" si="177"/>
        <v/>
      </c>
      <c r="K2792" s="52" t="str">
        <f t="shared" si="176"/>
        <v/>
      </c>
      <c r="L2792" s="55" t="str">
        <f t="shared" si="174"/>
        <v/>
      </c>
      <c r="M2792" s="56" t="str">
        <f t="shared" si="175"/>
        <v/>
      </c>
    </row>
    <row r="2793" spans="1:13" ht="13" x14ac:dyDescent="0.25">
      <c r="A2793" s="163">
        <v>2789</v>
      </c>
      <c r="B2793" s="66"/>
      <c r="C2793" s="67"/>
      <c r="D2793" s="48"/>
      <c r="E2793" s="68"/>
      <c r="F2793" s="49"/>
      <c r="G2793" s="69"/>
      <c r="H2793" s="50" t="str">
        <f>IF(E2793="","",VLOOKUP(WEEKDAY(E2793),List!A$15:B$21,2,FALSE))</f>
        <v/>
      </c>
      <c r="I2793" s="90">
        <f>IF(G2793="",0,VLOOKUP(G2793,PHR!$B$4:$H$10000,7,FALSE))</f>
        <v>0</v>
      </c>
      <c r="J2793" s="51" t="str">
        <f t="shared" si="177"/>
        <v/>
      </c>
      <c r="K2793" s="52" t="str">
        <f t="shared" si="176"/>
        <v/>
      </c>
      <c r="L2793" s="55" t="str">
        <f t="shared" si="174"/>
        <v/>
      </c>
      <c r="M2793" s="56" t="str">
        <f t="shared" si="175"/>
        <v/>
      </c>
    </row>
    <row r="2794" spans="1:13" ht="13" x14ac:dyDescent="0.25">
      <c r="A2794" s="163">
        <v>2790</v>
      </c>
      <c r="B2794" s="66"/>
      <c r="C2794" s="67"/>
      <c r="D2794" s="48"/>
      <c r="E2794" s="68"/>
      <c r="F2794" s="49"/>
      <c r="G2794" s="69"/>
      <c r="H2794" s="50" t="str">
        <f>IF(E2794="","",VLOOKUP(WEEKDAY(E2794),List!A$15:B$21,2,FALSE))</f>
        <v/>
      </c>
      <c r="I2794" s="90">
        <f>IF(G2794="",0,VLOOKUP(G2794,PHR!$B$4:$H$10000,7,FALSE))</f>
        <v>0</v>
      </c>
      <c r="J2794" s="51" t="str">
        <f t="shared" si="177"/>
        <v/>
      </c>
      <c r="K2794" s="52" t="str">
        <f t="shared" si="176"/>
        <v/>
      </c>
      <c r="L2794" s="55" t="str">
        <f t="shared" si="174"/>
        <v/>
      </c>
      <c r="M2794" s="56" t="str">
        <f t="shared" si="175"/>
        <v/>
      </c>
    </row>
    <row r="2795" spans="1:13" ht="13" x14ac:dyDescent="0.25">
      <c r="A2795" s="163">
        <v>2791</v>
      </c>
      <c r="B2795" s="66"/>
      <c r="C2795" s="67"/>
      <c r="D2795" s="48"/>
      <c r="E2795" s="68"/>
      <c r="F2795" s="49"/>
      <c r="G2795" s="69"/>
      <c r="H2795" s="50" t="str">
        <f>IF(E2795="","",VLOOKUP(WEEKDAY(E2795),List!A$15:B$21,2,FALSE))</f>
        <v/>
      </c>
      <c r="I2795" s="90">
        <f>IF(G2795="",0,VLOOKUP(G2795,PHR!$B$4:$H$10000,7,FALSE))</f>
        <v>0</v>
      </c>
      <c r="J2795" s="51" t="str">
        <f t="shared" si="177"/>
        <v/>
      </c>
      <c r="K2795" s="52" t="str">
        <f t="shared" si="176"/>
        <v/>
      </c>
      <c r="L2795" s="55" t="str">
        <f t="shared" si="174"/>
        <v/>
      </c>
      <c r="M2795" s="56" t="str">
        <f t="shared" si="175"/>
        <v/>
      </c>
    </row>
    <row r="2796" spans="1:13" ht="13" x14ac:dyDescent="0.25">
      <c r="A2796" s="163">
        <v>2792</v>
      </c>
      <c r="B2796" s="66"/>
      <c r="C2796" s="67"/>
      <c r="D2796" s="48"/>
      <c r="E2796" s="68"/>
      <c r="F2796" s="49"/>
      <c r="G2796" s="69"/>
      <c r="H2796" s="50" t="str">
        <f>IF(E2796="","",VLOOKUP(WEEKDAY(E2796),List!A$15:B$21,2,FALSE))</f>
        <v/>
      </c>
      <c r="I2796" s="90">
        <f>IF(G2796="",0,VLOOKUP(G2796,PHR!$B$4:$H$10000,7,FALSE))</f>
        <v>0</v>
      </c>
      <c r="J2796" s="51" t="str">
        <f t="shared" si="177"/>
        <v/>
      </c>
      <c r="K2796" s="52" t="str">
        <f t="shared" si="176"/>
        <v/>
      </c>
      <c r="L2796" s="55" t="str">
        <f t="shared" si="174"/>
        <v/>
      </c>
      <c r="M2796" s="56" t="str">
        <f t="shared" si="175"/>
        <v/>
      </c>
    </row>
    <row r="2797" spans="1:13" ht="13" x14ac:dyDescent="0.25">
      <c r="A2797" s="163">
        <v>2793</v>
      </c>
      <c r="B2797" s="66"/>
      <c r="C2797" s="67"/>
      <c r="D2797" s="48"/>
      <c r="E2797" s="68"/>
      <c r="F2797" s="49"/>
      <c r="G2797" s="69"/>
      <c r="H2797" s="50" t="str">
        <f>IF(E2797="","",VLOOKUP(WEEKDAY(E2797),List!A$15:B$21,2,FALSE))</f>
        <v/>
      </c>
      <c r="I2797" s="90">
        <f>IF(G2797="",0,VLOOKUP(G2797,PHR!$B$4:$H$10000,7,FALSE))</f>
        <v>0</v>
      </c>
      <c r="J2797" s="51" t="str">
        <f t="shared" si="177"/>
        <v/>
      </c>
      <c r="K2797" s="52" t="str">
        <f t="shared" si="176"/>
        <v/>
      </c>
      <c r="L2797" s="55" t="str">
        <f t="shared" si="174"/>
        <v/>
      </c>
      <c r="M2797" s="56" t="str">
        <f t="shared" si="175"/>
        <v/>
      </c>
    </row>
    <row r="2798" spans="1:13" ht="13" x14ac:dyDescent="0.25">
      <c r="A2798" s="163">
        <v>2794</v>
      </c>
      <c r="B2798" s="66"/>
      <c r="C2798" s="67"/>
      <c r="D2798" s="48"/>
      <c r="E2798" s="68"/>
      <c r="F2798" s="49"/>
      <c r="G2798" s="69"/>
      <c r="H2798" s="50" t="str">
        <f>IF(E2798="","",VLOOKUP(WEEKDAY(E2798),List!A$15:B$21,2,FALSE))</f>
        <v/>
      </c>
      <c r="I2798" s="90">
        <f>IF(G2798="",0,VLOOKUP(G2798,PHR!$B$4:$H$10000,7,FALSE))</f>
        <v>0</v>
      </c>
      <c r="J2798" s="51" t="str">
        <f t="shared" si="177"/>
        <v/>
      </c>
      <c r="K2798" s="52" t="str">
        <f t="shared" si="176"/>
        <v/>
      </c>
      <c r="L2798" s="55" t="str">
        <f t="shared" si="174"/>
        <v/>
      </c>
      <c r="M2798" s="56" t="str">
        <f t="shared" si="175"/>
        <v/>
      </c>
    </row>
    <row r="2799" spans="1:13" ht="13" x14ac:dyDescent="0.25">
      <c r="A2799" s="163">
        <v>2795</v>
      </c>
      <c r="B2799" s="66"/>
      <c r="C2799" s="67"/>
      <c r="D2799" s="48"/>
      <c r="E2799" s="68"/>
      <c r="F2799" s="49"/>
      <c r="G2799" s="69"/>
      <c r="H2799" s="50" t="str">
        <f>IF(E2799="","",VLOOKUP(WEEKDAY(E2799),List!A$15:B$21,2,FALSE))</f>
        <v/>
      </c>
      <c r="I2799" s="90">
        <f>IF(G2799="",0,VLOOKUP(G2799,PHR!$B$4:$H$10000,7,FALSE))</f>
        <v>0</v>
      </c>
      <c r="J2799" s="51" t="str">
        <f t="shared" si="177"/>
        <v/>
      </c>
      <c r="K2799" s="52" t="str">
        <f t="shared" si="176"/>
        <v/>
      </c>
      <c r="L2799" s="55" t="str">
        <f t="shared" si="174"/>
        <v/>
      </c>
      <c r="M2799" s="56" t="str">
        <f t="shared" si="175"/>
        <v/>
      </c>
    </row>
    <row r="2800" spans="1:13" ht="13" x14ac:dyDescent="0.25">
      <c r="A2800" s="163">
        <v>2796</v>
      </c>
      <c r="B2800" s="66"/>
      <c r="C2800" s="67"/>
      <c r="D2800" s="48"/>
      <c r="E2800" s="68"/>
      <c r="F2800" s="49"/>
      <c r="G2800" s="69"/>
      <c r="H2800" s="50" t="str">
        <f>IF(E2800="","",VLOOKUP(WEEKDAY(E2800),List!A$15:B$21,2,FALSE))</f>
        <v/>
      </c>
      <c r="I2800" s="90">
        <f>IF(G2800="",0,VLOOKUP(G2800,PHR!$B$4:$H$10000,7,FALSE))</f>
        <v>0</v>
      </c>
      <c r="J2800" s="51" t="str">
        <f t="shared" si="177"/>
        <v/>
      </c>
      <c r="K2800" s="52" t="str">
        <f t="shared" si="176"/>
        <v/>
      </c>
      <c r="L2800" s="55" t="str">
        <f t="shared" si="174"/>
        <v/>
      </c>
      <c r="M2800" s="56" t="str">
        <f t="shared" si="175"/>
        <v/>
      </c>
    </row>
    <row r="2801" spans="1:13" ht="13" x14ac:dyDescent="0.25">
      <c r="A2801" s="163">
        <v>2797</v>
      </c>
      <c r="B2801" s="66"/>
      <c r="C2801" s="67"/>
      <c r="D2801" s="48"/>
      <c r="E2801" s="68"/>
      <c r="F2801" s="49"/>
      <c r="G2801" s="69"/>
      <c r="H2801" s="50" t="str">
        <f>IF(E2801="","",VLOOKUP(WEEKDAY(E2801),List!A$15:B$21,2,FALSE))</f>
        <v/>
      </c>
      <c r="I2801" s="90">
        <f>IF(G2801="",0,VLOOKUP(G2801,PHR!$B$4:$H$10000,7,FALSE))</f>
        <v>0</v>
      </c>
      <c r="J2801" s="51" t="str">
        <f t="shared" si="177"/>
        <v/>
      </c>
      <c r="K2801" s="52" t="str">
        <f t="shared" si="176"/>
        <v/>
      </c>
      <c r="L2801" s="55" t="str">
        <f t="shared" si="174"/>
        <v/>
      </c>
      <c r="M2801" s="56" t="str">
        <f t="shared" si="175"/>
        <v/>
      </c>
    </row>
    <row r="2802" spans="1:13" ht="13" x14ac:dyDescent="0.25">
      <c r="A2802" s="163">
        <v>2798</v>
      </c>
      <c r="B2802" s="66"/>
      <c r="C2802" s="67"/>
      <c r="D2802" s="48"/>
      <c r="E2802" s="68"/>
      <c r="F2802" s="49"/>
      <c r="G2802" s="69"/>
      <c r="H2802" s="50" t="str">
        <f>IF(E2802="","",VLOOKUP(WEEKDAY(E2802),List!A$15:B$21,2,FALSE))</f>
        <v/>
      </c>
      <c r="I2802" s="90">
        <f>IF(G2802="",0,VLOOKUP(G2802,PHR!$B$4:$H$10000,7,FALSE))</f>
        <v>0</v>
      </c>
      <c r="J2802" s="51" t="str">
        <f t="shared" si="177"/>
        <v/>
      </c>
      <c r="K2802" s="52" t="str">
        <f t="shared" si="176"/>
        <v/>
      </c>
      <c r="L2802" s="55" t="str">
        <f t="shared" si="174"/>
        <v/>
      </c>
      <c r="M2802" s="56" t="str">
        <f t="shared" si="175"/>
        <v/>
      </c>
    </row>
    <row r="2803" spans="1:13" ht="13" x14ac:dyDescent="0.25">
      <c r="A2803" s="163">
        <v>2799</v>
      </c>
      <c r="B2803" s="66"/>
      <c r="C2803" s="67"/>
      <c r="D2803" s="48"/>
      <c r="E2803" s="68"/>
      <c r="F2803" s="49"/>
      <c r="G2803" s="69"/>
      <c r="H2803" s="50" t="str">
        <f>IF(E2803="","",VLOOKUP(WEEKDAY(E2803),List!A$15:B$21,2,FALSE))</f>
        <v/>
      </c>
      <c r="I2803" s="90">
        <f>IF(G2803="",0,VLOOKUP(G2803,PHR!$B$4:$H$10000,7,FALSE))</f>
        <v>0</v>
      </c>
      <c r="J2803" s="51" t="str">
        <f t="shared" si="177"/>
        <v/>
      </c>
      <c r="K2803" s="52" t="str">
        <f t="shared" si="176"/>
        <v/>
      </c>
      <c r="L2803" s="55" t="str">
        <f t="shared" si="174"/>
        <v/>
      </c>
      <c r="M2803" s="56" t="str">
        <f t="shared" si="175"/>
        <v/>
      </c>
    </row>
    <row r="2804" spans="1:13" ht="13" x14ac:dyDescent="0.25">
      <c r="A2804" s="163">
        <v>2800</v>
      </c>
      <c r="B2804" s="66"/>
      <c r="C2804" s="67"/>
      <c r="D2804" s="48"/>
      <c r="E2804" s="68"/>
      <c r="F2804" s="49"/>
      <c r="G2804" s="69"/>
      <c r="H2804" s="50" t="str">
        <f>IF(E2804="","",VLOOKUP(WEEKDAY(E2804),List!A$15:B$21,2,FALSE))</f>
        <v/>
      </c>
      <c r="I2804" s="90">
        <f>IF(G2804="",0,VLOOKUP(G2804,PHR!$B$4:$H$10000,7,FALSE))</f>
        <v>0</v>
      </c>
      <c r="J2804" s="51" t="str">
        <f t="shared" si="177"/>
        <v/>
      </c>
      <c r="K2804" s="52" t="str">
        <f t="shared" si="176"/>
        <v/>
      </c>
      <c r="L2804" s="55" t="str">
        <f t="shared" si="174"/>
        <v/>
      </c>
      <c r="M2804" s="56" t="str">
        <f t="shared" si="175"/>
        <v/>
      </c>
    </row>
    <row r="2805" spans="1:13" ht="13" x14ac:dyDescent="0.25">
      <c r="A2805" s="163">
        <v>2801</v>
      </c>
      <c r="B2805" s="66"/>
      <c r="C2805" s="67"/>
      <c r="D2805" s="48"/>
      <c r="E2805" s="68"/>
      <c r="F2805" s="49"/>
      <c r="G2805" s="69"/>
      <c r="H2805" s="50" t="str">
        <f>IF(E2805="","",VLOOKUP(WEEKDAY(E2805),List!A$15:B$21,2,FALSE))</f>
        <v/>
      </c>
      <c r="I2805" s="90">
        <f>IF(G2805="",0,VLOOKUP(G2805,PHR!$B$4:$H$10000,7,FALSE))</f>
        <v>0</v>
      </c>
      <c r="J2805" s="51" t="str">
        <f t="shared" si="177"/>
        <v/>
      </c>
      <c r="K2805" s="52" t="str">
        <f t="shared" si="176"/>
        <v/>
      </c>
      <c r="L2805" s="55" t="str">
        <f t="shared" si="174"/>
        <v/>
      </c>
      <c r="M2805" s="56" t="str">
        <f t="shared" si="175"/>
        <v/>
      </c>
    </row>
    <row r="2806" spans="1:13" ht="13" x14ac:dyDescent="0.25">
      <c r="A2806" s="163">
        <v>2802</v>
      </c>
      <c r="B2806" s="66"/>
      <c r="C2806" s="67"/>
      <c r="D2806" s="48"/>
      <c r="E2806" s="68"/>
      <c r="F2806" s="49"/>
      <c r="G2806" s="69"/>
      <c r="H2806" s="50" t="str">
        <f>IF(E2806="","",VLOOKUP(WEEKDAY(E2806),List!A$15:B$21,2,FALSE))</f>
        <v/>
      </c>
      <c r="I2806" s="90">
        <f>IF(G2806="",0,VLOOKUP(G2806,PHR!$B$4:$H$10000,7,FALSE))</f>
        <v>0</v>
      </c>
      <c r="J2806" s="51" t="str">
        <f t="shared" si="177"/>
        <v/>
      </c>
      <c r="K2806" s="52" t="str">
        <f t="shared" si="176"/>
        <v/>
      </c>
      <c r="L2806" s="55" t="str">
        <f t="shared" si="174"/>
        <v/>
      </c>
      <c r="M2806" s="56" t="str">
        <f t="shared" si="175"/>
        <v/>
      </c>
    </row>
    <row r="2807" spans="1:13" ht="13" x14ac:dyDescent="0.25">
      <c r="A2807" s="163">
        <v>2803</v>
      </c>
      <c r="B2807" s="66"/>
      <c r="C2807" s="67"/>
      <c r="D2807" s="48"/>
      <c r="E2807" s="68"/>
      <c r="F2807" s="49"/>
      <c r="G2807" s="69"/>
      <c r="H2807" s="50" t="str">
        <f>IF(E2807="","",VLOOKUP(WEEKDAY(E2807),List!A$15:B$21,2,FALSE))</f>
        <v/>
      </c>
      <c r="I2807" s="90">
        <f>IF(G2807="",0,VLOOKUP(G2807,PHR!$B$4:$H$10000,7,FALSE))</f>
        <v>0</v>
      </c>
      <c r="J2807" s="51" t="str">
        <f t="shared" si="177"/>
        <v/>
      </c>
      <c r="K2807" s="52" t="str">
        <f t="shared" si="176"/>
        <v/>
      </c>
      <c r="L2807" s="55" t="str">
        <f t="shared" si="174"/>
        <v/>
      </c>
      <c r="M2807" s="56" t="str">
        <f t="shared" si="175"/>
        <v/>
      </c>
    </row>
    <row r="2808" spans="1:13" ht="13" x14ac:dyDescent="0.25">
      <c r="A2808" s="163">
        <v>2804</v>
      </c>
      <c r="B2808" s="66"/>
      <c r="C2808" s="67"/>
      <c r="D2808" s="48"/>
      <c r="E2808" s="68"/>
      <c r="F2808" s="49"/>
      <c r="G2808" s="69"/>
      <c r="H2808" s="50" t="str">
        <f>IF(E2808="","",VLOOKUP(WEEKDAY(E2808),List!A$15:B$21,2,FALSE))</f>
        <v/>
      </c>
      <c r="I2808" s="90">
        <f>IF(G2808="",0,VLOOKUP(G2808,PHR!$B$4:$H$10000,7,FALSE))</f>
        <v>0</v>
      </c>
      <c r="J2808" s="51" t="str">
        <f t="shared" si="177"/>
        <v/>
      </c>
      <c r="K2808" s="52" t="str">
        <f t="shared" si="176"/>
        <v/>
      </c>
      <c r="L2808" s="55" t="str">
        <f t="shared" si="174"/>
        <v/>
      </c>
      <c r="M2808" s="56" t="str">
        <f t="shared" si="175"/>
        <v/>
      </c>
    </row>
    <row r="2809" spans="1:13" ht="13" x14ac:dyDescent="0.25">
      <c r="A2809" s="163">
        <v>2805</v>
      </c>
      <c r="B2809" s="66"/>
      <c r="C2809" s="67"/>
      <c r="D2809" s="48"/>
      <c r="E2809" s="68"/>
      <c r="F2809" s="49"/>
      <c r="G2809" s="69"/>
      <c r="H2809" s="50" t="str">
        <f>IF(E2809="","",VLOOKUP(WEEKDAY(E2809),List!A$15:B$21,2,FALSE))</f>
        <v/>
      </c>
      <c r="I2809" s="90">
        <f>IF(G2809="",0,VLOOKUP(G2809,PHR!$B$4:$H$10000,7,FALSE))</f>
        <v>0</v>
      </c>
      <c r="J2809" s="51" t="str">
        <f t="shared" si="177"/>
        <v/>
      </c>
      <c r="K2809" s="52" t="str">
        <f t="shared" si="176"/>
        <v/>
      </c>
      <c r="L2809" s="55" t="str">
        <f t="shared" si="174"/>
        <v/>
      </c>
      <c r="M2809" s="56" t="str">
        <f t="shared" si="175"/>
        <v/>
      </c>
    </row>
    <row r="2810" spans="1:13" ht="13" x14ac:dyDescent="0.25">
      <c r="A2810" s="163">
        <v>2806</v>
      </c>
      <c r="B2810" s="66"/>
      <c r="C2810" s="67"/>
      <c r="D2810" s="48"/>
      <c r="E2810" s="68"/>
      <c r="F2810" s="49"/>
      <c r="G2810" s="69"/>
      <c r="H2810" s="50" t="str">
        <f>IF(E2810="","",VLOOKUP(WEEKDAY(E2810),List!A$15:B$21,2,FALSE))</f>
        <v/>
      </c>
      <c r="I2810" s="90">
        <f>IF(G2810="",0,VLOOKUP(G2810,PHR!$B$4:$H$10000,7,FALSE))</f>
        <v>0</v>
      </c>
      <c r="J2810" s="51" t="str">
        <f t="shared" si="177"/>
        <v/>
      </c>
      <c r="K2810" s="52" t="str">
        <f t="shared" si="176"/>
        <v/>
      </c>
      <c r="L2810" s="55" t="str">
        <f t="shared" si="174"/>
        <v/>
      </c>
      <c r="M2810" s="56" t="str">
        <f t="shared" si="175"/>
        <v/>
      </c>
    </row>
    <row r="2811" spans="1:13" ht="13" x14ac:dyDescent="0.25">
      <c r="A2811" s="163">
        <v>2807</v>
      </c>
      <c r="B2811" s="66"/>
      <c r="C2811" s="67"/>
      <c r="D2811" s="48"/>
      <c r="E2811" s="68"/>
      <c r="F2811" s="49"/>
      <c r="G2811" s="69"/>
      <c r="H2811" s="50" t="str">
        <f>IF(E2811="","",VLOOKUP(WEEKDAY(E2811),List!A$15:B$21,2,FALSE))</f>
        <v/>
      </c>
      <c r="I2811" s="90">
        <f>IF(G2811="",0,VLOOKUP(G2811,PHR!$B$4:$H$10000,7,FALSE))</f>
        <v>0</v>
      </c>
      <c r="J2811" s="51" t="str">
        <f t="shared" si="177"/>
        <v/>
      </c>
      <c r="K2811" s="52" t="str">
        <f t="shared" si="176"/>
        <v/>
      </c>
      <c r="L2811" s="55" t="str">
        <f t="shared" si="174"/>
        <v/>
      </c>
      <c r="M2811" s="56" t="str">
        <f t="shared" si="175"/>
        <v/>
      </c>
    </row>
    <row r="2812" spans="1:13" ht="13" x14ac:dyDescent="0.25">
      <c r="A2812" s="163">
        <v>2808</v>
      </c>
      <c r="B2812" s="66"/>
      <c r="C2812" s="67"/>
      <c r="D2812" s="48"/>
      <c r="E2812" s="68"/>
      <c r="F2812" s="49"/>
      <c r="G2812" s="69"/>
      <c r="H2812" s="50" t="str">
        <f>IF(E2812="","",VLOOKUP(WEEKDAY(E2812),List!A$15:B$21,2,FALSE))</f>
        <v/>
      </c>
      <c r="I2812" s="90">
        <f>IF(G2812="",0,VLOOKUP(G2812,PHR!$B$4:$H$10000,7,FALSE))</f>
        <v>0</v>
      </c>
      <c r="J2812" s="51" t="str">
        <f t="shared" si="177"/>
        <v/>
      </c>
      <c r="K2812" s="52" t="str">
        <f t="shared" si="176"/>
        <v/>
      </c>
      <c r="L2812" s="55" t="str">
        <f t="shared" si="174"/>
        <v/>
      </c>
      <c r="M2812" s="56" t="str">
        <f t="shared" si="175"/>
        <v/>
      </c>
    </row>
    <row r="2813" spans="1:13" ht="13" x14ac:dyDescent="0.25">
      <c r="A2813" s="163">
        <v>2809</v>
      </c>
      <c r="B2813" s="66"/>
      <c r="C2813" s="67"/>
      <c r="D2813" s="48"/>
      <c r="E2813" s="68"/>
      <c r="F2813" s="49"/>
      <c r="G2813" s="69"/>
      <c r="H2813" s="50" t="str">
        <f>IF(E2813="","",VLOOKUP(WEEKDAY(E2813),List!A$15:B$21,2,FALSE))</f>
        <v/>
      </c>
      <c r="I2813" s="90">
        <f>IF(G2813="",0,VLOOKUP(G2813,PHR!$B$4:$H$10000,7,FALSE))</f>
        <v>0</v>
      </c>
      <c r="J2813" s="51" t="str">
        <f t="shared" si="177"/>
        <v/>
      </c>
      <c r="K2813" s="52" t="str">
        <f t="shared" si="176"/>
        <v/>
      </c>
      <c r="L2813" s="55" t="str">
        <f t="shared" si="174"/>
        <v/>
      </c>
      <c r="M2813" s="56" t="str">
        <f t="shared" si="175"/>
        <v/>
      </c>
    </row>
    <row r="2814" spans="1:13" ht="13" x14ac:dyDescent="0.25">
      <c r="A2814" s="163">
        <v>2810</v>
      </c>
      <c r="B2814" s="66"/>
      <c r="C2814" s="67"/>
      <c r="D2814" s="48"/>
      <c r="E2814" s="68"/>
      <c r="F2814" s="49"/>
      <c r="G2814" s="69"/>
      <c r="H2814" s="50" t="str">
        <f>IF(E2814="","",VLOOKUP(WEEKDAY(E2814),List!A$15:B$21,2,FALSE))</f>
        <v/>
      </c>
      <c r="I2814" s="90">
        <f>IF(G2814="",0,VLOOKUP(G2814,PHR!$B$4:$H$10000,7,FALSE))</f>
        <v>0</v>
      </c>
      <c r="J2814" s="51" t="str">
        <f t="shared" si="177"/>
        <v/>
      </c>
      <c r="K2814" s="52" t="str">
        <f t="shared" si="176"/>
        <v/>
      </c>
      <c r="L2814" s="55" t="str">
        <f t="shared" si="174"/>
        <v/>
      </c>
      <c r="M2814" s="56" t="str">
        <f t="shared" si="175"/>
        <v/>
      </c>
    </row>
    <row r="2815" spans="1:13" ht="13" x14ac:dyDescent="0.25">
      <c r="A2815" s="163">
        <v>2811</v>
      </c>
      <c r="B2815" s="66"/>
      <c r="C2815" s="67"/>
      <c r="D2815" s="48"/>
      <c r="E2815" s="68"/>
      <c r="F2815" s="49"/>
      <c r="G2815" s="69"/>
      <c r="H2815" s="50" t="str">
        <f>IF(E2815="","",VLOOKUP(WEEKDAY(E2815),List!A$15:B$21,2,FALSE))</f>
        <v/>
      </c>
      <c r="I2815" s="90">
        <f>IF(G2815="",0,VLOOKUP(G2815,PHR!$B$4:$H$10000,7,FALSE))</f>
        <v>0</v>
      </c>
      <c r="J2815" s="51" t="str">
        <f t="shared" si="177"/>
        <v/>
      </c>
      <c r="K2815" s="52" t="str">
        <f t="shared" si="176"/>
        <v/>
      </c>
      <c r="L2815" s="55" t="str">
        <f t="shared" si="174"/>
        <v/>
      </c>
      <c r="M2815" s="56" t="str">
        <f t="shared" si="175"/>
        <v/>
      </c>
    </row>
    <row r="2816" spans="1:13" ht="13" x14ac:dyDescent="0.25">
      <c r="A2816" s="163">
        <v>2812</v>
      </c>
      <c r="B2816" s="66"/>
      <c r="C2816" s="67"/>
      <c r="D2816" s="48"/>
      <c r="E2816" s="68"/>
      <c r="F2816" s="49"/>
      <c r="G2816" s="69"/>
      <c r="H2816" s="50" t="str">
        <f>IF(E2816="","",VLOOKUP(WEEKDAY(E2816),List!A$15:B$21,2,FALSE))</f>
        <v/>
      </c>
      <c r="I2816" s="90">
        <f>IF(G2816="",0,VLOOKUP(G2816,PHR!$B$4:$H$10000,7,FALSE))</f>
        <v>0</v>
      </c>
      <c r="J2816" s="51" t="str">
        <f t="shared" si="177"/>
        <v/>
      </c>
      <c r="K2816" s="52" t="str">
        <f t="shared" si="176"/>
        <v/>
      </c>
      <c r="L2816" s="55" t="str">
        <f t="shared" si="174"/>
        <v/>
      </c>
      <c r="M2816" s="56" t="str">
        <f t="shared" si="175"/>
        <v/>
      </c>
    </row>
    <row r="2817" spans="1:13" ht="13" x14ac:dyDescent="0.25">
      <c r="A2817" s="163">
        <v>2813</v>
      </c>
      <c r="B2817" s="66"/>
      <c r="C2817" s="67"/>
      <c r="D2817" s="48"/>
      <c r="E2817" s="68"/>
      <c r="F2817" s="49"/>
      <c r="G2817" s="69"/>
      <c r="H2817" s="50" t="str">
        <f>IF(E2817="","",VLOOKUP(WEEKDAY(E2817),List!A$15:B$21,2,FALSE))</f>
        <v/>
      </c>
      <c r="I2817" s="90">
        <f>IF(G2817="",0,VLOOKUP(G2817,PHR!$B$4:$H$10000,7,FALSE))</f>
        <v>0</v>
      </c>
      <c r="J2817" s="51" t="str">
        <f t="shared" si="177"/>
        <v/>
      </c>
      <c r="K2817" s="52" t="str">
        <f t="shared" si="176"/>
        <v/>
      </c>
      <c r="L2817" s="55" t="str">
        <f t="shared" si="174"/>
        <v/>
      </c>
      <c r="M2817" s="56" t="str">
        <f t="shared" si="175"/>
        <v/>
      </c>
    </row>
    <row r="2818" spans="1:13" ht="13" x14ac:dyDescent="0.25">
      <c r="A2818" s="163">
        <v>2814</v>
      </c>
      <c r="B2818" s="66"/>
      <c r="C2818" s="67"/>
      <c r="D2818" s="48"/>
      <c r="E2818" s="68"/>
      <c r="F2818" s="49"/>
      <c r="G2818" s="69"/>
      <c r="H2818" s="50" t="str">
        <f>IF(E2818="","",VLOOKUP(WEEKDAY(E2818),List!A$15:B$21,2,FALSE))</f>
        <v/>
      </c>
      <c r="I2818" s="90">
        <f>IF(G2818="",0,VLOOKUP(G2818,PHR!$B$4:$H$10000,7,FALSE))</f>
        <v>0</v>
      </c>
      <c r="J2818" s="51" t="str">
        <f t="shared" si="177"/>
        <v/>
      </c>
      <c r="K2818" s="52" t="str">
        <f t="shared" si="176"/>
        <v/>
      </c>
      <c r="L2818" s="55" t="str">
        <f t="shared" si="174"/>
        <v/>
      </c>
      <c r="M2818" s="56" t="str">
        <f t="shared" si="175"/>
        <v/>
      </c>
    </row>
    <row r="2819" spans="1:13" ht="13" x14ac:dyDescent="0.25">
      <c r="A2819" s="163">
        <v>2815</v>
      </c>
      <c r="B2819" s="66"/>
      <c r="C2819" s="67"/>
      <c r="D2819" s="48"/>
      <c r="E2819" s="68"/>
      <c r="F2819" s="49"/>
      <c r="G2819" s="69"/>
      <c r="H2819" s="50" t="str">
        <f>IF(E2819="","",VLOOKUP(WEEKDAY(E2819),List!A$15:B$21,2,FALSE))</f>
        <v/>
      </c>
      <c r="I2819" s="90">
        <f>IF(G2819="",0,VLOOKUP(G2819,PHR!$B$4:$H$10000,7,FALSE))</f>
        <v>0</v>
      </c>
      <c r="J2819" s="51" t="str">
        <f t="shared" si="177"/>
        <v/>
      </c>
      <c r="K2819" s="52" t="str">
        <f t="shared" si="176"/>
        <v/>
      </c>
      <c r="L2819" s="55" t="str">
        <f t="shared" si="174"/>
        <v/>
      </c>
      <c r="M2819" s="56" t="str">
        <f t="shared" si="175"/>
        <v/>
      </c>
    </row>
    <row r="2820" spans="1:13" ht="13" x14ac:dyDescent="0.25">
      <c r="A2820" s="163">
        <v>2816</v>
      </c>
      <c r="B2820" s="66"/>
      <c r="C2820" s="67"/>
      <c r="D2820" s="48"/>
      <c r="E2820" s="68"/>
      <c r="F2820" s="49"/>
      <c r="G2820" s="69"/>
      <c r="H2820" s="50" t="str">
        <f>IF(E2820="","",VLOOKUP(WEEKDAY(E2820),List!A$15:B$21,2,FALSE))</f>
        <v/>
      </c>
      <c r="I2820" s="90">
        <f>IF(G2820="",0,VLOOKUP(G2820,PHR!$B$4:$H$10000,7,FALSE))</f>
        <v>0</v>
      </c>
      <c r="J2820" s="51" t="str">
        <f t="shared" si="177"/>
        <v/>
      </c>
      <c r="K2820" s="52" t="str">
        <f t="shared" si="176"/>
        <v/>
      </c>
      <c r="L2820" s="55" t="str">
        <f t="shared" si="174"/>
        <v/>
      </c>
      <c r="M2820" s="56" t="str">
        <f t="shared" si="175"/>
        <v/>
      </c>
    </row>
    <row r="2821" spans="1:13" ht="13" x14ac:dyDescent="0.25">
      <c r="A2821" s="163">
        <v>2817</v>
      </c>
      <c r="B2821" s="66"/>
      <c r="C2821" s="67"/>
      <c r="D2821" s="48"/>
      <c r="E2821" s="68"/>
      <c r="F2821" s="49"/>
      <c r="G2821" s="69"/>
      <c r="H2821" s="50" t="str">
        <f>IF(E2821="","",VLOOKUP(WEEKDAY(E2821),List!A$15:B$21,2,FALSE))</f>
        <v/>
      </c>
      <c r="I2821" s="90">
        <f>IF(G2821="",0,VLOOKUP(G2821,PHR!$B$4:$H$10000,7,FALSE))</f>
        <v>0</v>
      </c>
      <c r="J2821" s="51" t="str">
        <f t="shared" si="177"/>
        <v/>
      </c>
      <c r="K2821" s="52" t="str">
        <f t="shared" si="176"/>
        <v/>
      </c>
      <c r="L2821" s="55" t="str">
        <f t="shared" ref="L2821:L2884" si="178">IF(D2821="","",K2821)</f>
        <v/>
      </c>
      <c r="M2821" s="56" t="str">
        <f t="shared" ref="M2821:M2884" si="179">IF(D2821="","",ROUND(L2821*I2821,2))</f>
        <v/>
      </c>
    </row>
    <row r="2822" spans="1:13" ht="13" x14ac:dyDescent="0.25">
      <c r="A2822" s="163">
        <v>2818</v>
      </c>
      <c r="B2822" s="66"/>
      <c r="C2822" s="67"/>
      <c r="D2822" s="48"/>
      <c r="E2822" s="68"/>
      <c r="F2822" s="49"/>
      <c r="G2822" s="69"/>
      <c r="H2822" s="50" t="str">
        <f>IF(E2822="","",VLOOKUP(WEEKDAY(E2822),List!A$15:B$21,2,FALSE))</f>
        <v/>
      </c>
      <c r="I2822" s="90">
        <f>IF(G2822="",0,VLOOKUP(G2822,PHR!$B$4:$H$10000,7,FALSE))</f>
        <v>0</v>
      </c>
      <c r="J2822" s="51" t="str">
        <f t="shared" si="177"/>
        <v/>
      </c>
      <c r="K2822" s="52" t="str">
        <f t="shared" ref="K2822:K2885" si="180">IF(F2822="","",IF(C2822="",MIN(F2822,$K$1),(MIN(F2822,$K$1)*C2822)))</f>
        <v/>
      </c>
      <c r="L2822" s="55" t="str">
        <f t="shared" si="178"/>
        <v/>
      </c>
      <c r="M2822" s="56" t="str">
        <f t="shared" si="179"/>
        <v/>
      </c>
    </row>
    <row r="2823" spans="1:13" ht="13" x14ac:dyDescent="0.25">
      <c r="A2823" s="163">
        <v>2819</v>
      </c>
      <c r="B2823" s="66"/>
      <c r="C2823" s="67"/>
      <c r="D2823" s="48"/>
      <c r="E2823" s="68"/>
      <c r="F2823" s="49"/>
      <c r="G2823" s="69"/>
      <c r="H2823" s="50" t="str">
        <f>IF(E2823="","",VLOOKUP(WEEKDAY(E2823),List!A$15:B$21,2,FALSE))</f>
        <v/>
      </c>
      <c r="I2823" s="90">
        <f>IF(G2823="",0,VLOOKUP(G2823,PHR!$B$4:$H$10000,7,FALSE))</f>
        <v>0</v>
      </c>
      <c r="J2823" s="51" t="str">
        <f t="shared" si="177"/>
        <v/>
      </c>
      <c r="K2823" s="52" t="str">
        <f t="shared" si="180"/>
        <v/>
      </c>
      <c r="L2823" s="55" t="str">
        <f t="shared" si="178"/>
        <v/>
      </c>
      <c r="M2823" s="56" t="str">
        <f t="shared" si="179"/>
        <v/>
      </c>
    </row>
    <row r="2824" spans="1:13" ht="13" x14ac:dyDescent="0.25">
      <c r="A2824" s="163">
        <v>2820</v>
      </c>
      <c r="B2824" s="66"/>
      <c r="C2824" s="67"/>
      <c r="D2824" s="48"/>
      <c r="E2824" s="68"/>
      <c r="F2824" s="49"/>
      <c r="G2824" s="69"/>
      <c r="H2824" s="50" t="str">
        <f>IF(E2824="","",VLOOKUP(WEEKDAY(E2824),List!A$15:B$21,2,FALSE))</f>
        <v/>
      </c>
      <c r="I2824" s="90">
        <f>IF(G2824="",0,VLOOKUP(G2824,PHR!$B$4:$H$10000,7,FALSE))</f>
        <v>0</v>
      </c>
      <c r="J2824" s="51" t="str">
        <f t="shared" si="177"/>
        <v/>
      </c>
      <c r="K2824" s="52" t="str">
        <f t="shared" si="180"/>
        <v/>
      </c>
      <c r="L2824" s="55" t="str">
        <f t="shared" si="178"/>
        <v/>
      </c>
      <c r="M2824" s="56" t="str">
        <f t="shared" si="179"/>
        <v/>
      </c>
    </row>
    <row r="2825" spans="1:13" ht="13" x14ac:dyDescent="0.25">
      <c r="A2825" s="163">
        <v>2821</v>
      </c>
      <c r="B2825" s="66"/>
      <c r="C2825" s="67"/>
      <c r="D2825" s="48"/>
      <c r="E2825" s="68"/>
      <c r="F2825" s="49"/>
      <c r="G2825" s="69"/>
      <c r="H2825" s="50" t="str">
        <f>IF(E2825="","",VLOOKUP(WEEKDAY(E2825),List!A$15:B$21,2,FALSE))</f>
        <v/>
      </c>
      <c r="I2825" s="90">
        <f>IF(G2825="",0,VLOOKUP(G2825,PHR!$B$4:$H$10000,7,FALSE))</f>
        <v>0</v>
      </c>
      <c r="J2825" s="51" t="str">
        <f t="shared" si="177"/>
        <v/>
      </c>
      <c r="K2825" s="52" t="str">
        <f t="shared" si="180"/>
        <v/>
      </c>
      <c r="L2825" s="55" t="str">
        <f t="shared" si="178"/>
        <v/>
      </c>
      <c r="M2825" s="56" t="str">
        <f t="shared" si="179"/>
        <v/>
      </c>
    </row>
    <row r="2826" spans="1:13" ht="13" x14ac:dyDescent="0.25">
      <c r="A2826" s="163">
        <v>2822</v>
      </c>
      <c r="B2826" s="66"/>
      <c r="C2826" s="67"/>
      <c r="D2826" s="48"/>
      <c r="E2826" s="68"/>
      <c r="F2826" s="49"/>
      <c r="G2826" s="69"/>
      <c r="H2826" s="50" t="str">
        <f>IF(E2826="","",VLOOKUP(WEEKDAY(E2826),List!A$15:B$21,2,FALSE))</f>
        <v/>
      </c>
      <c r="I2826" s="90">
        <f>IF(G2826="",0,VLOOKUP(G2826,PHR!$B$4:$H$10000,7,FALSE))</f>
        <v>0</v>
      </c>
      <c r="J2826" s="51" t="str">
        <f t="shared" ref="J2826:J2889" si="181">IF(K2826="","",ROUND(K2826*I2826,2))</f>
        <v/>
      </c>
      <c r="K2826" s="52" t="str">
        <f t="shared" si="180"/>
        <v/>
      </c>
      <c r="L2826" s="55" t="str">
        <f t="shared" si="178"/>
        <v/>
      </c>
      <c r="M2826" s="56" t="str">
        <f t="shared" si="179"/>
        <v/>
      </c>
    </row>
    <row r="2827" spans="1:13" ht="13" x14ac:dyDescent="0.25">
      <c r="A2827" s="163">
        <v>2823</v>
      </c>
      <c r="B2827" s="66"/>
      <c r="C2827" s="67"/>
      <c r="D2827" s="48"/>
      <c r="E2827" s="68"/>
      <c r="F2827" s="49"/>
      <c r="G2827" s="69"/>
      <c r="H2827" s="50" t="str">
        <f>IF(E2827="","",VLOOKUP(WEEKDAY(E2827),List!A$15:B$21,2,FALSE))</f>
        <v/>
      </c>
      <c r="I2827" s="90">
        <f>IF(G2827="",0,VLOOKUP(G2827,PHR!$B$4:$H$10000,7,FALSE))</f>
        <v>0</v>
      </c>
      <c r="J2827" s="51" t="str">
        <f t="shared" si="181"/>
        <v/>
      </c>
      <c r="K2827" s="52" t="str">
        <f t="shared" si="180"/>
        <v/>
      </c>
      <c r="L2827" s="55" t="str">
        <f t="shared" si="178"/>
        <v/>
      </c>
      <c r="M2827" s="56" t="str">
        <f t="shared" si="179"/>
        <v/>
      </c>
    </row>
    <row r="2828" spans="1:13" ht="13" x14ac:dyDescent="0.25">
      <c r="A2828" s="163">
        <v>2824</v>
      </c>
      <c r="B2828" s="66"/>
      <c r="C2828" s="67"/>
      <c r="D2828" s="48"/>
      <c r="E2828" s="68"/>
      <c r="F2828" s="49"/>
      <c r="G2828" s="69"/>
      <c r="H2828" s="50" t="str">
        <f>IF(E2828="","",VLOOKUP(WEEKDAY(E2828),List!A$15:B$21,2,FALSE))</f>
        <v/>
      </c>
      <c r="I2828" s="90">
        <f>IF(G2828="",0,VLOOKUP(G2828,PHR!$B$4:$H$10000,7,FALSE))</f>
        <v>0</v>
      </c>
      <c r="J2828" s="51" t="str">
        <f t="shared" si="181"/>
        <v/>
      </c>
      <c r="K2828" s="52" t="str">
        <f t="shared" si="180"/>
        <v/>
      </c>
      <c r="L2828" s="55" t="str">
        <f t="shared" si="178"/>
        <v/>
      </c>
      <c r="M2828" s="56" t="str">
        <f t="shared" si="179"/>
        <v/>
      </c>
    </row>
    <row r="2829" spans="1:13" ht="13" x14ac:dyDescent="0.25">
      <c r="A2829" s="163">
        <v>2825</v>
      </c>
      <c r="B2829" s="66"/>
      <c r="C2829" s="67"/>
      <c r="D2829" s="48"/>
      <c r="E2829" s="68"/>
      <c r="F2829" s="49"/>
      <c r="G2829" s="69"/>
      <c r="H2829" s="50" t="str">
        <f>IF(E2829="","",VLOOKUP(WEEKDAY(E2829),List!A$15:B$21,2,FALSE))</f>
        <v/>
      </c>
      <c r="I2829" s="90">
        <f>IF(G2829="",0,VLOOKUP(G2829,PHR!$B$4:$H$10000,7,FALSE))</f>
        <v>0</v>
      </c>
      <c r="J2829" s="51" t="str">
        <f t="shared" si="181"/>
        <v/>
      </c>
      <c r="K2829" s="52" t="str">
        <f t="shared" si="180"/>
        <v/>
      </c>
      <c r="L2829" s="55" t="str">
        <f t="shared" si="178"/>
        <v/>
      </c>
      <c r="M2829" s="56" t="str">
        <f t="shared" si="179"/>
        <v/>
      </c>
    </row>
    <row r="2830" spans="1:13" ht="13" x14ac:dyDescent="0.25">
      <c r="A2830" s="163">
        <v>2826</v>
      </c>
      <c r="B2830" s="66"/>
      <c r="C2830" s="67"/>
      <c r="D2830" s="48"/>
      <c r="E2830" s="68"/>
      <c r="F2830" s="49"/>
      <c r="G2830" s="69"/>
      <c r="H2830" s="50" t="str">
        <f>IF(E2830="","",VLOOKUP(WEEKDAY(E2830),List!A$15:B$21,2,FALSE))</f>
        <v/>
      </c>
      <c r="I2830" s="90">
        <f>IF(G2830="",0,VLOOKUP(G2830,PHR!$B$4:$H$10000,7,FALSE))</f>
        <v>0</v>
      </c>
      <c r="J2830" s="51" t="str">
        <f t="shared" si="181"/>
        <v/>
      </c>
      <c r="K2830" s="52" t="str">
        <f t="shared" si="180"/>
        <v/>
      </c>
      <c r="L2830" s="55" t="str">
        <f t="shared" si="178"/>
        <v/>
      </c>
      <c r="M2830" s="56" t="str">
        <f t="shared" si="179"/>
        <v/>
      </c>
    </row>
    <row r="2831" spans="1:13" ht="13" x14ac:dyDescent="0.25">
      <c r="A2831" s="163">
        <v>2827</v>
      </c>
      <c r="B2831" s="66"/>
      <c r="C2831" s="67"/>
      <c r="D2831" s="48"/>
      <c r="E2831" s="68"/>
      <c r="F2831" s="49"/>
      <c r="G2831" s="69"/>
      <c r="H2831" s="50" t="str">
        <f>IF(E2831="","",VLOOKUP(WEEKDAY(E2831),List!A$15:B$21,2,FALSE))</f>
        <v/>
      </c>
      <c r="I2831" s="90">
        <f>IF(G2831="",0,VLOOKUP(G2831,PHR!$B$4:$H$10000,7,FALSE))</f>
        <v>0</v>
      </c>
      <c r="J2831" s="51" t="str">
        <f t="shared" si="181"/>
        <v/>
      </c>
      <c r="K2831" s="52" t="str">
        <f t="shared" si="180"/>
        <v/>
      </c>
      <c r="L2831" s="55" t="str">
        <f t="shared" si="178"/>
        <v/>
      </c>
      <c r="M2831" s="56" t="str">
        <f t="shared" si="179"/>
        <v/>
      </c>
    </row>
    <row r="2832" spans="1:13" ht="13" x14ac:dyDescent="0.25">
      <c r="A2832" s="163">
        <v>2828</v>
      </c>
      <c r="B2832" s="66"/>
      <c r="C2832" s="67"/>
      <c r="D2832" s="48"/>
      <c r="E2832" s="68"/>
      <c r="F2832" s="49"/>
      <c r="G2832" s="69"/>
      <c r="H2832" s="50" t="str">
        <f>IF(E2832="","",VLOOKUP(WEEKDAY(E2832),List!A$15:B$21,2,FALSE))</f>
        <v/>
      </c>
      <c r="I2832" s="90">
        <f>IF(G2832="",0,VLOOKUP(G2832,PHR!$B$4:$H$10000,7,FALSE))</f>
        <v>0</v>
      </c>
      <c r="J2832" s="51" t="str">
        <f t="shared" si="181"/>
        <v/>
      </c>
      <c r="K2832" s="52" t="str">
        <f t="shared" si="180"/>
        <v/>
      </c>
      <c r="L2832" s="55" t="str">
        <f t="shared" si="178"/>
        <v/>
      </c>
      <c r="M2832" s="56" t="str">
        <f t="shared" si="179"/>
        <v/>
      </c>
    </row>
    <row r="2833" spans="1:13" ht="13" x14ac:dyDescent="0.25">
      <c r="A2833" s="163">
        <v>2829</v>
      </c>
      <c r="B2833" s="66"/>
      <c r="C2833" s="67"/>
      <c r="D2833" s="48"/>
      <c r="E2833" s="68"/>
      <c r="F2833" s="49"/>
      <c r="G2833" s="69"/>
      <c r="H2833" s="50" t="str">
        <f>IF(E2833="","",VLOOKUP(WEEKDAY(E2833),List!A$15:B$21,2,FALSE))</f>
        <v/>
      </c>
      <c r="I2833" s="90">
        <f>IF(G2833="",0,VLOOKUP(G2833,PHR!$B$4:$H$10000,7,FALSE))</f>
        <v>0</v>
      </c>
      <c r="J2833" s="51" t="str">
        <f t="shared" si="181"/>
        <v/>
      </c>
      <c r="K2833" s="52" t="str">
        <f t="shared" si="180"/>
        <v/>
      </c>
      <c r="L2833" s="55" t="str">
        <f t="shared" si="178"/>
        <v/>
      </c>
      <c r="M2833" s="56" t="str">
        <f t="shared" si="179"/>
        <v/>
      </c>
    </row>
    <row r="2834" spans="1:13" ht="13" x14ac:dyDescent="0.25">
      <c r="A2834" s="163">
        <v>2830</v>
      </c>
      <c r="B2834" s="66"/>
      <c r="C2834" s="67"/>
      <c r="D2834" s="48"/>
      <c r="E2834" s="68"/>
      <c r="F2834" s="49"/>
      <c r="G2834" s="69"/>
      <c r="H2834" s="50" t="str">
        <f>IF(E2834="","",VLOOKUP(WEEKDAY(E2834),List!A$15:B$21,2,FALSE))</f>
        <v/>
      </c>
      <c r="I2834" s="90">
        <f>IF(G2834="",0,VLOOKUP(G2834,PHR!$B$4:$H$10000,7,FALSE))</f>
        <v>0</v>
      </c>
      <c r="J2834" s="51" t="str">
        <f t="shared" si="181"/>
        <v/>
      </c>
      <c r="K2834" s="52" t="str">
        <f t="shared" si="180"/>
        <v/>
      </c>
      <c r="L2834" s="55" t="str">
        <f t="shared" si="178"/>
        <v/>
      </c>
      <c r="M2834" s="56" t="str">
        <f t="shared" si="179"/>
        <v/>
      </c>
    </row>
    <row r="2835" spans="1:13" ht="13" x14ac:dyDescent="0.25">
      <c r="A2835" s="163">
        <v>2831</v>
      </c>
      <c r="B2835" s="66"/>
      <c r="C2835" s="67"/>
      <c r="D2835" s="48"/>
      <c r="E2835" s="68"/>
      <c r="F2835" s="49"/>
      <c r="G2835" s="69"/>
      <c r="H2835" s="50" t="str">
        <f>IF(E2835="","",VLOOKUP(WEEKDAY(E2835),List!A$15:B$21,2,FALSE))</f>
        <v/>
      </c>
      <c r="I2835" s="90">
        <f>IF(G2835="",0,VLOOKUP(G2835,PHR!$B$4:$H$10000,7,FALSE))</f>
        <v>0</v>
      </c>
      <c r="J2835" s="51" t="str">
        <f t="shared" si="181"/>
        <v/>
      </c>
      <c r="K2835" s="52" t="str">
        <f t="shared" si="180"/>
        <v/>
      </c>
      <c r="L2835" s="55" t="str">
        <f t="shared" si="178"/>
        <v/>
      </c>
      <c r="M2835" s="56" t="str">
        <f t="shared" si="179"/>
        <v/>
      </c>
    </row>
    <row r="2836" spans="1:13" ht="13" x14ac:dyDescent="0.25">
      <c r="A2836" s="163">
        <v>2832</v>
      </c>
      <c r="B2836" s="66"/>
      <c r="C2836" s="67"/>
      <c r="D2836" s="48"/>
      <c r="E2836" s="68"/>
      <c r="F2836" s="49"/>
      <c r="G2836" s="69"/>
      <c r="H2836" s="50" t="str">
        <f>IF(E2836="","",VLOOKUP(WEEKDAY(E2836),List!A$15:B$21,2,FALSE))</f>
        <v/>
      </c>
      <c r="I2836" s="90">
        <f>IF(G2836="",0,VLOOKUP(G2836,PHR!$B$4:$H$10000,7,FALSE))</f>
        <v>0</v>
      </c>
      <c r="J2836" s="51" t="str">
        <f t="shared" si="181"/>
        <v/>
      </c>
      <c r="K2836" s="52" t="str">
        <f t="shared" si="180"/>
        <v/>
      </c>
      <c r="L2836" s="55" t="str">
        <f t="shared" si="178"/>
        <v/>
      </c>
      <c r="M2836" s="56" t="str">
        <f t="shared" si="179"/>
        <v/>
      </c>
    </row>
    <row r="2837" spans="1:13" ht="13" x14ac:dyDescent="0.25">
      <c r="A2837" s="163">
        <v>2833</v>
      </c>
      <c r="B2837" s="66"/>
      <c r="C2837" s="67"/>
      <c r="D2837" s="48"/>
      <c r="E2837" s="68"/>
      <c r="F2837" s="49"/>
      <c r="G2837" s="69"/>
      <c r="H2837" s="50" t="str">
        <f>IF(E2837="","",VLOOKUP(WEEKDAY(E2837),List!A$15:B$21,2,FALSE))</f>
        <v/>
      </c>
      <c r="I2837" s="90">
        <f>IF(G2837="",0,VLOOKUP(G2837,PHR!$B$4:$H$10000,7,FALSE))</f>
        <v>0</v>
      </c>
      <c r="J2837" s="51" t="str">
        <f t="shared" si="181"/>
        <v/>
      </c>
      <c r="K2837" s="52" t="str">
        <f t="shared" si="180"/>
        <v/>
      </c>
      <c r="L2837" s="55" t="str">
        <f t="shared" si="178"/>
        <v/>
      </c>
      <c r="M2837" s="56" t="str">
        <f t="shared" si="179"/>
        <v/>
      </c>
    </row>
    <row r="2838" spans="1:13" ht="13" x14ac:dyDescent="0.25">
      <c r="A2838" s="163">
        <v>2834</v>
      </c>
      <c r="B2838" s="66"/>
      <c r="C2838" s="67"/>
      <c r="D2838" s="48"/>
      <c r="E2838" s="68"/>
      <c r="F2838" s="49"/>
      <c r="G2838" s="69"/>
      <c r="H2838" s="50" t="str">
        <f>IF(E2838="","",VLOOKUP(WEEKDAY(E2838),List!A$15:B$21,2,FALSE))</f>
        <v/>
      </c>
      <c r="I2838" s="90">
        <f>IF(G2838="",0,VLOOKUP(G2838,PHR!$B$4:$H$10000,7,FALSE))</f>
        <v>0</v>
      </c>
      <c r="J2838" s="51" t="str">
        <f t="shared" si="181"/>
        <v/>
      </c>
      <c r="K2838" s="52" t="str">
        <f t="shared" si="180"/>
        <v/>
      </c>
      <c r="L2838" s="55" t="str">
        <f t="shared" si="178"/>
        <v/>
      </c>
      <c r="M2838" s="56" t="str">
        <f t="shared" si="179"/>
        <v/>
      </c>
    </row>
    <row r="2839" spans="1:13" ht="13" x14ac:dyDescent="0.25">
      <c r="A2839" s="163">
        <v>2835</v>
      </c>
      <c r="B2839" s="66"/>
      <c r="C2839" s="67"/>
      <c r="D2839" s="48"/>
      <c r="E2839" s="68"/>
      <c r="F2839" s="49"/>
      <c r="G2839" s="69"/>
      <c r="H2839" s="50" t="str">
        <f>IF(E2839="","",VLOOKUP(WEEKDAY(E2839),List!A$15:B$21,2,FALSE))</f>
        <v/>
      </c>
      <c r="I2839" s="90">
        <f>IF(G2839="",0,VLOOKUP(G2839,PHR!$B$4:$H$10000,7,FALSE))</f>
        <v>0</v>
      </c>
      <c r="J2839" s="51" t="str">
        <f t="shared" si="181"/>
        <v/>
      </c>
      <c r="K2839" s="52" t="str">
        <f t="shared" si="180"/>
        <v/>
      </c>
      <c r="L2839" s="55" t="str">
        <f t="shared" si="178"/>
        <v/>
      </c>
      <c r="M2839" s="56" t="str">
        <f t="shared" si="179"/>
        <v/>
      </c>
    </row>
    <row r="2840" spans="1:13" ht="13" x14ac:dyDescent="0.25">
      <c r="A2840" s="163">
        <v>2836</v>
      </c>
      <c r="B2840" s="66"/>
      <c r="C2840" s="67"/>
      <c r="D2840" s="48"/>
      <c r="E2840" s="68"/>
      <c r="F2840" s="49"/>
      <c r="G2840" s="69"/>
      <c r="H2840" s="50" t="str">
        <f>IF(E2840="","",VLOOKUP(WEEKDAY(E2840),List!A$15:B$21,2,FALSE))</f>
        <v/>
      </c>
      <c r="I2840" s="90">
        <f>IF(G2840="",0,VLOOKUP(G2840,PHR!$B$4:$H$10000,7,FALSE))</f>
        <v>0</v>
      </c>
      <c r="J2840" s="51" t="str">
        <f t="shared" si="181"/>
        <v/>
      </c>
      <c r="K2840" s="52" t="str">
        <f t="shared" si="180"/>
        <v/>
      </c>
      <c r="L2840" s="55" t="str">
        <f t="shared" si="178"/>
        <v/>
      </c>
      <c r="M2840" s="56" t="str">
        <f t="shared" si="179"/>
        <v/>
      </c>
    </row>
    <row r="2841" spans="1:13" ht="13" x14ac:dyDescent="0.25">
      <c r="A2841" s="163">
        <v>2837</v>
      </c>
      <c r="B2841" s="66"/>
      <c r="C2841" s="67"/>
      <c r="D2841" s="48"/>
      <c r="E2841" s="68"/>
      <c r="F2841" s="49"/>
      <c r="G2841" s="69"/>
      <c r="H2841" s="50" t="str">
        <f>IF(E2841="","",VLOOKUP(WEEKDAY(E2841),List!A$15:B$21,2,FALSE))</f>
        <v/>
      </c>
      <c r="I2841" s="90">
        <f>IF(G2841="",0,VLOOKUP(G2841,PHR!$B$4:$H$10000,7,FALSE))</f>
        <v>0</v>
      </c>
      <c r="J2841" s="51" t="str">
        <f t="shared" si="181"/>
        <v/>
      </c>
      <c r="K2841" s="52" t="str">
        <f t="shared" si="180"/>
        <v/>
      </c>
      <c r="L2841" s="55" t="str">
        <f t="shared" si="178"/>
        <v/>
      </c>
      <c r="M2841" s="56" t="str">
        <f t="shared" si="179"/>
        <v/>
      </c>
    </row>
    <row r="2842" spans="1:13" ht="13" x14ac:dyDescent="0.25">
      <c r="A2842" s="163">
        <v>2838</v>
      </c>
      <c r="B2842" s="66"/>
      <c r="C2842" s="67"/>
      <c r="D2842" s="48"/>
      <c r="E2842" s="68"/>
      <c r="F2842" s="49"/>
      <c r="G2842" s="69"/>
      <c r="H2842" s="50" t="str">
        <f>IF(E2842="","",VLOOKUP(WEEKDAY(E2842),List!A$15:B$21,2,FALSE))</f>
        <v/>
      </c>
      <c r="I2842" s="90">
        <f>IF(G2842="",0,VLOOKUP(G2842,PHR!$B$4:$H$10000,7,FALSE))</f>
        <v>0</v>
      </c>
      <c r="J2842" s="51" t="str">
        <f t="shared" si="181"/>
        <v/>
      </c>
      <c r="K2842" s="52" t="str">
        <f t="shared" si="180"/>
        <v/>
      </c>
      <c r="L2842" s="55" t="str">
        <f t="shared" si="178"/>
        <v/>
      </c>
      <c r="M2842" s="56" t="str">
        <f t="shared" si="179"/>
        <v/>
      </c>
    </row>
    <row r="2843" spans="1:13" ht="13" x14ac:dyDescent="0.25">
      <c r="A2843" s="163">
        <v>2839</v>
      </c>
      <c r="B2843" s="66"/>
      <c r="C2843" s="67"/>
      <c r="D2843" s="48"/>
      <c r="E2843" s="68"/>
      <c r="F2843" s="49"/>
      <c r="G2843" s="69"/>
      <c r="H2843" s="50" t="str">
        <f>IF(E2843="","",VLOOKUP(WEEKDAY(E2843),List!A$15:B$21,2,FALSE))</f>
        <v/>
      </c>
      <c r="I2843" s="90">
        <f>IF(G2843="",0,VLOOKUP(G2843,PHR!$B$4:$H$10000,7,FALSE))</f>
        <v>0</v>
      </c>
      <c r="J2843" s="51" t="str">
        <f t="shared" si="181"/>
        <v/>
      </c>
      <c r="K2843" s="52" t="str">
        <f t="shared" si="180"/>
        <v/>
      </c>
      <c r="L2843" s="55" t="str">
        <f t="shared" si="178"/>
        <v/>
      </c>
      <c r="M2843" s="56" t="str">
        <f t="shared" si="179"/>
        <v/>
      </c>
    </row>
    <row r="2844" spans="1:13" ht="13" x14ac:dyDescent="0.25">
      <c r="A2844" s="163">
        <v>2840</v>
      </c>
      <c r="B2844" s="66"/>
      <c r="C2844" s="67"/>
      <c r="D2844" s="48"/>
      <c r="E2844" s="68"/>
      <c r="F2844" s="49"/>
      <c r="G2844" s="69"/>
      <c r="H2844" s="50" t="str">
        <f>IF(E2844="","",VLOOKUP(WEEKDAY(E2844),List!A$15:B$21,2,FALSE))</f>
        <v/>
      </c>
      <c r="I2844" s="90">
        <f>IF(G2844="",0,VLOOKUP(G2844,PHR!$B$4:$H$10000,7,FALSE))</f>
        <v>0</v>
      </c>
      <c r="J2844" s="51" t="str">
        <f t="shared" si="181"/>
        <v/>
      </c>
      <c r="K2844" s="52" t="str">
        <f t="shared" si="180"/>
        <v/>
      </c>
      <c r="L2844" s="55" t="str">
        <f t="shared" si="178"/>
        <v/>
      </c>
      <c r="M2844" s="56" t="str">
        <f t="shared" si="179"/>
        <v/>
      </c>
    </row>
    <row r="2845" spans="1:13" ht="13" x14ac:dyDescent="0.25">
      <c r="A2845" s="163">
        <v>2841</v>
      </c>
      <c r="B2845" s="66"/>
      <c r="C2845" s="67"/>
      <c r="D2845" s="48"/>
      <c r="E2845" s="68"/>
      <c r="F2845" s="49"/>
      <c r="G2845" s="69"/>
      <c r="H2845" s="50" t="str">
        <f>IF(E2845="","",VLOOKUP(WEEKDAY(E2845),List!A$15:B$21,2,FALSE))</f>
        <v/>
      </c>
      <c r="I2845" s="90">
        <f>IF(G2845="",0,VLOOKUP(G2845,PHR!$B$4:$H$10000,7,FALSE))</f>
        <v>0</v>
      </c>
      <c r="J2845" s="51" t="str">
        <f t="shared" si="181"/>
        <v/>
      </c>
      <c r="K2845" s="52" t="str">
        <f t="shared" si="180"/>
        <v/>
      </c>
      <c r="L2845" s="55" t="str">
        <f t="shared" si="178"/>
        <v/>
      </c>
      <c r="M2845" s="56" t="str">
        <f t="shared" si="179"/>
        <v/>
      </c>
    </row>
    <row r="2846" spans="1:13" ht="13" x14ac:dyDescent="0.25">
      <c r="A2846" s="163">
        <v>2842</v>
      </c>
      <c r="B2846" s="66"/>
      <c r="C2846" s="67"/>
      <c r="D2846" s="48"/>
      <c r="E2846" s="68"/>
      <c r="F2846" s="49"/>
      <c r="G2846" s="69"/>
      <c r="H2846" s="50" t="str">
        <f>IF(E2846="","",VLOOKUP(WEEKDAY(E2846),List!A$15:B$21,2,FALSE))</f>
        <v/>
      </c>
      <c r="I2846" s="90">
        <f>IF(G2846="",0,VLOOKUP(G2846,PHR!$B$4:$H$10000,7,FALSE))</f>
        <v>0</v>
      </c>
      <c r="J2846" s="51" t="str">
        <f t="shared" si="181"/>
        <v/>
      </c>
      <c r="K2846" s="52" t="str">
        <f t="shared" si="180"/>
        <v/>
      </c>
      <c r="L2846" s="55" t="str">
        <f t="shared" si="178"/>
        <v/>
      </c>
      <c r="M2846" s="56" t="str">
        <f t="shared" si="179"/>
        <v/>
      </c>
    </row>
    <row r="2847" spans="1:13" ht="13" x14ac:dyDescent="0.25">
      <c r="A2847" s="163">
        <v>2843</v>
      </c>
      <c r="B2847" s="66"/>
      <c r="C2847" s="67"/>
      <c r="D2847" s="48"/>
      <c r="E2847" s="68"/>
      <c r="F2847" s="49"/>
      <c r="G2847" s="69"/>
      <c r="H2847" s="50" t="str">
        <f>IF(E2847="","",VLOOKUP(WEEKDAY(E2847),List!A$15:B$21,2,FALSE))</f>
        <v/>
      </c>
      <c r="I2847" s="90">
        <f>IF(G2847="",0,VLOOKUP(G2847,PHR!$B$4:$H$10000,7,FALSE))</f>
        <v>0</v>
      </c>
      <c r="J2847" s="51" t="str">
        <f t="shared" si="181"/>
        <v/>
      </c>
      <c r="K2847" s="52" t="str">
        <f t="shared" si="180"/>
        <v/>
      </c>
      <c r="L2847" s="55" t="str">
        <f t="shared" si="178"/>
        <v/>
      </c>
      <c r="M2847" s="56" t="str">
        <f t="shared" si="179"/>
        <v/>
      </c>
    </row>
    <row r="2848" spans="1:13" ht="13" x14ac:dyDescent="0.25">
      <c r="A2848" s="163">
        <v>2844</v>
      </c>
      <c r="B2848" s="66"/>
      <c r="C2848" s="67"/>
      <c r="D2848" s="48"/>
      <c r="E2848" s="68"/>
      <c r="F2848" s="49"/>
      <c r="G2848" s="69"/>
      <c r="H2848" s="50" t="str">
        <f>IF(E2848="","",VLOOKUP(WEEKDAY(E2848),List!A$15:B$21,2,FALSE))</f>
        <v/>
      </c>
      <c r="I2848" s="90">
        <f>IF(G2848="",0,VLOOKUP(G2848,PHR!$B$4:$H$10000,7,FALSE))</f>
        <v>0</v>
      </c>
      <c r="J2848" s="51" t="str">
        <f t="shared" si="181"/>
        <v/>
      </c>
      <c r="K2848" s="52" t="str">
        <f t="shared" si="180"/>
        <v/>
      </c>
      <c r="L2848" s="55" t="str">
        <f t="shared" si="178"/>
        <v/>
      </c>
      <c r="M2848" s="56" t="str">
        <f t="shared" si="179"/>
        <v/>
      </c>
    </row>
    <row r="2849" spans="1:13" ht="13" x14ac:dyDescent="0.25">
      <c r="A2849" s="163">
        <v>2845</v>
      </c>
      <c r="B2849" s="66"/>
      <c r="C2849" s="67"/>
      <c r="D2849" s="48"/>
      <c r="E2849" s="68"/>
      <c r="F2849" s="49"/>
      <c r="G2849" s="69"/>
      <c r="H2849" s="50" t="str">
        <f>IF(E2849="","",VLOOKUP(WEEKDAY(E2849),List!A$15:B$21,2,FALSE))</f>
        <v/>
      </c>
      <c r="I2849" s="90">
        <f>IF(G2849="",0,VLOOKUP(G2849,PHR!$B$4:$H$10000,7,FALSE))</f>
        <v>0</v>
      </c>
      <c r="J2849" s="51" t="str">
        <f t="shared" si="181"/>
        <v/>
      </c>
      <c r="K2849" s="52" t="str">
        <f t="shared" si="180"/>
        <v/>
      </c>
      <c r="L2849" s="55" t="str">
        <f t="shared" si="178"/>
        <v/>
      </c>
      <c r="M2849" s="56" t="str">
        <f t="shared" si="179"/>
        <v/>
      </c>
    </row>
    <row r="2850" spans="1:13" ht="13" x14ac:dyDescent="0.25">
      <c r="A2850" s="163">
        <v>2846</v>
      </c>
      <c r="B2850" s="66"/>
      <c r="C2850" s="67"/>
      <c r="D2850" s="48"/>
      <c r="E2850" s="68"/>
      <c r="F2850" s="49"/>
      <c r="G2850" s="69"/>
      <c r="H2850" s="50" t="str">
        <f>IF(E2850="","",VLOOKUP(WEEKDAY(E2850),List!A$15:B$21,2,FALSE))</f>
        <v/>
      </c>
      <c r="I2850" s="90">
        <f>IF(G2850="",0,VLOOKUP(G2850,PHR!$B$4:$H$10000,7,FALSE))</f>
        <v>0</v>
      </c>
      <c r="J2850" s="51" t="str">
        <f t="shared" si="181"/>
        <v/>
      </c>
      <c r="K2850" s="52" t="str">
        <f t="shared" si="180"/>
        <v/>
      </c>
      <c r="L2850" s="55" t="str">
        <f t="shared" si="178"/>
        <v/>
      </c>
      <c r="M2850" s="56" t="str">
        <f t="shared" si="179"/>
        <v/>
      </c>
    </row>
    <row r="2851" spans="1:13" ht="13" x14ac:dyDescent="0.25">
      <c r="A2851" s="163">
        <v>2847</v>
      </c>
      <c r="B2851" s="66"/>
      <c r="C2851" s="67"/>
      <c r="D2851" s="48"/>
      <c r="E2851" s="68"/>
      <c r="F2851" s="49"/>
      <c r="G2851" s="69"/>
      <c r="H2851" s="50" t="str">
        <f>IF(E2851="","",VLOOKUP(WEEKDAY(E2851),List!A$15:B$21,2,FALSE))</f>
        <v/>
      </c>
      <c r="I2851" s="90">
        <f>IF(G2851="",0,VLOOKUP(G2851,PHR!$B$4:$H$10000,7,FALSE))</f>
        <v>0</v>
      </c>
      <c r="J2851" s="51" t="str">
        <f t="shared" si="181"/>
        <v/>
      </c>
      <c r="K2851" s="52" t="str">
        <f t="shared" si="180"/>
        <v/>
      </c>
      <c r="L2851" s="55" t="str">
        <f t="shared" si="178"/>
        <v/>
      </c>
      <c r="M2851" s="56" t="str">
        <f t="shared" si="179"/>
        <v/>
      </c>
    </row>
    <row r="2852" spans="1:13" ht="13" x14ac:dyDescent="0.25">
      <c r="A2852" s="163">
        <v>2848</v>
      </c>
      <c r="B2852" s="66"/>
      <c r="C2852" s="67"/>
      <c r="D2852" s="48"/>
      <c r="E2852" s="68"/>
      <c r="F2852" s="49"/>
      <c r="G2852" s="69"/>
      <c r="H2852" s="50" t="str">
        <f>IF(E2852="","",VLOOKUP(WEEKDAY(E2852),List!A$15:B$21,2,FALSE))</f>
        <v/>
      </c>
      <c r="I2852" s="90">
        <f>IF(G2852="",0,VLOOKUP(G2852,PHR!$B$4:$H$10000,7,FALSE))</f>
        <v>0</v>
      </c>
      <c r="J2852" s="51" t="str">
        <f t="shared" si="181"/>
        <v/>
      </c>
      <c r="K2852" s="52" t="str">
        <f t="shared" si="180"/>
        <v/>
      </c>
      <c r="L2852" s="55" t="str">
        <f t="shared" si="178"/>
        <v/>
      </c>
      <c r="M2852" s="56" t="str">
        <f t="shared" si="179"/>
        <v/>
      </c>
    </row>
    <row r="2853" spans="1:13" ht="13" x14ac:dyDescent="0.25">
      <c r="A2853" s="163">
        <v>2849</v>
      </c>
      <c r="B2853" s="66"/>
      <c r="C2853" s="67"/>
      <c r="D2853" s="48"/>
      <c r="E2853" s="68"/>
      <c r="F2853" s="49"/>
      <c r="G2853" s="69"/>
      <c r="H2853" s="50" t="str">
        <f>IF(E2853="","",VLOOKUP(WEEKDAY(E2853),List!A$15:B$21,2,FALSE))</f>
        <v/>
      </c>
      <c r="I2853" s="90">
        <f>IF(G2853="",0,VLOOKUP(G2853,PHR!$B$4:$H$10000,7,FALSE))</f>
        <v>0</v>
      </c>
      <c r="J2853" s="51" t="str">
        <f t="shared" si="181"/>
        <v/>
      </c>
      <c r="K2853" s="52" t="str">
        <f t="shared" si="180"/>
        <v/>
      </c>
      <c r="L2853" s="55" t="str">
        <f t="shared" si="178"/>
        <v/>
      </c>
      <c r="M2853" s="56" t="str">
        <f t="shared" si="179"/>
        <v/>
      </c>
    </row>
    <row r="2854" spans="1:13" ht="13" x14ac:dyDescent="0.25">
      <c r="A2854" s="163">
        <v>2850</v>
      </c>
      <c r="B2854" s="66"/>
      <c r="C2854" s="67"/>
      <c r="D2854" s="48"/>
      <c r="E2854" s="68"/>
      <c r="F2854" s="49"/>
      <c r="G2854" s="69"/>
      <c r="H2854" s="50" t="str">
        <f>IF(E2854="","",VLOOKUP(WEEKDAY(E2854),List!A$15:B$21,2,FALSE))</f>
        <v/>
      </c>
      <c r="I2854" s="90">
        <f>IF(G2854="",0,VLOOKUP(G2854,PHR!$B$4:$H$10000,7,FALSE))</f>
        <v>0</v>
      </c>
      <c r="J2854" s="51" t="str">
        <f t="shared" si="181"/>
        <v/>
      </c>
      <c r="K2854" s="52" t="str">
        <f t="shared" si="180"/>
        <v/>
      </c>
      <c r="L2854" s="55" t="str">
        <f t="shared" si="178"/>
        <v/>
      </c>
      <c r="M2854" s="56" t="str">
        <f t="shared" si="179"/>
        <v/>
      </c>
    </row>
    <row r="2855" spans="1:13" ht="13" x14ac:dyDescent="0.25">
      <c r="A2855" s="163">
        <v>2851</v>
      </c>
      <c r="B2855" s="66"/>
      <c r="C2855" s="67"/>
      <c r="D2855" s="48"/>
      <c r="E2855" s="68"/>
      <c r="F2855" s="49"/>
      <c r="G2855" s="69"/>
      <c r="H2855" s="50" t="str">
        <f>IF(E2855="","",VLOOKUP(WEEKDAY(E2855),List!A$15:B$21,2,FALSE))</f>
        <v/>
      </c>
      <c r="I2855" s="90">
        <f>IF(G2855="",0,VLOOKUP(G2855,PHR!$B$4:$H$10000,7,FALSE))</f>
        <v>0</v>
      </c>
      <c r="J2855" s="51" t="str">
        <f t="shared" si="181"/>
        <v/>
      </c>
      <c r="K2855" s="52" t="str">
        <f t="shared" si="180"/>
        <v/>
      </c>
      <c r="L2855" s="55" t="str">
        <f t="shared" si="178"/>
        <v/>
      </c>
      <c r="M2855" s="56" t="str">
        <f t="shared" si="179"/>
        <v/>
      </c>
    </row>
    <row r="2856" spans="1:13" ht="13" x14ac:dyDescent="0.25">
      <c r="A2856" s="163">
        <v>2852</v>
      </c>
      <c r="B2856" s="66"/>
      <c r="C2856" s="67"/>
      <c r="D2856" s="48"/>
      <c r="E2856" s="68"/>
      <c r="F2856" s="49"/>
      <c r="G2856" s="69"/>
      <c r="H2856" s="50" t="str">
        <f>IF(E2856="","",VLOOKUP(WEEKDAY(E2856),List!A$15:B$21,2,FALSE))</f>
        <v/>
      </c>
      <c r="I2856" s="90">
        <f>IF(G2856="",0,VLOOKUP(G2856,PHR!$B$4:$H$10000,7,FALSE))</f>
        <v>0</v>
      </c>
      <c r="J2856" s="51" t="str">
        <f t="shared" si="181"/>
        <v/>
      </c>
      <c r="K2856" s="52" t="str">
        <f t="shared" si="180"/>
        <v/>
      </c>
      <c r="L2856" s="55" t="str">
        <f t="shared" si="178"/>
        <v/>
      </c>
      <c r="M2856" s="56" t="str">
        <f t="shared" si="179"/>
        <v/>
      </c>
    </row>
    <row r="2857" spans="1:13" ht="13" x14ac:dyDescent="0.25">
      <c r="A2857" s="163">
        <v>2853</v>
      </c>
      <c r="B2857" s="66"/>
      <c r="C2857" s="67"/>
      <c r="D2857" s="48"/>
      <c r="E2857" s="68"/>
      <c r="F2857" s="49"/>
      <c r="G2857" s="69"/>
      <c r="H2857" s="50" t="str">
        <f>IF(E2857="","",VLOOKUP(WEEKDAY(E2857),List!A$15:B$21,2,FALSE))</f>
        <v/>
      </c>
      <c r="I2857" s="90">
        <f>IF(G2857="",0,VLOOKUP(G2857,PHR!$B$4:$H$10000,7,FALSE))</f>
        <v>0</v>
      </c>
      <c r="J2857" s="51" t="str">
        <f t="shared" si="181"/>
        <v/>
      </c>
      <c r="K2857" s="52" t="str">
        <f t="shared" si="180"/>
        <v/>
      </c>
      <c r="L2857" s="55" t="str">
        <f t="shared" si="178"/>
        <v/>
      </c>
      <c r="M2857" s="56" t="str">
        <f t="shared" si="179"/>
        <v/>
      </c>
    </row>
    <row r="2858" spans="1:13" ht="13" x14ac:dyDescent="0.25">
      <c r="A2858" s="163">
        <v>2854</v>
      </c>
      <c r="B2858" s="66"/>
      <c r="C2858" s="67"/>
      <c r="D2858" s="48"/>
      <c r="E2858" s="68"/>
      <c r="F2858" s="49"/>
      <c r="G2858" s="69"/>
      <c r="H2858" s="50" t="str">
        <f>IF(E2858="","",VLOOKUP(WEEKDAY(E2858),List!A$15:B$21,2,FALSE))</f>
        <v/>
      </c>
      <c r="I2858" s="90">
        <f>IF(G2858="",0,VLOOKUP(G2858,PHR!$B$4:$H$10000,7,FALSE))</f>
        <v>0</v>
      </c>
      <c r="J2858" s="51" t="str">
        <f t="shared" si="181"/>
        <v/>
      </c>
      <c r="K2858" s="52" t="str">
        <f t="shared" si="180"/>
        <v/>
      </c>
      <c r="L2858" s="55" t="str">
        <f t="shared" si="178"/>
        <v/>
      </c>
      <c r="M2858" s="56" t="str">
        <f t="shared" si="179"/>
        <v/>
      </c>
    </row>
    <row r="2859" spans="1:13" ht="13" x14ac:dyDescent="0.25">
      <c r="A2859" s="163">
        <v>2855</v>
      </c>
      <c r="B2859" s="66"/>
      <c r="C2859" s="67"/>
      <c r="D2859" s="48"/>
      <c r="E2859" s="68"/>
      <c r="F2859" s="49"/>
      <c r="G2859" s="69"/>
      <c r="H2859" s="50" t="str">
        <f>IF(E2859="","",VLOOKUP(WEEKDAY(E2859),List!A$15:B$21,2,FALSE))</f>
        <v/>
      </c>
      <c r="I2859" s="90">
        <f>IF(G2859="",0,VLOOKUP(G2859,PHR!$B$4:$H$10000,7,FALSE))</f>
        <v>0</v>
      </c>
      <c r="J2859" s="51" t="str">
        <f t="shared" si="181"/>
        <v/>
      </c>
      <c r="K2859" s="52" t="str">
        <f t="shared" si="180"/>
        <v/>
      </c>
      <c r="L2859" s="55" t="str">
        <f t="shared" si="178"/>
        <v/>
      </c>
      <c r="M2859" s="56" t="str">
        <f t="shared" si="179"/>
        <v/>
      </c>
    </row>
    <row r="2860" spans="1:13" ht="13" x14ac:dyDescent="0.25">
      <c r="A2860" s="163">
        <v>2856</v>
      </c>
      <c r="B2860" s="66"/>
      <c r="C2860" s="67"/>
      <c r="D2860" s="48"/>
      <c r="E2860" s="68"/>
      <c r="F2860" s="49"/>
      <c r="G2860" s="69"/>
      <c r="H2860" s="50" t="str">
        <f>IF(E2860="","",VLOOKUP(WEEKDAY(E2860),List!A$15:B$21,2,FALSE))</f>
        <v/>
      </c>
      <c r="I2860" s="90">
        <f>IF(G2860="",0,VLOOKUP(G2860,PHR!$B$4:$H$10000,7,FALSE))</f>
        <v>0</v>
      </c>
      <c r="J2860" s="51" t="str">
        <f t="shared" si="181"/>
        <v/>
      </c>
      <c r="K2860" s="52" t="str">
        <f t="shared" si="180"/>
        <v/>
      </c>
      <c r="L2860" s="55" t="str">
        <f t="shared" si="178"/>
        <v/>
      </c>
      <c r="M2860" s="56" t="str">
        <f t="shared" si="179"/>
        <v/>
      </c>
    </row>
    <row r="2861" spans="1:13" ht="13" x14ac:dyDescent="0.25">
      <c r="A2861" s="163">
        <v>2857</v>
      </c>
      <c r="B2861" s="66"/>
      <c r="C2861" s="67"/>
      <c r="D2861" s="48"/>
      <c r="E2861" s="68"/>
      <c r="F2861" s="49"/>
      <c r="G2861" s="69"/>
      <c r="H2861" s="50" t="str">
        <f>IF(E2861="","",VLOOKUP(WEEKDAY(E2861),List!A$15:B$21,2,FALSE))</f>
        <v/>
      </c>
      <c r="I2861" s="90">
        <f>IF(G2861="",0,VLOOKUP(G2861,PHR!$B$4:$H$10000,7,FALSE))</f>
        <v>0</v>
      </c>
      <c r="J2861" s="51" t="str">
        <f t="shared" si="181"/>
        <v/>
      </c>
      <c r="K2861" s="52" t="str">
        <f t="shared" si="180"/>
        <v/>
      </c>
      <c r="L2861" s="55" t="str">
        <f t="shared" si="178"/>
        <v/>
      </c>
      <c r="M2861" s="56" t="str">
        <f t="shared" si="179"/>
        <v/>
      </c>
    </row>
    <row r="2862" spans="1:13" ht="13" x14ac:dyDescent="0.25">
      <c r="A2862" s="163">
        <v>2858</v>
      </c>
      <c r="B2862" s="66"/>
      <c r="C2862" s="67"/>
      <c r="D2862" s="48"/>
      <c r="E2862" s="68"/>
      <c r="F2862" s="49"/>
      <c r="G2862" s="69"/>
      <c r="H2862" s="50" t="str">
        <f>IF(E2862="","",VLOOKUP(WEEKDAY(E2862),List!A$15:B$21,2,FALSE))</f>
        <v/>
      </c>
      <c r="I2862" s="90">
        <f>IF(G2862="",0,VLOOKUP(G2862,PHR!$B$4:$H$10000,7,FALSE))</f>
        <v>0</v>
      </c>
      <c r="J2862" s="51" t="str">
        <f t="shared" si="181"/>
        <v/>
      </c>
      <c r="K2862" s="52" t="str">
        <f t="shared" si="180"/>
        <v/>
      </c>
      <c r="L2862" s="55" t="str">
        <f t="shared" si="178"/>
        <v/>
      </c>
      <c r="M2862" s="56" t="str">
        <f t="shared" si="179"/>
        <v/>
      </c>
    </row>
    <row r="2863" spans="1:13" ht="13" x14ac:dyDescent="0.25">
      <c r="A2863" s="163">
        <v>2859</v>
      </c>
      <c r="B2863" s="66"/>
      <c r="C2863" s="67"/>
      <c r="D2863" s="48"/>
      <c r="E2863" s="68"/>
      <c r="F2863" s="49"/>
      <c r="G2863" s="69"/>
      <c r="H2863" s="50" t="str">
        <f>IF(E2863="","",VLOOKUP(WEEKDAY(E2863),List!A$15:B$21,2,FALSE))</f>
        <v/>
      </c>
      <c r="I2863" s="90">
        <f>IF(G2863="",0,VLOOKUP(G2863,PHR!$B$4:$H$10000,7,FALSE))</f>
        <v>0</v>
      </c>
      <c r="J2863" s="51" t="str">
        <f t="shared" si="181"/>
        <v/>
      </c>
      <c r="K2863" s="52" t="str">
        <f t="shared" si="180"/>
        <v/>
      </c>
      <c r="L2863" s="55" t="str">
        <f t="shared" si="178"/>
        <v/>
      </c>
      <c r="M2863" s="56" t="str">
        <f t="shared" si="179"/>
        <v/>
      </c>
    </row>
    <row r="2864" spans="1:13" ht="13" x14ac:dyDescent="0.25">
      <c r="A2864" s="163">
        <v>2860</v>
      </c>
      <c r="B2864" s="66"/>
      <c r="C2864" s="67"/>
      <c r="D2864" s="48"/>
      <c r="E2864" s="68"/>
      <c r="F2864" s="49"/>
      <c r="G2864" s="69"/>
      <c r="H2864" s="50" t="str">
        <f>IF(E2864="","",VLOOKUP(WEEKDAY(E2864),List!A$15:B$21,2,FALSE))</f>
        <v/>
      </c>
      <c r="I2864" s="90">
        <f>IF(G2864="",0,VLOOKUP(G2864,PHR!$B$4:$H$10000,7,FALSE))</f>
        <v>0</v>
      </c>
      <c r="J2864" s="51" t="str">
        <f t="shared" si="181"/>
        <v/>
      </c>
      <c r="K2864" s="52" t="str">
        <f t="shared" si="180"/>
        <v/>
      </c>
      <c r="L2864" s="55" t="str">
        <f t="shared" si="178"/>
        <v/>
      </c>
      <c r="M2864" s="56" t="str">
        <f t="shared" si="179"/>
        <v/>
      </c>
    </row>
    <row r="2865" spans="1:13" ht="13" x14ac:dyDescent="0.25">
      <c r="A2865" s="163">
        <v>2861</v>
      </c>
      <c r="B2865" s="66"/>
      <c r="C2865" s="67"/>
      <c r="D2865" s="48"/>
      <c r="E2865" s="68"/>
      <c r="F2865" s="49"/>
      <c r="G2865" s="69"/>
      <c r="H2865" s="50" t="str">
        <f>IF(E2865="","",VLOOKUP(WEEKDAY(E2865),List!A$15:B$21,2,FALSE))</f>
        <v/>
      </c>
      <c r="I2865" s="90">
        <f>IF(G2865="",0,VLOOKUP(G2865,PHR!$B$4:$H$10000,7,FALSE))</f>
        <v>0</v>
      </c>
      <c r="J2865" s="51" t="str">
        <f t="shared" si="181"/>
        <v/>
      </c>
      <c r="K2865" s="52" t="str">
        <f t="shared" si="180"/>
        <v/>
      </c>
      <c r="L2865" s="55" t="str">
        <f t="shared" si="178"/>
        <v/>
      </c>
      <c r="M2865" s="56" t="str">
        <f t="shared" si="179"/>
        <v/>
      </c>
    </row>
    <row r="2866" spans="1:13" ht="13" x14ac:dyDescent="0.25">
      <c r="A2866" s="163">
        <v>2862</v>
      </c>
      <c r="B2866" s="66"/>
      <c r="C2866" s="67"/>
      <c r="D2866" s="48"/>
      <c r="E2866" s="68"/>
      <c r="F2866" s="49"/>
      <c r="G2866" s="69"/>
      <c r="H2866" s="50" t="str">
        <f>IF(E2866="","",VLOOKUP(WEEKDAY(E2866),List!A$15:B$21,2,FALSE))</f>
        <v/>
      </c>
      <c r="I2866" s="90">
        <f>IF(G2866="",0,VLOOKUP(G2866,PHR!$B$4:$H$10000,7,FALSE))</f>
        <v>0</v>
      </c>
      <c r="J2866" s="51" t="str">
        <f t="shared" si="181"/>
        <v/>
      </c>
      <c r="K2866" s="52" t="str">
        <f t="shared" si="180"/>
        <v/>
      </c>
      <c r="L2866" s="55" t="str">
        <f t="shared" si="178"/>
        <v/>
      </c>
      <c r="M2866" s="56" t="str">
        <f t="shared" si="179"/>
        <v/>
      </c>
    </row>
    <row r="2867" spans="1:13" ht="13" x14ac:dyDescent="0.25">
      <c r="A2867" s="163">
        <v>2863</v>
      </c>
      <c r="B2867" s="66"/>
      <c r="C2867" s="67"/>
      <c r="D2867" s="48"/>
      <c r="E2867" s="68"/>
      <c r="F2867" s="49"/>
      <c r="G2867" s="69"/>
      <c r="H2867" s="50" t="str">
        <f>IF(E2867="","",VLOOKUP(WEEKDAY(E2867),List!A$15:B$21,2,FALSE))</f>
        <v/>
      </c>
      <c r="I2867" s="90">
        <f>IF(G2867="",0,VLOOKUP(G2867,PHR!$B$4:$H$10000,7,FALSE))</f>
        <v>0</v>
      </c>
      <c r="J2867" s="51" t="str">
        <f t="shared" si="181"/>
        <v/>
      </c>
      <c r="K2867" s="52" t="str">
        <f t="shared" si="180"/>
        <v/>
      </c>
      <c r="L2867" s="55" t="str">
        <f t="shared" si="178"/>
        <v/>
      </c>
      <c r="M2867" s="56" t="str">
        <f t="shared" si="179"/>
        <v/>
      </c>
    </row>
    <row r="2868" spans="1:13" ht="13" x14ac:dyDescent="0.25">
      <c r="A2868" s="163">
        <v>2864</v>
      </c>
      <c r="B2868" s="66"/>
      <c r="C2868" s="67"/>
      <c r="D2868" s="48"/>
      <c r="E2868" s="68"/>
      <c r="F2868" s="49"/>
      <c r="G2868" s="69"/>
      <c r="H2868" s="50" t="str">
        <f>IF(E2868="","",VLOOKUP(WEEKDAY(E2868),List!A$15:B$21,2,FALSE))</f>
        <v/>
      </c>
      <c r="I2868" s="90">
        <f>IF(G2868="",0,VLOOKUP(G2868,PHR!$B$4:$H$10000,7,FALSE))</f>
        <v>0</v>
      </c>
      <c r="J2868" s="51" t="str">
        <f t="shared" si="181"/>
        <v/>
      </c>
      <c r="K2868" s="52" t="str">
        <f t="shared" si="180"/>
        <v/>
      </c>
      <c r="L2868" s="55" t="str">
        <f t="shared" si="178"/>
        <v/>
      </c>
      <c r="M2868" s="56" t="str">
        <f t="shared" si="179"/>
        <v/>
      </c>
    </row>
    <row r="2869" spans="1:13" ht="13" x14ac:dyDescent="0.25">
      <c r="A2869" s="163">
        <v>2865</v>
      </c>
      <c r="B2869" s="66"/>
      <c r="C2869" s="67"/>
      <c r="D2869" s="48"/>
      <c r="E2869" s="68"/>
      <c r="F2869" s="49"/>
      <c r="G2869" s="69"/>
      <c r="H2869" s="50" t="str">
        <f>IF(E2869="","",VLOOKUP(WEEKDAY(E2869),List!A$15:B$21,2,FALSE))</f>
        <v/>
      </c>
      <c r="I2869" s="90">
        <f>IF(G2869="",0,VLOOKUP(G2869,PHR!$B$4:$H$10000,7,FALSE))</f>
        <v>0</v>
      </c>
      <c r="J2869" s="51" t="str">
        <f t="shared" si="181"/>
        <v/>
      </c>
      <c r="K2869" s="52" t="str">
        <f t="shared" si="180"/>
        <v/>
      </c>
      <c r="L2869" s="55" t="str">
        <f t="shared" si="178"/>
        <v/>
      </c>
      <c r="M2869" s="56" t="str">
        <f t="shared" si="179"/>
        <v/>
      </c>
    </row>
    <row r="2870" spans="1:13" ht="13" x14ac:dyDescent="0.25">
      <c r="A2870" s="163">
        <v>2866</v>
      </c>
      <c r="B2870" s="66"/>
      <c r="C2870" s="67"/>
      <c r="D2870" s="48"/>
      <c r="E2870" s="68"/>
      <c r="F2870" s="49"/>
      <c r="G2870" s="69"/>
      <c r="H2870" s="50" t="str">
        <f>IF(E2870="","",VLOOKUP(WEEKDAY(E2870),List!A$15:B$21,2,FALSE))</f>
        <v/>
      </c>
      <c r="I2870" s="90">
        <f>IF(G2870="",0,VLOOKUP(G2870,PHR!$B$4:$H$10000,7,FALSE))</f>
        <v>0</v>
      </c>
      <c r="J2870" s="51" t="str">
        <f t="shared" si="181"/>
        <v/>
      </c>
      <c r="K2870" s="52" t="str">
        <f t="shared" si="180"/>
        <v/>
      </c>
      <c r="L2870" s="55" t="str">
        <f t="shared" si="178"/>
        <v/>
      </c>
      <c r="M2870" s="56" t="str">
        <f t="shared" si="179"/>
        <v/>
      </c>
    </row>
    <row r="2871" spans="1:13" ht="13" x14ac:dyDescent="0.25">
      <c r="A2871" s="163">
        <v>2867</v>
      </c>
      <c r="B2871" s="66"/>
      <c r="C2871" s="67"/>
      <c r="D2871" s="48"/>
      <c r="E2871" s="68"/>
      <c r="F2871" s="49"/>
      <c r="G2871" s="69"/>
      <c r="H2871" s="50" t="str">
        <f>IF(E2871="","",VLOOKUP(WEEKDAY(E2871),List!A$15:B$21,2,FALSE))</f>
        <v/>
      </c>
      <c r="I2871" s="90">
        <f>IF(G2871="",0,VLOOKUP(G2871,PHR!$B$4:$H$10000,7,FALSE))</f>
        <v>0</v>
      </c>
      <c r="J2871" s="51" t="str">
        <f t="shared" si="181"/>
        <v/>
      </c>
      <c r="K2871" s="52" t="str">
        <f t="shared" si="180"/>
        <v/>
      </c>
      <c r="L2871" s="55" t="str">
        <f t="shared" si="178"/>
        <v/>
      </c>
      <c r="M2871" s="56" t="str">
        <f t="shared" si="179"/>
        <v/>
      </c>
    </row>
    <row r="2872" spans="1:13" ht="13" x14ac:dyDescent="0.25">
      <c r="A2872" s="163">
        <v>2868</v>
      </c>
      <c r="B2872" s="66"/>
      <c r="C2872" s="67"/>
      <c r="D2872" s="48"/>
      <c r="E2872" s="68"/>
      <c r="F2872" s="49"/>
      <c r="G2872" s="69"/>
      <c r="H2872" s="50" t="str">
        <f>IF(E2872="","",VLOOKUP(WEEKDAY(E2872),List!A$15:B$21,2,FALSE))</f>
        <v/>
      </c>
      <c r="I2872" s="90">
        <f>IF(G2872="",0,VLOOKUP(G2872,PHR!$B$4:$H$10000,7,FALSE))</f>
        <v>0</v>
      </c>
      <c r="J2872" s="51" t="str">
        <f t="shared" si="181"/>
        <v/>
      </c>
      <c r="K2872" s="52" t="str">
        <f t="shared" si="180"/>
        <v/>
      </c>
      <c r="L2872" s="55" t="str">
        <f t="shared" si="178"/>
        <v/>
      </c>
      <c r="M2872" s="56" t="str">
        <f t="shared" si="179"/>
        <v/>
      </c>
    </row>
    <row r="2873" spans="1:13" ht="13" x14ac:dyDescent="0.25">
      <c r="A2873" s="163">
        <v>2869</v>
      </c>
      <c r="B2873" s="66"/>
      <c r="C2873" s="67"/>
      <c r="D2873" s="48"/>
      <c r="E2873" s="68"/>
      <c r="F2873" s="49"/>
      <c r="G2873" s="69"/>
      <c r="H2873" s="50" t="str">
        <f>IF(E2873="","",VLOOKUP(WEEKDAY(E2873),List!A$15:B$21,2,FALSE))</f>
        <v/>
      </c>
      <c r="I2873" s="90">
        <f>IF(G2873="",0,VLOOKUP(G2873,PHR!$B$4:$H$10000,7,FALSE))</f>
        <v>0</v>
      </c>
      <c r="J2873" s="51" t="str">
        <f t="shared" si="181"/>
        <v/>
      </c>
      <c r="K2873" s="52" t="str">
        <f t="shared" si="180"/>
        <v/>
      </c>
      <c r="L2873" s="55" t="str">
        <f t="shared" si="178"/>
        <v/>
      </c>
      <c r="M2873" s="56" t="str">
        <f t="shared" si="179"/>
        <v/>
      </c>
    </row>
    <row r="2874" spans="1:13" ht="13" x14ac:dyDescent="0.25">
      <c r="A2874" s="163">
        <v>2870</v>
      </c>
      <c r="B2874" s="66"/>
      <c r="C2874" s="67"/>
      <c r="D2874" s="48"/>
      <c r="E2874" s="68"/>
      <c r="F2874" s="49"/>
      <c r="G2874" s="69"/>
      <c r="H2874" s="50" t="str">
        <f>IF(E2874="","",VLOOKUP(WEEKDAY(E2874),List!A$15:B$21,2,FALSE))</f>
        <v/>
      </c>
      <c r="I2874" s="90">
        <f>IF(G2874="",0,VLOOKUP(G2874,PHR!$B$4:$H$10000,7,FALSE))</f>
        <v>0</v>
      </c>
      <c r="J2874" s="51" t="str">
        <f t="shared" si="181"/>
        <v/>
      </c>
      <c r="K2874" s="52" t="str">
        <f t="shared" si="180"/>
        <v/>
      </c>
      <c r="L2874" s="55" t="str">
        <f t="shared" si="178"/>
        <v/>
      </c>
      <c r="M2874" s="56" t="str">
        <f t="shared" si="179"/>
        <v/>
      </c>
    </row>
    <row r="2875" spans="1:13" ht="13" x14ac:dyDescent="0.25">
      <c r="A2875" s="163">
        <v>2871</v>
      </c>
      <c r="B2875" s="66"/>
      <c r="C2875" s="67"/>
      <c r="D2875" s="48"/>
      <c r="E2875" s="68"/>
      <c r="F2875" s="49"/>
      <c r="G2875" s="69"/>
      <c r="H2875" s="50" t="str">
        <f>IF(E2875="","",VLOOKUP(WEEKDAY(E2875),List!A$15:B$21,2,FALSE))</f>
        <v/>
      </c>
      <c r="I2875" s="90">
        <f>IF(G2875="",0,VLOOKUP(G2875,PHR!$B$4:$H$10000,7,FALSE))</f>
        <v>0</v>
      </c>
      <c r="J2875" s="51" t="str">
        <f t="shared" si="181"/>
        <v/>
      </c>
      <c r="K2875" s="52" t="str">
        <f t="shared" si="180"/>
        <v/>
      </c>
      <c r="L2875" s="55" t="str">
        <f t="shared" si="178"/>
        <v/>
      </c>
      <c r="M2875" s="56" t="str">
        <f t="shared" si="179"/>
        <v/>
      </c>
    </row>
    <row r="2876" spans="1:13" ht="13" x14ac:dyDescent="0.25">
      <c r="A2876" s="163">
        <v>2872</v>
      </c>
      <c r="B2876" s="66"/>
      <c r="C2876" s="67"/>
      <c r="D2876" s="48"/>
      <c r="E2876" s="68"/>
      <c r="F2876" s="49"/>
      <c r="G2876" s="69"/>
      <c r="H2876" s="50" t="str">
        <f>IF(E2876="","",VLOOKUP(WEEKDAY(E2876),List!A$15:B$21,2,FALSE))</f>
        <v/>
      </c>
      <c r="I2876" s="90">
        <f>IF(G2876="",0,VLOOKUP(G2876,PHR!$B$4:$H$10000,7,FALSE))</f>
        <v>0</v>
      </c>
      <c r="J2876" s="51" t="str">
        <f t="shared" si="181"/>
        <v/>
      </c>
      <c r="K2876" s="52" t="str">
        <f t="shared" si="180"/>
        <v/>
      </c>
      <c r="L2876" s="55" t="str">
        <f t="shared" si="178"/>
        <v/>
      </c>
      <c r="M2876" s="56" t="str">
        <f t="shared" si="179"/>
        <v/>
      </c>
    </row>
    <row r="2877" spans="1:13" ht="13" x14ac:dyDescent="0.25">
      <c r="A2877" s="163">
        <v>2873</v>
      </c>
      <c r="B2877" s="66"/>
      <c r="C2877" s="67"/>
      <c r="D2877" s="48"/>
      <c r="E2877" s="68"/>
      <c r="F2877" s="49"/>
      <c r="G2877" s="69"/>
      <c r="H2877" s="50" t="str">
        <f>IF(E2877="","",VLOOKUP(WEEKDAY(E2877),List!A$15:B$21,2,FALSE))</f>
        <v/>
      </c>
      <c r="I2877" s="90">
        <f>IF(G2877="",0,VLOOKUP(G2877,PHR!$B$4:$H$10000,7,FALSE))</f>
        <v>0</v>
      </c>
      <c r="J2877" s="51" t="str">
        <f t="shared" si="181"/>
        <v/>
      </c>
      <c r="K2877" s="52" t="str">
        <f t="shared" si="180"/>
        <v/>
      </c>
      <c r="L2877" s="55" t="str">
        <f t="shared" si="178"/>
        <v/>
      </c>
      <c r="M2877" s="56" t="str">
        <f t="shared" si="179"/>
        <v/>
      </c>
    </row>
    <row r="2878" spans="1:13" ht="13" x14ac:dyDescent="0.25">
      <c r="A2878" s="163">
        <v>2874</v>
      </c>
      <c r="B2878" s="66"/>
      <c r="C2878" s="67"/>
      <c r="D2878" s="48"/>
      <c r="E2878" s="68"/>
      <c r="F2878" s="49"/>
      <c r="G2878" s="69"/>
      <c r="H2878" s="50" t="str">
        <f>IF(E2878="","",VLOOKUP(WEEKDAY(E2878),List!A$15:B$21,2,FALSE))</f>
        <v/>
      </c>
      <c r="I2878" s="90">
        <f>IF(G2878="",0,VLOOKUP(G2878,PHR!$B$4:$H$10000,7,FALSE))</f>
        <v>0</v>
      </c>
      <c r="J2878" s="51" t="str">
        <f t="shared" si="181"/>
        <v/>
      </c>
      <c r="K2878" s="52" t="str">
        <f t="shared" si="180"/>
        <v/>
      </c>
      <c r="L2878" s="55" t="str">
        <f t="shared" si="178"/>
        <v/>
      </c>
      <c r="M2878" s="56" t="str">
        <f t="shared" si="179"/>
        <v/>
      </c>
    </row>
    <row r="2879" spans="1:13" ht="13" x14ac:dyDescent="0.25">
      <c r="A2879" s="163">
        <v>2875</v>
      </c>
      <c r="B2879" s="66"/>
      <c r="C2879" s="67"/>
      <c r="D2879" s="48"/>
      <c r="E2879" s="68"/>
      <c r="F2879" s="49"/>
      <c r="G2879" s="69"/>
      <c r="H2879" s="50" t="str">
        <f>IF(E2879="","",VLOOKUP(WEEKDAY(E2879),List!A$15:B$21,2,FALSE))</f>
        <v/>
      </c>
      <c r="I2879" s="90">
        <f>IF(G2879="",0,VLOOKUP(G2879,PHR!$B$4:$H$10000,7,FALSE))</f>
        <v>0</v>
      </c>
      <c r="J2879" s="51" t="str">
        <f t="shared" si="181"/>
        <v/>
      </c>
      <c r="K2879" s="52" t="str">
        <f t="shared" si="180"/>
        <v/>
      </c>
      <c r="L2879" s="55" t="str">
        <f t="shared" si="178"/>
        <v/>
      </c>
      <c r="M2879" s="56" t="str">
        <f t="shared" si="179"/>
        <v/>
      </c>
    </row>
    <row r="2880" spans="1:13" ht="13" x14ac:dyDescent="0.25">
      <c r="A2880" s="163">
        <v>2876</v>
      </c>
      <c r="B2880" s="66"/>
      <c r="C2880" s="67"/>
      <c r="D2880" s="48"/>
      <c r="E2880" s="68"/>
      <c r="F2880" s="49"/>
      <c r="G2880" s="69"/>
      <c r="H2880" s="50" t="str">
        <f>IF(E2880="","",VLOOKUP(WEEKDAY(E2880),List!A$15:B$21,2,FALSE))</f>
        <v/>
      </c>
      <c r="I2880" s="90">
        <f>IF(G2880="",0,VLOOKUP(G2880,PHR!$B$4:$H$10000,7,FALSE))</f>
        <v>0</v>
      </c>
      <c r="J2880" s="51" t="str">
        <f t="shared" si="181"/>
        <v/>
      </c>
      <c r="K2880" s="52" t="str">
        <f t="shared" si="180"/>
        <v/>
      </c>
      <c r="L2880" s="55" t="str">
        <f t="shared" si="178"/>
        <v/>
      </c>
      <c r="M2880" s="56" t="str">
        <f t="shared" si="179"/>
        <v/>
      </c>
    </row>
    <row r="2881" spans="1:13" ht="13" x14ac:dyDescent="0.25">
      <c r="A2881" s="163">
        <v>2877</v>
      </c>
      <c r="B2881" s="66"/>
      <c r="C2881" s="67"/>
      <c r="D2881" s="48"/>
      <c r="E2881" s="68"/>
      <c r="F2881" s="49"/>
      <c r="G2881" s="69"/>
      <c r="H2881" s="50" t="str">
        <f>IF(E2881="","",VLOOKUP(WEEKDAY(E2881),List!A$15:B$21,2,FALSE))</f>
        <v/>
      </c>
      <c r="I2881" s="90">
        <f>IF(G2881="",0,VLOOKUP(G2881,PHR!$B$4:$H$10000,7,FALSE))</f>
        <v>0</v>
      </c>
      <c r="J2881" s="51" t="str">
        <f t="shared" si="181"/>
        <v/>
      </c>
      <c r="K2881" s="52" t="str">
        <f t="shared" si="180"/>
        <v/>
      </c>
      <c r="L2881" s="55" t="str">
        <f t="shared" si="178"/>
        <v/>
      </c>
      <c r="M2881" s="56" t="str">
        <f t="shared" si="179"/>
        <v/>
      </c>
    </row>
    <row r="2882" spans="1:13" ht="13" x14ac:dyDescent="0.25">
      <c r="A2882" s="163">
        <v>2878</v>
      </c>
      <c r="B2882" s="66"/>
      <c r="C2882" s="67"/>
      <c r="D2882" s="48"/>
      <c r="E2882" s="68"/>
      <c r="F2882" s="49"/>
      <c r="G2882" s="69"/>
      <c r="H2882" s="50" t="str">
        <f>IF(E2882="","",VLOOKUP(WEEKDAY(E2882),List!A$15:B$21,2,FALSE))</f>
        <v/>
      </c>
      <c r="I2882" s="90">
        <f>IF(G2882="",0,VLOOKUP(G2882,PHR!$B$4:$H$10000,7,FALSE))</f>
        <v>0</v>
      </c>
      <c r="J2882" s="51" t="str">
        <f t="shared" si="181"/>
        <v/>
      </c>
      <c r="K2882" s="52" t="str">
        <f t="shared" si="180"/>
        <v/>
      </c>
      <c r="L2882" s="55" t="str">
        <f t="shared" si="178"/>
        <v/>
      </c>
      <c r="M2882" s="56" t="str">
        <f t="shared" si="179"/>
        <v/>
      </c>
    </row>
    <row r="2883" spans="1:13" ht="13" x14ac:dyDescent="0.25">
      <c r="A2883" s="163">
        <v>2879</v>
      </c>
      <c r="B2883" s="66"/>
      <c r="C2883" s="67"/>
      <c r="D2883" s="48"/>
      <c r="E2883" s="68"/>
      <c r="F2883" s="49"/>
      <c r="G2883" s="69"/>
      <c r="H2883" s="50" t="str">
        <f>IF(E2883="","",VLOOKUP(WEEKDAY(E2883),List!A$15:B$21,2,FALSE))</f>
        <v/>
      </c>
      <c r="I2883" s="90">
        <f>IF(G2883="",0,VLOOKUP(G2883,PHR!$B$4:$H$10000,7,FALSE))</f>
        <v>0</v>
      </c>
      <c r="J2883" s="51" t="str">
        <f t="shared" si="181"/>
        <v/>
      </c>
      <c r="K2883" s="52" t="str">
        <f t="shared" si="180"/>
        <v/>
      </c>
      <c r="L2883" s="55" t="str">
        <f t="shared" si="178"/>
        <v/>
      </c>
      <c r="M2883" s="56" t="str">
        <f t="shared" si="179"/>
        <v/>
      </c>
    </row>
    <row r="2884" spans="1:13" ht="13" x14ac:dyDescent="0.25">
      <c r="A2884" s="163">
        <v>2880</v>
      </c>
      <c r="B2884" s="66"/>
      <c r="C2884" s="67"/>
      <c r="D2884" s="48"/>
      <c r="E2884" s="68"/>
      <c r="F2884" s="49"/>
      <c r="G2884" s="69"/>
      <c r="H2884" s="50" t="str">
        <f>IF(E2884="","",VLOOKUP(WEEKDAY(E2884),List!A$15:B$21,2,FALSE))</f>
        <v/>
      </c>
      <c r="I2884" s="90">
        <f>IF(G2884="",0,VLOOKUP(G2884,PHR!$B$4:$H$10000,7,FALSE))</f>
        <v>0</v>
      </c>
      <c r="J2884" s="51" t="str">
        <f t="shared" si="181"/>
        <v/>
      </c>
      <c r="K2884" s="52" t="str">
        <f t="shared" si="180"/>
        <v/>
      </c>
      <c r="L2884" s="55" t="str">
        <f t="shared" si="178"/>
        <v/>
      </c>
      <c r="M2884" s="56" t="str">
        <f t="shared" si="179"/>
        <v/>
      </c>
    </row>
    <row r="2885" spans="1:13" ht="13" x14ac:dyDescent="0.25">
      <c r="A2885" s="163">
        <v>2881</v>
      </c>
      <c r="B2885" s="66"/>
      <c r="C2885" s="67"/>
      <c r="D2885" s="48"/>
      <c r="E2885" s="68"/>
      <c r="F2885" s="49"/>
      <c r="G2885" s="69"/>
      <c r="H2885" s="50" t="str">
        <f>IF(E2885="","",VLOOKUP(WEEKDAY(E2885),List!A$15:B$21,2,FALSE))</f>
        <v/>
      </c>
      <c r="I2885" s="90">
        <f>IF(G2885="",0,VLOOKUP(G2885,PHR!$B$4:$H$10000,7,FALSE))</f>
        <v>0</v>
      </c>
      <c r="J2885" s="51" t="str">
        <f t="shared" si="181"/>
        <v/>
      </c>
      <c r="K2885" s="52" t="str">
        <f t="shared" si="180"/>
        <v/>
      </c>
      <c r="L2885" s="55" t="str">
        <f t="shared" ref="L2885:L2948" si="182">IF(D2885="","",K2885)</f>
        <v/>
      </c>
      <c r="M2885" s="56" t="str">
        <f t="shared" ref="M2885:M2948" si="183">IF(D2885="","",ROUND(L2885*I2885,2))</f>
        <v/>
      </c>
    </row>
    <row r="2886" spans="1:13" ht="13" x14ac:dyDescent="0.25">
      <c r="A2886" s="163">
        <v>2882</v>
      </c>
      <c r="B2886" s="66"/>
      <c r="C2886" s="67"/>
      <c r="D2886" s="48"/>
      <c r="E2886" s="68"/>
      <c r="F2886" s="49"/>
      <c r="G2886" s="69"/>
      <c r="H2886" s="50" t="str">
        <f>IF(E2886="","",VLOOKUP(WEEKDAY(E2886),List!A$15:B$21,2,FALSE))</f>
        <v/>
      </c>
      <c r="I2886" s="90">
        <f>IF(G2886="",0,VLOOKUP(G2886,PHR!$B$4:$H$10000,7,FALSE))</f>
        <v>0</v>
      </c>
      <c r="J2886" s="51" t="str">
        <f t="shared" si="181"/>
        <v/>
      </c>
      <c r="K2886" s="52" t="str">
        <f t="shared" ref="K2886:K2949" si="184">IF(F2886="","",IF(C2886="",MIN(F2886,$K$1),(MIN(F2886,$K$1)*C2886)))</f>
        <v/>
      </c>
      <c r="L2886" s="55" t="str">
        <f t="shared" si="182"/>
        <v/>
      </c>
      <c r="M2886" s="56" t="str">
        <f t="shared" si="183"/>
        <v/>
      </c>
    </row>
    <row r="2887" spans="1:13" ht="13" x14ac:dyDescent="0.25">
      <c r="A2887" s="163">
        <v>2883</v>
      </c>
      <c r="B2887" s="66"/>
      <c r="C2887" s="67"/>
      <c r="D2887" s="48"/>
      <c r="E2887" s="68"/>
      <c r="F2887" s="49"/>
      <c r="G2887" s="69"/>
      <c r="H2887" s="50" t="str">
        <f>IF(E2887="","",VLOOKUP(WEEKDAY(E2887),List!A$15:B$21,2,FALSE))</f>
        <v/>
      </c>
      <c r="I2887" s="90">
        <f>IF(G2887="",0,VLOOKUP(G2887,PHR!$B$4:$H$10000,7,FALSE))</f>
        <v>0</v>
      </c>
      <c r="J2887" s="51" t="str">
        <f t="shared" si="181"/>
        <v/>
      </c>
      <c r="K2887" s="52" t="str">
        <f t="shared" si="184"/>
        <v/>
      </c>
      <c r="L2887" s="55" t="str">
        <f t="shared" si="182"/>
        <v/>
      </c>
      <c r="M2887" s="56" t="str">
        <f t="shared" si="183"/>
        <v/>
      </c>
    </row>
    <row r="2888" spans="1:13" ht="13" x14ac:dyDescent="0.25">
      <c r="A2888" s="163">
        <v>2884</v>
      </c>
      <c r="B2888" s="66"/>
      <c r="C2888" s="67"/>
      <c r="D2888" s="48"/>
      <c r="E2888" s="68"/>
      <c r="F2888" s="49"/>
      <c r="G2888" s="69"/>
      <c r="H2888" s="50" t="str">
        <f>IF(E2888="","",VLOOKUP(WEEKDAY(E2888),List!A$15:B$21,2,FALSE))</f>
        <v/>
      </c>
      <c r="I2888" s="90">
        <f>IF(G2888="",0,VLOOKUP(G2888,PHR!$B$4:$H$10000,7,FALSE))</f>
        <v>0</v>
      </c>
      <c r="J2888" s="51" t="str">
        <f t="shared" si="181"/>
        <v/>
      </c>
      <c r="K2888" s="52" t="str">
        <f t="shared" si="184"/>
        <v/>
      </c>
      <c r="L2888" s="55" t="str">
        <f t="shared" si="182"/>
        <v/>
      </c>
      <c r="M2888" s="56" t="str">
        <f t="shared" si="183"/>
        <v/>
      </c>
    </row>
    <row r="2889" spans="1:13" ht="13" x14ac:dyDescent="0.25">
      <c r="A2889" s="163">
        <v>2885</v>
      </c>
      <c r="B2889" s="66"/>
      <c r="C2889" s="67"/>
      <c r="D2889" s="48"/>
      <c r="E2889" s="68"/>
      <c r="F2889" s="49"/>
      <c r="G2889" s="69"/>
      <c r="H2889" s="50" t="str">
        <f>IF(E2889="","",VLOOKUP(WEEKDAY(E2889),List!A$15:B$21,2,FALSE))</f>
        <v/>
      </c>
      <c r="I2889" s="90">
        <f>IF(G2889="",0,VLOOKUP(G2889,PHR!$B$4:$H$10000,7,FALSE))</f>
        <v>0</v>
      </c>
      <c r="J2889" s="51" t="str">
        <f t="shared" si="181"/>
        <v/>
      </c>
      <c r="K2889" s="52" t="str">
        <f t="shared" si="184"/>
        <v/>
      </c>
      <c r="L2889" s="55" t="str">
        <f t="shared" si="182"/>
        <v/>
      </c>
      <c r="M2889" s="56" t="str">
        <f t="shared" si="183"/>
        <v/>
      </c>
    </row>
    <row r="2890" spans="1:13" ht="13" x14ac:dyDescent="0.25">
      <c r="A2890" s="163">
        <v>2886</v>
      </c>
      <c r="B2890" s="66"/>
      <c r="C2890" s="67"/>
      <c r="D2890" s="48"/>
      <c r="E2890" s="68"/>
      <c r="F2890" s="49"/>
      <c r="G2890" s="69"/>
      <c r="H2890" s="50" t="str">
        <f>IF(E2890="","",VLOOKUP(WEEKDAY(E2890),List!A$15:B$21,2,FALSE))</f>
        <v/>
      </c>
      <c r="I2890" s="90">
        <f>IF(G2890="",0,VLOOKUP(G2890,PHR!$B$4:$H$10000,7,FALSE))</f>
        <v>0</v>
      </c>
      <c r="J2890" s="51" t="str">
        <f t="shared" ref="J2890:J2953" si="185">IF(K2890="","",ROUND(K2890*I2890,2))</f>
        <v/>
      </c>
      <c r="K2890" s="52" t="str">
        <f t="shared" si="184"/>
        <v/>
      </c>
      <c r="L2890" s="55" t="str">
        <f t="shared" si="182"/>
        <v/>
      </c>
      <c r="M2890" s="56" t="str">
        <f t="shared" si="183"/>
        <v/>
      </c>
    </row>
    <row r="2891" spans="1:13" ht="13" x14ac:dyDescent="0.25">
      <c r="A2891" s="163">
        <v>2887</v>
      </c>
      <c r="B2891" s="66"/>
      <c r="C2891" s="67"/>
      <c r="D2891" s="48"/>
      <c r="E2891" s="68"/>
      <c r="F2891" s="49"/>
      <c r="G2891" s="69"/>
      <c r="H2891" s="50" t="str">
        <f>IF(E2891="","",VLOOKUP(WEEKDAY(E2891),List!A$15:B$21,2,FALSE))</f>
        <v/>
      </c>
      <c r="I2891" s="90">
        <f>IF(G2891="",0,VLOOKUP(G2891,PHR!$B$4:$H$10000,7,FALSE))</f>
        <v>0</v>
      </c>
      <c r="J2891" s="51" t="str">
        <f t="shared" si="185"/>
        <v/>
      </c>
      <c r="K2891" s="52" t="str">
        <f t="shared" si="184"/>
        <v/>
      </c>
      <c r="L2891" s="55" t="str">
        <f t="shared" si="182"/>
        <v/>
      </c>
      <c r="M2891" s="56" t="str">
        <f t="shared" si="183"/>
        <v/>
      </c>
    </row>
    <row r="2892" spans="1:13" ht="13" x14ac:dyDescent="0.25">
      <c r="A2892" s="163">
        <v>2888</v>
      </c>
      <c r="B2892" s="66"/>
      <c r="C2892" s="67"/>
      <c r="D2892" s="48"/>
      <c r="E2892" s="68"/>
      <c r="F2892" s="49"/>
      <c r="G2892" s="69"/>
      <c r="H2892" s="50" t="str">
        <f>IF(E2892="","",VLOOKUP(WEEKDAY(E2892),List!A$15:B$21,2,FALSE))</f>
        <v/>
      </c>
      <c r="I2892" s="90">
        <f>IF(G2892="",0,VLOOKUP(G2892,PHR!$B$4:$H$10000,7,FALSE))</f>
        <v>0</v>
      </c>
      <c r="J2892" s="51" t="str">
        <f t="shared" si="185"/>
        <v/>
      </c>
      <c r="K2892" s="52" t="str">
        <f t="shared" si="184"/>
        <v/>
      </c>
      <c r="L2892" s="55" t="str">
        <f t="shared" si="182"/>
        <v/>
      </c>
      <c r="M2892" s="56" t="str">
        <f t="shared" si="183"/>
        <v/>
      </c>
    </row>
    <row r="2893" spans="1:13" ht="13" x14ac:dyDescent="0.25">
      <c r="A2893" s="163">
        <v>2889</v>
      </c>
      <c r="B2893" s="66"/>
      <c r="C2893" s="67"/>
      <c r="D2893" s="48"/>
      <c r="E2893" s="68"/>
      <c r="F2893" s="49"/>
      <c r="G2893" s="69"/>
      <c r="H2893" s="50" t="str">
        <f>IF(E2893="","",VLOOKUP(WEEKDAY(E2893),List!A$15:B$21,2,FALSE))</f>
        <v/>
      </c>
      <c r="I2893" s="90">
        <f>IF(G2893="",0,VLOOKUP(G2893,PHR!$B$4:$H$10000,7,FALSE))</f>
        <v>0</v>
      </c>
      <c r="J2893" s="51" t="str">
        <f t="shared" si="185"/>
        <v/>
      </c>
      <c r="K2893" s="52" t="str">
        <f t="shared" si="184"/>
        <v/>
      </c>
      <c r="L2893" s="55" t="str">
        <f t="shared" si="182"/>
        <v/>
      </c>
      <c r="M2893" s="56" t="str">
        <f t="shared" si="183"/>
        <v/>
      </c>
    </row>
    <row r="2894" spans="1:13" ht="13" x14ac:dyDescent="0.25">
      <c r="A2894" s="163">
        <v>2890</v>
      </c>
      <c r="B2894" s="66"/>
      <c r="C2894" s="67"/>
      <c r="D2894" s="48"/>
      <c r="E2894" s="68"/>
      <c r="F2894" s="49"/>
      <c r="G2894" s="69"/>
      <c r="H2894" s="50" t="str">
        <f>IF(E2894="","",VLOOKUP(WEEKDAY(E2894),List!A$15:B$21,2,FALSE))</f>
        <v/>
      </c>
      <c r="I2894" s="90">
        <f>IF(G2894="",0,VLOOKUP(G2894,PHR!$B$4:$H$10000,7,FALSE))</f>
        <v>0</v>
      </c>
      <c r="J2894" s="51" t="str">
        <f t="shared" si="185"/>
        <v/>
      </c>
      <c r="K2894" s="52" t="str">
        <f t="shared" si="184"/>
        <v/>
      </c>
      <c r="L2894" s="55" t="str">
        <f t="shared" si="182"/>
        <v/>
      </c>
      <c r="M2894" s="56" t="str">
        <f t="shared" si="183"/>
        <v/>
      </c>
    </row>
    <row r="2895" spans="1:13" ht="13" x14ac:dyDescent="0.25">
      <c r="A2895" s="163">
        <v>2891</v>
      </c>
      <c r="B2895" s="66"/>
      <c r="C2895" s="67"/>
      <c r="D2895" s="48"/>
      <c r="E2895" s="68"/>
      <c r="F2895" s="49"/>
      <c r="G2895" s="69"/>
      <c r="H2895" s="50" t="str">
        <f>IF(E2895="","",VLOOKUP(WEEKDAY(E2895),List!A$15:B$21,2,FALSE))</f>
        <v/>
      </c>
      <c r="I2895" s="90">
        <f>IF(G2895="",0,VLOOKUP(G2895,PHR!$B$4:$H$10000,7,FALSE))</f>
        <v>0</v>
      </c>
      <c r="J2895" s="51" t="str">
        <f t="shared" si="185"/>
        <v/>
      </c>
      <c r="K2895" s="52" t="str">
        <f t="shared" si="184"/>
        <v/>
      </c>
      <c r="L2895" s="55" t="str">
        <f t="shared" si="182"/>
        <v/>
      </c>
      <c r="M2895" s="56" t="str">
        <f t="shared" si="183"/>
        <v/>
      </c>
    </row>
    <row r="2896" spans="1:13" ht="13" x14ac:dyDescent="0.25">
      <c r="A2896" s="163">
        <v>2892</v>
      </c>
      <c r="B2896" s="66"/>
      <c r="C2896" s="67"/>
      <c r="D2896" s="48"/>
      <c r="E2896" s="68"/>
      <c r="F2896" s="49"/>
      <c r="G2896" s="69"/>
      <c r="H2896" s="50" t="str">
        <f>IF(E2896="","",VLOOKUP(WEEKDAY(E2896),List!A$15:B$21,2,FALSE))</f>
        <v/>
      </c>
      <c r="I2896" s="90">
        <f>IF(G2896="",0,VLOOKUP(G2896,PHR!$B$4:$H$10000,7,FALSE))</f>
        <v>0</v>
      </c>
      <c r="J2896" s="51" t="str">
        <f t="shared" si="185"/>
        <v/>
      </c>
      <c r="K2896" s="52" t="str">
        <f t="shared" si="184"/>
        <v/>
      </c>
      <c r="L2896" s="55" t="str">
        <f t="shared" si="182"/>
        <v/>
      </c>
      <c r="M2896" s="56" t="str">
        <f t="shared" si="183"/>
        <v/>
      </c>
    </row>
    <row r="2897" spans="1:13" ht="13" x14ac:dyDescent="0.25">
      <c r="A2897" s="163">
        <v>2893</v>
      </c>
      <c r="B2897" s="66"/>
      <c r="C2897" s="67"/>
      <c r="D2897" s="48"/>
      <c r="E2897" s="68"/>
      <c r="F2897" s="49"/>
      <c r="G2897" s="69"/>
      <c r="H2897" s="50" t="str">
        <f>IF(E2897="","",VLOOKUP(WEEKDAY(E2897),List!A$15:B$21,2,FALSE))</f>
        <v/>
      </c>
      <c r="I2897" s="90">
        <f>IF(G2897="",0,VLOOKUP(G2897,PHR!$B$4:$H$10000,7,FALSE))</f>
        <v>0</v>
      </c>
      <c r="J2897" s="51" t="str">
        <f t="shared" si="185"/>
        <v/>
      </c>
      <c r="K2897" s="52" t="str">
        <f t="shared" si="184"/>
        <v/>
      </c>
      <c r="L2897" s="55" t="str">
        <f t="shared" si="182"/>
        <v/>
      </c>
      <c r="M2897" s="56" t="str">
        <f t="shared" si="183"/>
        <v/>
      </c>
    </row>
    <row r="2898" spans="1:13" ht="13" x14ac:dyDescent="0.25">
      <c r="A2898" s="163">
        <v>2894</v>
      </c>
      <c r="B2898" s="66"/>
      <c r="C2898" s="67"/>
      <c r="D2898" s="48"/>
      <c r="E2898" s="68"/>
      <c r="F2898" s="49"/>
      <c r="G2898" s="69"/>
      <c r="H2898" s="50" t="str">
        <f>IF(E2898="","",VLOOKUP(WEEKDAY(E2898),List!A$15:B$21,2,FALSE))</f>
        <v/>
      </c>
      <c r="I2898" s="90">
        <f>IF(G2898="",0,VLOOKUP(G2898,PHR!$B$4:$H$10000,7,FALSE))</f>
        <v>0</v>
      </c>
      <c r="J2898" s="51" t="str">
        <f t="shared" si="185"/>
        <v/>
      </c>
      <c r="K2898" s="52" t="str">
        <f t="shared" si="184"/>
        <v/>
      </c>
      <c r="L2898" s="55" t="str">
        <f t="shared" si="182"/>
        <v/>
      </c>
      <c r="M2898" s="56" t="str">
        <f t="shared" si="183"/>
        <v/>
      </c>
    </row>
    <row r="2899" spans="1:13" ht="13" x14ac:dyDescent="0.25">
      <c r="A2899" s="163">
        <v>2895</v>
      </c>
      <c r="B2899" s="66"/>
      <c r="C2899" s="67"/>
      <c r="D2899" s="48"/>
      <c r="E2899" s="68"/>
      <c r="F2899" s="49"/>
      <c r="G2899" s="69"/>
      <c r="H2899" s="50" t="str">
        <f>IF(E2899="","",VLOOKUP(WEEKDAY(E2899),List!A$15:B$21,2,FALSE))</f>
        <v/>
      </c>
      <c r="I2899" s="90">
        <f>IF(G2899="",0,VLOOKUP(G2899,PHR!$B$4:$H$10000,7,FALSE))</f>
        <v>0</v>
      </c>
      <c r="J2899" s="51" t="str">
        <f t="shared" si="185"/>
        <v/>
      </c>
      <c r="K2899" s="52" t="str">
        <f t="shared" si="184"/>
        <v/>
      </c>
      <c r="L2899" s="55" t="str">
        <f t="shared" si="182"/>
        <v/>
      </c>
      <c r="M2899" s="56" t="str">
        <f t="shared" si="183"/>
        <v/>
      </c>
    </row>
    <row r="2900" spans="1:13" ht="13" x14ac:dyDescent="0.25">
      <c r="A2900" s="163">
        <v>2896</v>
      </c>
      <c r="B2900" s="66"/>
      <c r="C2900" s="67"/>
      <c r="D2900" s="48"/>
      <c r="E2900" s="68"/>
      <c r="F2900" s="49"/>
      <c r="G2900" s="69"/>
      <c r="H2900" s="50" t="str">
        <f>IF(E2900="","",VLOOKUP(WEEKDAY(E2900),List!A$15:B$21,2,FALSE))</f>
        <v/>
      </c>
      <c r="I2900" s="90">
        <f>IF(G2900="",0,VLOOKUP(G2900,PHR!$B$4:$H$10000,7,FALSE))</f>
        <v>0</v>
      </c>
      <c r="J2900" s="51" t="str">
        <f t="shared" si="185"/>
        <v/>
      </c>
      <c r="K2900" s="52" t="str">
        <f t="shared" si="184"/>
        <v/>
      </c>
      <c r="L2900" s="55" t="str">
        <f t="shared" si="182"/>
        <v/>
      </c>
      <c r="M2900" s="56" t="str">
        <f t="shared" si="183"/>
        <v/>
      </c>
    </row>
    <row r="2901" spans="1:13" ht="13" x14ac:dyDescent="0.25">
      <c r="A2901" s="163">
        <v>2897</v>
      </c>
      <c r="B2901" s="66"/>
      <c r="C2901" s="67"/>
      <c r="D2901" s="48"/>
      <c r="E2901" s="68"/>
      <c r="F2901" s="49"/>
      <c r="G2901" s="69"/>
      <c r="H2901" s="50" t="str">
        <f>IF(E2901="","",VLOOKUP(WEEKDAY(E2901),List!A$15:B$21,2,FALSE))</f>
        <v/>
      </c>
      <c r="I2901" s="90">
        <f>IF(G2901="",0,VLOOKUP(G2901,PHR!$B$4:$H$10000,7,FALSE))</f>
        <v>0</v>
      </c>
      <c r="J2901" s="51" t="str">
        <f t="shared" si="185"/>
        <v/>
      </c>
      <c r="K2901" s="52" t="str">
        <f t="shared" si="184"/>
        <v/>
      </c>
      <c r="L2901" s="55" t="str">
        <f t="shared" si="182"/>
        <v/>
      </c>
      <c r="M2901" s="56" t="str">
        <f t="shared" si="183"/>
        <v/>
      </c>
    </row>
    <row r="2902" spans="1:13" ht="13" x14ac:dyDescent="0.25">
      <c r="A2902" s="163">
        <v>2898</v>
      </c>
      <c r="B2902" s="66"/>
      <c r="C2902" s="67"/>
      <c r="D2902" s="48"/>
      <c r="E2902" s="68"/>
      <c r="F2902" s="49"/>
      <c r="G2902" s="69"/>
      <c r="H2902" s="50" t="str">
        <f>IF(E2902="","",VLOOKUP(WEEKDAY(E2902),List!A$15:B$21,2,FALSE))</f>
        <v/>
      </c>
      <c r="I2902" s="90">
        <f>IF(G2902="",0,VLOOKUP(G2902,PHR!$B$4:$H$10000,7,FALSE))</f>
        <v>0</v>
      </c>
      <c r="J2902" s="51" t="str">
        <f t="shared" si="185"/>
        <v/>
      </c>
      <c r="K2902" s="52" t="str">
        <f t="shared" si="184"/>
        <v/>
      </c>
      <c r="L2902" s="55" t="str">
        <f t="shared" si="182"/>
        <v/>
      </c>
      <c r="M2902" s="56" t="str">
        <f t="shared" si="183"/>
        <v/>
      </c>
    </row>
    <row r="2903" spans="1:13" ht="13" x14ac:dyDescent="0.25">
      <c r="A2903" s="163">
        <v>2899</v>
      </c>
      <c r="B2903" s="66"/>
      <c r="C2903" s="67"/>
      <c r="D2903" s="48"/>
      <c r="E2903" s="68"/>
      <c r="F2903" s="49"/>
      <c r="G2903" s="69"/>
      <c r="H2903" s="50" t="str">
        <f>IF(E2903="","",VLOOKUP(WEEKDAY(E2903),List!A$15:B$21,2,FALSE))</f>
        <v/>
      </c>
      <c r="I2903" s="90">
        <f>IF(G2903="",0,VLOOKUP(G2903,PHR!$B$4:$H$10000,7,FALSE))</f>
        <v>0</v>
      </c>
      <c r="J2903" s="51" t="str">
        <f t="shared" si="185"/>
        <v/>
      </c>
      <c r="K2903" s="52" t="str">
        <f t="shared" si="184"/>
        <v/>
      </c>
      <c r="L2903" s="55" t="str">
        <f t="shared" si="182"/>
        <v/>
      </c>
      <c r="M2903" s="56" t="str">
        <f t="shared" si="183"/>
        <v/>
      </c>
    </row>
    <row r="2904" spans="1:13" ht="13" x14ac:dyDescent="0.25">
      <c r="A2904" s="163">
        <v>2900</v>
      </c>
      <c r="B2904" s="66"/>
      <c r="C2904" s="67"/>
      <c r="D2904" s="48"/>
      <c r="E2904" s="68"/>
      <c r="F2904" s="49"/>
      <c r="G2904" s="69"/>
      <c r="H2904" s="50" t="str">
        <f>IF(E2904="","",VLOOKUP(WEEKDAY(E2904),List!A$15:B$21,2,FALSE))</f>
        <v/>
      </c>
      <c r="I2904" s="90">
        <f>IF(G2904="",0,VLOOKUP(G2904,PHR!$B$4:$H$10000,7,FALSE))</f>
        <v>0</v>
      </c>
      <c r="J2904" s="51" t="str">
        <f t="shared" si="185"/>
        <v/>
      </c>
      <c r="K2904" s="52" t="str">
        <f t="shared" si="184"/>
        <v/>
      </c>
      <c r="L2904" s="55" t="str">
        <f t="shared" si="182"/>
        <v/>
      </c>
      <c r="M2904" s="56" t="str">
        <f t="shared" si="183"/>
        <v/>
      </c>
    </row>
    <row r="2905" spans="1:13" ht="13" x14ac:dyDescent="0.25">
      <c r="A2905" s="163">
        <v>2901</v>
      </c>
      <c r="B2905" s="66"/>
      <c r="C2905" s="67"/>
      <c r="D2905" s="48"/>
      <c r="E2905" s="68"/>
      <c r="F2905" s="49"/>
      <c r="G2905" s="69"/>
      <c r="H2905" s="50" t="str">
        <f>IF(E2905="","",VLOOKUP(WEEKDAY(E2905),List!A$15:B$21,2,FALSE))</f>
        <v/>
      </c>
      <c r="I2905" s="90">
        <f>IF(G2905="",0,VLOOKUP(G2905,PHR!$B$4:$H$10000,7,FALSE))</f>
        <v>0</v>
      </c>
      <c r="J2905" s="51" t="str">
        <f t="shared" si="185"/>
        <v/>
      </c>
      <c r="K2905" s="52" t="str">
        <f t="shared" si="184"/>
        <v/>
      </c>
      <c r="L2905" s="55" t="str">
        <f t="shared" si="182"/>
        <v/>
      </c>
      <c r="M2905" s="56" t="str">
        <f t="shared" si="183"/>
        <v/>
      </c>
    </row>
    <row r="2906" spans="1:13" ht="13" x14ac:dyDescent="0.25">
      <c r="A2906" s="163">
        <v>2902</v>
      </c>
      <c r="B2906" s="66"/>
      <c r="C2906" s="67"/>
      <c r="D2906" s="48"/>
      <c r="E2906" s="68"/>
      <c r="F2906" s="49"/>
      <c r="G2906" s="69"/>
      <c r="H2906" s="50" t="str">
        <f>IF(E2906="","",VLOOKUP(WEEKDAY(E2906),List!A$15:B$21,2,FALSE))</f>
        <v/>
      </c>
      <c r="I2906" s="90">
        <f>IF(G2906="",0,VLOOKUP(G2906,PHR!$B$4:$H$10000,7,FALSE))</f>
        <v>0</v>
      </c>
      <c r="J2906" s="51" t="str">
        <f t="shared" si="185"/>
        <v/>
      </c>
      <c r="K2906" s="52" t="str">
        <f t="shared" si="184"/>
        <v/>
      </c>
      <c r="L2906" s="55" t="str">
        <f t="shared" si="182"/>
        <v/>
      </c>
      <c r="M2906" s="56" t="str">
        <f t="shared" si="183"/>
        <v/>
      </c>
    </row>
    <row r="2907" spans="1:13" ht="13" x14ac:dyDescent="0.25">
      <c r="A2907" s="163">
        <v>2903</v>
      </c>
      <c r="B2907" s="66"/>
      <c r="C2907" s="67"/>
      <c r="D2907" s="48"/>
      <c r="E2907" s="68"/>
      <c r="F2907" s="49"/>
      <c r="G2907" s="69"/>
      <c r="H2907" s="50" t="str">
        <f>IF(E2907="","",VLOOKUP(WEEKDAY(E2907),List!A$15:B$21,2,FALSE))</f>
        <v/>
      </c>
      <c r="I2907" s="90">
        <f>IF(G2907="",0,VLOOKUP(G2907,PHR!$B$4:$H$10000,7,FALSE))</f>
        <v>0</v>
      </c>
      <c r="J2907" s="51" t="str">
        <f t="shared" si="185"/>
        <v/>
      </c>
      <c r="K2907" s="52" t="str">
        <f t="shared" si="184"/>
        <v/>
      </c>
      <c r="L2907" s="55" t="str">
        <f t="shared" si="182"/>
        <v/>
      </c>
      <c r="M2907" s="56" t="str">
        <f t="shared" si="183"/>
        <v/>
      </c>
    </row>
    <row r="2908" spans="1:13" ht="13" x14ac:dyDescent="0.25">
      <c r="A2908" s="163">
        <v>2904</v>
      </c>
      <c r="B2908" s="66"/>
      <c r="C2908" s="67"/>
      <c r="D2908" s="48"/>
      <c r="E2908" s="68"/>
      <c r="F2908" s="49"/>
      <c r="G2908" s="69"/>
      <c r="H2908" s="50" t="str">
        <f>IF(E2908="","",VLOOKUP(WEEKDAY(E2908),List!A$15:B$21,2,FALSE))</f>
        <v/>
      </c>
      <c r="I2908" s="90">
        <f>IF(G2908="",0,VLOOKUP(G2908,PHR!$B$4:$H$10000,7,FALSE))</f>
        <v>0</v>
      </c>
      <c r="J2908" s="51" t="str">
        <f t="shared" si="185"/>
        <v/>
      </c>
      <c r="K2908" s="52" t="str">
        <f t="shared" si="184"/>
        <v/>
      </c>
      <c r="L2908" s="55" t="str">
        <f t="shared" si="182"/>
        <v/>
      </c>
      <c r="M2908" s="56" t="str">
        <f t="shared" si="183"/>
        <v/>
      </c>
    </row>
    <row r="2909" spans="1:13" ht="13" x14ac:dyDescent="0.25">
      <c r="A2909" s="163">
        <v>2905</v>
      </c>
      <c r="B2909" s="66"/>
      <c r="C2909" s="67"/>
      <c r="D2909" s="48"/>
      <c r="E2909" s="68"/>
      <c r="F2909" s="49"/>
      <c r="G2909" s="69"/>
      <c r="H2909" s="50" t="str">
        <f>IF(E2909="","",VLOOKUP(WEEKDAY(E2909),List!A$15:B$21,2,FALSE))</f>
        <v/>
      </c>
      <c r="I2909" s="90">
        <f>IF(G2909="",0,VLOOKUP(G2909,PHR!$B$4:$H$10000,7,FALSE))</f>
        <v>0</v>
      </c>
      <c r="J2909" s="51" t="str">
        <f t="shared" si="185"/>
        <v/>
      </c>
      <c r="K2909" s="52" t="str">
        <f t="shared" si="184"/>
        <v/>
      </c>
      <c r="L2909" s="55" t="str">
        <f t="shared" si="182"/>
        <v/>
      </c>
      <c r="M2909" s="56" t="str">
        <f t="shared" si="183"/>
        <v/>
      </c>
    </row>
    <row r="2910" spans="1:13" ht="13" x14ac:dyDescent="0.25">
      <c r="A2910" s="163">
        <v>2906</v>
      </c>
      <c r="B2910" s="66"/>
      <c r="C2910" s="67"/>
      <c r="D2910" s="48"/>
      <c r="E2910" s="68"/>
      <c r="F2910" s="49"/>
      <c r="G2910" s="69"/>
      <c r="H2910" s="50" t="str">
        <f>IF(E2910="","",VLOOKUP(WEEKDAY(E2910),List!A$15:B$21,2,FALSE))</f>
        <v/>
      </c>
      <c r="I2910" s="90">
        <f>IF(G2910="",0,VLOOKUP(G2910,PHR!$B$4:$H$10000,7,FALSE))</f>
        <v>0</v>
      </c>
      <c r="J2910" s="51" t="str">
        <f t="shared" si="185"/>
        <v/>
      </c>
      <c r="K2910" s="52" t="str">
        <f t="shared" si="184"/>
        <v/>
      </c>
      <c r="L2910" s="55" t="str">
        <f t="shared" si="182"/>
        <v/>
      </c>
      <c r="M2910" s="56" t="str">
        <f t="shared" si="183"/>
        <v/>
      </c>
    </row>
    <row r="2911" spans="1:13" ht="13" x14ac:dyDescent="0.25">
      <c r="A2911" s="163">
        <v>2907</v>
      </c>
      <c r="B2911" s="66"/>
      <c r="C2911" s="67"/>
      <c r="D2911" s="48"/>
      <c r="E2911" s="68"/>
      <c r="F2911" s="49"/>
      <c r="G2911" s="69"/>
      <c r="H2911" s="50" t="str">
        <f>IF(E2911="","",VLOOKUP(WEEKDAY(E2911),List!A$15:B$21,2,FALSE))</f>
        <v/>
      </c>
      <c r="I2911" s="90">
        <f>IF(G2911="",0,VLOOKUP(G2911,PHR!$B$4:$H$10000,7,FALSE))</f>
        <v>0</v>
      </c>
      <c r="J2911" s="51" t="str">
        <f t="shared" si="185"/>
        <v/>
      </c>
      <c r="K2911" s="52" t="str">
        <f t="shared" si="184"/>
        <v/>
      </c>
      <c r="L2911" s="55" t="str">
        <f t="shared" si="182"/>
        <v/>
      </c>
      <c r="M2911" s="56" t="str">
        <f t="shared" si="183"/>
        <v/>
      </c>
    </row>
    <row r="2912" spans="1:13" ht="13" x14ac:dyDescent="0.25">
      <c r="A2912" s="163">
        <v>2908</v>
      </c>
      <c r="B2912" s="66"/>
      <c r="C2912" s="67"/>
      <c r="D2912" s="48"/>
      <c r="E2912" s="68"/>
      <c r="F2912" s="49"/>
      <c r="G2912" s="69"/>
      <c r="H2912" s="50" t="str">
        <f>IF(E2912="","",VLOOKUP(WEEKDAY(E2912),List!A$15:B$21,2,FALSE))</f>
        <v/>
      </c>
      <c r="I2912" s="90">
        <f>IF(G2912="",0,VLOOKUP(G2912,PHR!$B$4:$H$10000,7,FALSE))</f>
        <v>0</v>
      </c>
      <c r="J2912" s="51" t="str">
        <f t="shared" si="185"/>
        <v/>
      </c>
      <c r="K2912" s="52" t="str">
        <f t="shared" si="184"/>
        <v/>
      </c>
      <c r="L2912" s="55" t="str">
        <f t="shared" si="182"/>
        <v/>
      </c>
      <c r="M2912" s="56" t="str">
        <f t="shared" si="183"/>
        <v/>
      </c>
    </row>
    <row r="2913" spans="1:13" ht="13" x14ac:dyDescent="0.25">
      <c r="A2913" s="163">
        <v>2909</v>
      </c>
      <c r="B2913" s="66"/>
      <c r="C2913" s="67"/>
      <c r="D2913" s="48"/>
      <c r="E2913" s="68"/>
      <c r="F2913" s="49"/>
      <c r="G2913" s="69"/>
      <c r="H2913" s="50" t="str">
        <f>IF(E2913="","",VLOOKUP(WEEKDAY(E2913),List!A$15:B$21,2,FALSE))</f>
        <v/>
      </c>
      <c r="I2913" s="90">
        <f>IF(G2913="",0,VLOOKUP(G2913,PHR!$B$4:$H$10000,7,FALSE))</f>
        <v>0</v>
      </c>
      <c r="J2913" s="51" t="str">
        <f t="shared" si="185"/>
        <v/>
      </c>
      <c r="K2913" s="52" t="str">
        <f t="shared" si="184"/>
        <v/>
      </c>
      <c r="L2913" s="55" t="str">
        <f t="shared" si="182"/>
        <v/>
      </c>
      <c r="M2913" s="56" t="str">
        <f t="shared" si="183"/>
        <v/>
      </c>
    </row>
    <row r="2914" spans="1:13" ht="13" x14ac:dyDescent="0.25">
      <c r="A2914" s="163">
        <v>2910</v>
      </c>
      <c r="B2914" s="66"/>
      <c r="C2914" s="67"/>
      <c r="D2914" s="48"/>
      <c r="E2914" s="68"/>
      <c r="F2914" s="49"/>
      <c r="G2914" s="69"/>
      <c r="H2914" s="50" t="str">
        <f>IF(E2914="","",VLOOKUP(WEEKDAY(E2914),List!A$15:B$21,2,FALSE))</f>
        <v/>
      </c>
      <c r="I2914" s="90">
        <f>IF(G2914="",0,VLOOKUP(G2914,PHR!$B$4:$H$10000,7,FALSE))</f>
        <v>0</v>
      </c>
      <c r="J2914" s="51" t="str">
        <f t="shared" si="185"/>
        <v/>
      </c>
      <c r="K2914" s="52" t="str">
        <f t="shared" si="184"/>
        <v/>
      </c>
      <c r="L2914" s="55" t="str">
        <f t="shared" si="182"/>
        <v/>
      </c>
      <c r="M2914" s="56" t="str">
        <f t="shared" si="183"/>
        <v/>
      </c>
    </row>
    <row r="2915" spans="1:13" ht="13" x14ac:dyDescent="0.25">
      <c r="A2915" s="163">
        <v>2911</v>
      </c>
      <c r="B2915" s="66"/>
      <c r="C2915" s="67"/>
      <c r="D2915" s="48"/>
      <c r="E2915" s="68"/>
      <c r="F2915" s="49"/>
      <c r="G2915" s="69"/>
      <c r="H2915" s="50" t="str">
        <f>IF(E2915="","",VLOOKUP(WEEKDAY(E2915),List!A$15:B$21,2,FALSE))</f>
        <v/>
      </c>
      <c r="I2915" s="90">
        <f>IF(G2915="",0,VLOOKUP(G2915,PHR!$B$4:$H$10000,7,FALSE))</f>
        <v>0</v>
      </c>
      <c r="J2915" s="51" t="str">
        <f t="shared" si="185"/>
        <v/>
      </c>
      <c r="K2915" s="52" t="str">
        <f t="shared" si="184"/>
        <v/>
      </c>
      <c r="L2915" s="55" t="str">
        <f t="shared" si="182"/>
        <v/>
      </c>
      <c r="M2915" s="56" t="str">
        <f t="shared" si="183"/>
        <v/>
      </c>
    </row>
    <row r="2916" spans="1:13" ht="13" x14ac:dyDescent="0.25">
      <c r="A2916" s="163">
        <v>2912</v>
      </c>
      <c r="B2916" s="66"/>
      <c r="C2916" s="67"/>
      <c r="D2916" s="48"/>
      <c r="E2916" s="68"/>
      <c r="F2916" s="49"/>
      <c r="G2916" s="69"/>
      <c r="H2916" s="50" t="str">
        <f>IF(E2916="","",VLOOKUP(WEEKDAY(E2916),List!A$15:B$21,2,FALSE))</f>
        <v/>
      </c>
      <c r="I2916" s="90">
        <f>IF(G2916="",0,VLOOKUP(G2916,PHR!$B$4:$H$10000,7,FALSE))</f>
        <v>0</v>
      </c>
      <c r="J2916" s="51" t="str">
        <f t="shared" si="185"/>
        <v/>
      </c>
      <c r="K2916" s="52" t="str">
        <f t="shared" si="184"/>
        <v/>
      </c>
      <c r="L2916" s="55" t="str">
        <f t="shared" si="182"/>
        <v/>
      </c>
      <c r="M2916" s="56" t="str">
        <f t="shared" si="183"/>
        <v/>
      </c>
    </row>
    <row r="2917" spans="1:13" ht="13" x14ac:dyDescent="0.25">
      <c r="A2917" s="163">
        <v>2913</v>
      </c>
      <c r="B2917" s="66"/>
      <c r="C2917" s="67"/>
      <c r="D2917" s="48"/>
      <c r="E2917" s="68"/>
      <c r="F2917" s="49"/>
      <c r="G2917" s="69"/>
      <c r="H2917" s="50" t="str">
        <f>IF(E2917="","",VLOOKUP(WEEKDAY(E2917),List!A$15:B$21,2,FALSE))</f>
        <v/>
      </c>
      <c r="I2917" s="90">
        <f>IF(G2917="",0,VLOOKUP(G2917,PHR!$B$4:$H$10000,7,FALSE))</f>
        <v>0</v>
      </c>
      <c r="J2917" s="51" t="str">
        <f t="shared" si="185"/>
        <v/>
      </c>
      <c r="K2917" s="52" t="str">
        <f t="shared" si="184"/>
        <v/>
      </c>
      <c r="L2917" s="55" t="str">
        <f t="shared" si="182"/>
        <v/>
      </c>
      <c r="M2917" s="56" t="str">
        <f t="shared" si="183"/>
        <v/>
      </c>
    </row>
    <row r="2918" spans="1:13" ht="13" x14ac:dyDescent="0.25">
      <c r="A2918" s="163">
        <v>2914</v>
      </c>
      <c r="B2918" s="66"/>
      <c r="C2918" s="67"/>
      <c r="D2918" s="48"/>
      <c r="E2918" s="68"/>
      <c r="F2918" s="49"/>
      <c r="G2918" s="69"/>
      <c r="H2918" s="50" t="str">
        <f>IF(E2918="","",VLOOKUP(WEEKDAY(E2918),List!A$15:B$21,2,FALSE))</f>
        <v/>
      </c>
      <c r="I2918" s="90">
        <f>IF(G2918="",0,VLOOKUP(G2918,PHR!$B$4:$H$10000,7,FALSE))</f>
        <v>0</v>
      </c>
      <c r="J2918" s="51" t="str">
        <f t="shared" si="185"/>
        <v/>
      </c>
      <c r="K2918" s="52" t="str">
        <f t="shared" si="184"/>
        <v/>
      </c>
      <c r="L2918" s="55" t="str">
        <f t="shared" si="182"/>
        <v/>
      </c>
      <c r="M2918" s="56" t="str">
        <f t="shared" si="183"/>
        <v/>
      </c>
    </row>
    <row r="2919" spans="1:13" ht="13" x14ac:dyDescent="0.25">
      <c r="A2919" s="163">
        <v>2915</v>
      </c>
      <c r="B2919" s="66"/>
      <c r="C2919" s="67"/>
      <c r="D2919" s="48"/>
      <c r="E2919" s="68"/>
      <c r="F2919" s="49"/>
      <c r="G2919" s="69"/>
      <c r="H2919" s="50" t="str">
        <f>IF(E2919="","",VLOOKUP(WEEKDAY(E2919),List!A$15:B$21,2,FALSE))</f>
        <v/>
      </c>
      <c r="I2919" s="90">
        <f>IF(G2919="",0,VLOOKUP(G2919,PHR!$B$4:$H$10000,7,FALSE))</f>
        <v>0</v>
      </c>
      <c r="J2919" s="51" t="str">
        <f t="shared" si="185"/>
        <v/>
      </c>
      <c r="K2919" s="52" t="str">
        <f t="shared" si="184"/>
        <v/>
      </c>
      <c r="L2919" s="55" t="str">
        <f t="shared" si="182"/>
        <v/>
      </c>
      <c r="M2919" s="56" t="str">
        <f t="shared" si="183"/>
        <v/>
      </c>
    </row>
    <row r="2920" spans="1:13" ht="13" x14ac:dyDescent="0.25">
      <c r="A2920" s="163">
        <v>2916</v>
      </c>
      <c r="B2920" s="66"/>
      <c r="C2920" s="67"/>
      <c r="D2920" s="48"/>
      <c r="E2920" s="68"/>
      <c r="F2920" s="49"/>
      <c r="G2920" s="69"/>
      <c r="H2920" s="50" t="str">
        <f>IF(E2920="","",VLOOKUP(WEEKDAY(E2920),List!A$15:B$21,2,FALSE))</f>
        <v/>
      </c>
      <c r="I2920" s="90">
        <f>IF(G2920="",0,VLOOKUP(G2920,PHR!$B$4:$H$10000,7,FALSE))</f>
        <v>0</v>
      </c>
      <c r="J2920" s="51" t="str">
        <f t="shared" si="185"/>
        <v/>
      </c>
      <c r="K2920" s="52" t="str">
        <f t="shared" si="184"/>
        <v/>
      </c>
      <c r="L2920" s="55" t="str">
        <f t="shared" si="182"/>
        <v/>
      </c>
      <c r="M2920" s="56" t="str">
        <f t="shared" si="183"/>
        <v/>
      </c>
    </row>
    <row r="2921" spans="1:13" ht="13" x14ac:dyDescent="0.25">
      <c r="A2921" s="163">
        <v>2917</v>
      </c>
      <c r="B2921" s="66"/>
      <c r="C2921" s="67"/>
      <c r="D2921" s="48"/>
      <c r="E2921" s="68"/>
      <c r="F2921" s="49"/>
      <c r="G2921" s="69"/>
      <c r="H2921" s="50" t="str">
        <f>IF(E2921="","",VLOOKUP(WEEKDAY(E2921),List!A$15:B$21,2,FALSE))</f>
        <v/>
      </c>
      <c r="I2921" s="90">
        <f>IF(G2921="",0,VLOOKUP(G2921,PHR!$B$4:$H$10000,7,FALSE))</f>
        <v>0</v>
      </c>
      <c r="J2921" s="51" t="str">
        <f t="shared" si="185"/>
        <v/>
      </c>
      <c r="K2921" s="52" t="str">
        <f t="shared" si="184"/>
        <v/>
      </c>
      <c r="L2921" s="55" t="str">
        <f t="shared" si="182"/>
        <v/>
      </c>
      <c r="M2921" s="56" t="str">
        <f t="shared" si="183"/>
        <v/>
      </c>
    </row>
    <row r="2922" spans="1:13" ht="13" x14ac:dyDescent="0.25">
      <c r="A2922" s="163">
        <v>2918</v>
      </c>
      <c r="B2922" s="66"/>
      <c r="C2922" s="67"/>
      <c r="D2922" s="48"/>
      <c r="E2922" s="68"/>
      <c r="F2922" s="49"/>
      <c r="G2922" s="69"/>
      <c r="H2922" s="50" t="str">
        <f>IF(E2922="","",VLOOKUP(WEEKDAY(E2922),List!A$15:B$21,2,FALSE))</f>
        <v/>
      </c>
      <c r="I2922" s="90">
        <f>IF(G2922="",0,VLOOKUP(G2922,PHR!$B$4:$H$10000,7,FALSE))</f>
        <v>0</v>
      </c>
      <c r="J2922" s="51" t="str">
        <f t="shared" si="185"/>
        <v/>
      </c>
      <c r="K2922" s="52" t="str">
        <f t="shared" si="184"/>
        <v/>
      </c>
      <c r="L2922" s="55" t="str">
        <f t="shared" si="182"/>
        <v/>
      </c>
      <c r="M2922" s="56" t="str">
        <f t="shared" si="183"/>
        <v/>
      </c>
    </row>
    <row r="2923" spans="1:13" ht="13" x14ac:dyDescent="0.25">
      <c r="A2923" s="163">
        <v>2919</v>
      </c>
      <c r="B2923" s="66"/>
      <c r="C2923" s="67"/>
      <c r="D2923" s="48"/>
      <c r="E2923" s="68"/>
      <c r="F2923" s="49"/>
      <c r="G2923" s="69"/>
      <c r="H2923" s="50" t="str">
        <f>IF(E2923="","",VLOOKUP(WEEKDAY(E2923),List!A$15:B$21,2,FALSE))</f>
        <v/>
      </c>
      <c r="I2923" s="90">
        <f>IF(G2923="",0,VLOOKUP(G2923,PHR!$B$4:$H$10000,7,FALSE))</f>
        <v>0</v>
      </c>
      <c r="J2923" s="51" t="str">
        <f t="shared" si="185"/>
        <v/>
      </c>
      <c r="K2923" s="52" t="str">
        <f t="shared" si="184"/>
        <v/>
      </c>
      <c r="L2923" s="55" t="str">
        <f t="shared" si="182"/>
        <v/>
      </c>
      <c r="M2923" s="56" t="str">
        <f t="shared" si="183"/>
        <v/>
      </c>
    </row>
    <row r="2924" spans="1:13" ht="13" x14ac:dyDescent="0.25">
      <c r="A2924" s="163">
        <v>2920</v>
      </c>
      <c r="B2924" s="66"/>
      <c r="C2924" s="67"/>
      <c r="D2924" s="48"/>
      <c r="E2924" s="68"/>
      <c r="F2924" s="49"/>
      <c r="G2924" s="69"/>
      <c r="H2924" s="50" t="str">
        <f>IF(E2924="","",VLOOKUP(WEEKDAY(E2924),List!A$15:B$21,2,FALSE))</f>
        <v/>
      </c>
      <c r="I2924" s="90">
        <f>IF(G2924="",0,VLOOKUP(G2924,PHR!$B$4:$H$10000,7,FALSE))</f>
        <v>0</v>
      </c>
      <c r="J2924" s="51" t="str">
        <f t="shared" si="185"/>
        <v/>
      </c>
      <c r="K2924" s="52" t="str">
        <f t="shared" si="184"/>
        <v/>
      </c>
      <c r="L2924" s="55" t="str">
        <f t="shared" si="182"/>
        <v/>
      </c>
      <c r="M2924" s="56" t="str">
        <f t="shared" si="183"/>
        <v/>
      </c>
    </row>
    <row r="2925" spans="1:13" ht="13" x14ac:dyDescent="0.25">
      <c r="A2925" s="163">
        <v>2921</v>
      </c>
      <c r="B2925" s="66"/>
      <c r="C2925" s="67"/>
      <c r="D2925" s="48"/>
      <c r="E2925" s="68"/>
      <c r="F2925" s="49"/>
      <c r="G2925" s="69"/>
      <c r="H2925" s="50" t="str">
        <f>IF(E2925="","",VLOOKUP(WEEKDAY(E2925),List!A$15:B$21,2,FALSE))</f>
        <v/>
      </c>
      <c r="I2925" s="90">
        <f>IF(G2925="",0,VLOOKUP(G2925,PHR!$B$4:$H$10000,7,FALSE))</f>
        <v>0</v>
      </c>
      <c r="J2925" s="51" t="str">
        <f t="shared" si="185"/>
        <v/>
      </c>
      <c r="K2925" s="52" t="str">
        <f t="shared" si="184"/>
        <v/>
      </c>
      <c r="L2925" s="55" t="str">
        <f t="shared" si="182"/>
        <v/>
      </c>
      <c r="M2925" s="56" t="str">
        <f t="shared" si="183"/>
        <v/>
      </c>
    </row>
    <row r="2926" spans="1:13" ht="13" x14ac:dyDescent="0.25">
      <c r="A2926" s="163">
        <v>2922</v>
      </c>
      <c r="B2926" s="66"/>
      <c r="C2926" s="67"/>
      <c r="D2926" s="48"/>
      <c r="E2926" s="68"/>
      <c r="F2926" s="49"/>
      <c r="G2926" s="69"/>
      <c r="H2926" s="50" t="str">
        <f>IF(E2926="","",VLOOKUP(WEEKDAY(E2926),List!A$15:B$21,2,FALSE))</f>
        <v/>
      </c>
      <c r="I2926" s="90">
        <f>IF(G2926="",0,VLOOKUP(G2926,PHR!$B$4:$H$10000,7,FALSE))</f>
        <v>0</v>
      </c>
      <c r="J2926" s="51" t="str">
        <f t="shared" si="185"/>
        <v/>
      </c>
      <c r="K2926" s="52" t="str">
        <f t="shared" si="184"/>
        <v/>
      </c>
      <c r="L2926" s="55" t="str">
        <f t="shared" si="182"/>
        <v/>
      </c>
      <c r="M2926" s="56" t="str">
        <f t="shared" si="183"/>
        <v/>
      </c>
    </row>
    <row r="2927" spans="1:13" ht="13" x14ac:dyDescent="0.25">
      <c r="A2927" s="163">
        <v>2923</v>
      </c>
      <c r="B2927" s="66"/>
      <c r="C2927" s="67"/>
      <c r="D2927" s="48"/>
      <c r="E2927" s="68"/>
      <c r="F2927" s="49"/>
      <c r="G2927" s="69"/>
      <c r="H2927" s="50" t="str">
        <f>IF(E2927="","",VLOOKUP(WEEKDAY(E2927),List!A$15:B$21,2,FALSE))</f>
        <v/>
      </c>
      <c r="I2927" s="90">
        <f>IF(G2927="",0,VLOOKUP(G2927,PHR!$B$4:$H$10000,7,FALSE))</f>
        <v>0</v>
      </c>
      <c r="J2927" s="51" t="str">
        <f t="shared" si="185"/>
        <v/>
      </c>
      <c r="K2927" s="52" t="str">
        <f t="shared" si="184"/>
        <v/>
      </c>
      <c r="L2927" s="55" t="str">
        <f t="shared" si="182"/>
        <v/>
      </c>
      <c r="M2927" s="56" t="str">
        <f t="shared" si="183"/>
        <v/>
      </c>
    </row>
    <row r="2928" spans="1:13" ht="13" x14ac:dyDescent="0.25">
      <c r="A2928" s="163">
        <v>2924</v>
      </c>
      <c r="B2928" s="66"/>
      <c r="C2928" s="67"/>
      <c r="D2928" s="48"/>
      <c r="E2928" s="68"/>
      <c r="F2928" s="49"/>
      <c r="G2928" s="69"/>
      <c r="H2928" s="50" t="str">
        <f>IF(E2928="","",VLOOKUP(WEEKDAY(E2928),List!A$15:B$21,2,FALSE))</f>
        <v/>
      </c>
      <c r="I2928" s="90">
        <f>IF(G2928="",0,VLOOKUP(G2928,PHR!$B$4:$H$10000,7,FALSE))</f>
        <v>0</v>
      </c>
      <c r="J2928" s="51" t="str">
        <f t="shared" si="185"/>
        <v/>
      </c>
      <c r="K2928" s="52" t="str">
        <f t="shared" si="184"/>
        <v/>
      </c>
      <c r="L2928" s="55" t="str">
        <f t="shared" si="182"/>
        <v/>
      </c>
      <c r="M2928" s="56" t="str">
        <f t="shared" si="183"/>
        <v/>
      </c>
    </row>
    <row r="2929" spans="1:13" ht="13" x14ac:dyDescent="0.25">
      <c r="A2929" s="163">
        <v>2925</v>
      </c>
      <c r="B2929" s="66"/>
      <c r="C2929" s="67"/>
      <c r="D2929" s="48"/>
      <c r="E2929" s="68"/>
      <c r="F2929" s="49"/>
      <c r="G2929" s="69"/>
      <c r="H2929" s="50" t="str">
        <f>IF(E2929="","",VLOOKUP(WEEKDAY(E2929),List!A$15:B$21,2,FALSE))</f>
        <v/>
      </c>
      <c r="I2929" s="90">
        <f>IF(G2929="",0,VLOOKUP(G2929,PHR!$B$4:$H$10000,7,FALSE))</f>
        <v>0</v>
      </c>
      <c r="J2929" s="51" t="str">
        <f t="shared" si="185"/>
        <v/>
      </c>
      <c r="K2929" s="52" t="str">
        <f t="shared" si="184"/>
        <v/>
      </c>
      <c r="L2929" s="55" t="str">
        <f t="shared" si="182"/>
        <v/>
      </c>
      <c r="M2929" s="56" t="str">
        <f t="shared" si="183"/>
        <v/>
      </c>
    </row>
    <row r="2930" spans="1:13" ht="13" x14ac:dyDescent="0.25">
      <c r="A2930" s="163">
        <v>2926</v>
      </c>
      <c r="B2930" s="66"/>
      <c r="C2930" s="67"/>
      <c r="D2930" s="48"/>
      <c r="E2930" s="68"/>
      <c r="F2930" s="49"/>
      <c r="G2930" s="69"/>
      <c r="H2930" s="50" t="str">
        <f>IF(E2930="","",VLOOKUP(WEEKDAY(E2930),List!A$15:B$21,2,FALSE))</f>
        <v/>
      </c>
      <c r="I2930" s="90">
        <f>IF(G2930="",0,VLOOKUP(G2930,PHR!$B$4:$H$10000,7,FALSE))</f>
        <v>0</v>
      </c>
      <c r="J2930" s="51" t="str">
        <f t="shared" si="185"/>
        <v/>
      </c>
      <c r="K2930" s="52" t="str">
        <f t="shared" si="184"/>
        <v/>
      </c>
      <c r="L2930" s="55" t="str">
        <f t="shared" si="182"/>
        <v/>
      </c>
      <c r="M2930" s="56" t="str">
        <f t="shared" si="183"/>
        <v/>
      </c>
    </row>
    <row r="2931" spans="1:13" ht="13" x14ac:dyDescent="0.25">
      <c r="A2931" s="163">
        <v>2927</v>
      </c>
      <c r="B2931" s="66"/>
      <c r="C2931" s="67"/>
      <c r="D2931" s="48"/>
      <c r="E2931" s="68"/>
      <c r="F2931" s="49"/>
      <c r="G2931" s="69"/>
      <c r="H2931" s="50" t="str">
        <f>IF(E2931="","",VLOOKUP(WEEKDAY(E2931),List!A$15:B$21,2,FALSE))</f>
        <v/>
      </c>
      <c r="I2931" s="90">
        <f>IF(G2931="",0,VLOOKUP(G2931,PHR!$B$4:$H$10000,7,FALSE))</f>
        <v>0</v>
      </c>
      <c r="J2931" s="51" t="str">
        <f t="shared" si="185"/>
        <v/>
      </c>
      <c r="K2931" s="52" t="str">
        <f t="shared" si="184"/>
        <v/>
      </c>
      <c r="L2931" s="55" t="str">
        <f t="shared" si="182"/>
        <v/>
      </c>
      <c r="M2931" s="56" t="str">
        <f t="shared" si="183"/>
        <v/>
      </c>
    </row>
    <row r="2932" spans="1:13" ht="13" x14ac:dyDescent="0.25">
      <c r="A2932" s="163">
        <v>2928</v>
      </c>
      <c r="B2932" s="66"/>
      <c r="C2932" s="67"/>
      <c r="D2932" s="48"/>
      <c r="E2932" s="68"/>
      <c r="F2932" s="49"/>
      <c r="G2932" s="69"/>
      <c r="H2932" s="50" t="str">
        <f>IF(E2932="","",VLOOKUP(WEEKDAY(E2932),List!A$15:B$21,2,FALSE))</f>
        <v/>
      </c>
      <c r="I2932" s="90">
        <f>IF(G2932="",0,VLOOKUP(G2932,PHR!$B$4:$H$10000,7,FALSE))</f>
        <v>0</v>
      </c>
      <c r="J2932" s="51" t="str">
        <f t="shared" si="185"/>
        <v/>
      </c>
      <c r="K2932" s="52" t="str">
        <f t="shared" si="184"/>
        <v/>
      </c>
      <c r="L2932" s="55" t="str">
        <f t="shared" si="182"/>
        <v/>
      </c>
      <c r="M2932" s="56" t="str">
        <f t="shared" si="183"/>
        <v/>
      </c>
    </row>
    <row r="2933" spans="1:13" ht="13" x14ac:dyDescent="0.25">
      <c r="A2933" s="163">
        <v>2929</v>
      </c>
      <c r="B2933" s="66"/>
      <c r="C2933" s="67"/>
      <c r="D2933" s="48"/>
      <c r="E2933" s="68"/>
      <c r="F2933" s="49"/>
      <c r="G2933" s="69"/>
      <c r="H2933" s="50" t="str">
        <f>IF(E2933="","",VLOOKUP(WEEKDAY(E2933),List!A$15:B$21,2,FALSE))</f>
        <v/>
      </c>
      <c r="I2933" s="90">
        <f>IF(G2933="",0,VLOOKUP(G2933,PHR!$B$4:$H$10000,7,FALSE))</f>
        <v>0</v>
      </c>
      <c r="J2933" s="51" t="str">
        <f t="shared" si="185"/>
        <v/>
      </c>
      <c r="K2933" s="52" t="str">
        <f t="shared" si="184"/>
        <v/>
      </c>
      <c r="L2933" s="55" t="str">
        <f t="shared" si="182"/>
        <v/>
      </c>
      <c r="M2933" s="56" t="str">
        <f t="shared" si="183"/>
        <v/>
      </c>
    </row>
    <row r="2934" spans="1:13" ht="13" x14ac:dyDescent="0.25">
      <c r="A2934" s="163">
        <v>2930</v>
      </c>
      <c r="B2934" s="66"/>
      <c r="C2934" s="67"/>
      <c r="D2934" s="48"/>
      <c r="E2934" s="68"/>
      <c r="F2934" s="49"/>
      <c r="G2934" s="69"/>
      <c r="H2934" s="50" t="str">
        <f>IF(E2934="","",VLOOKUP(WEEKDAY(E2934),List!A$15:B$21,2,FALSE))</f>
        <v/>
      </c>
      <c r="I2934" s="90">
        <f>IF(G2934="",0,VLOOKUP(G2934,PHR!$B$4:$H$10000,7,FALSE))</f>
        <v>0</v>
      </c>
      <c r="J2934" s="51" t="str">
        <f t="shared" si="185"/>
        <v/>
      </c>
      <c r="K2934" s="52" t="str">
        <f t="shared" si="184"/>
        <v/>
      </c>
      <c r="L2934" s="55" t="str">
        <f t="shared" si="182"/>
        <v/>
      </c>
      <c r="M2934" s="56" t="str">
        <f t="shared" si="183"/>
        <v/>
      </c>
    </row>
    <row r="2935" spans="1:13" ht="13" x14ac:dyDescent="0.25">
      <c r="A2935" s="163">
        <v>2931</v>
      </c>
      <c r="B2935" s="66"/>
      <c r="C2935" s="67"/>
      <c r="D2935" s="48"/>
      <c r="E2935" s="68"/>
      <c r="F2935" s="49"/>
      <c r="G2935" s="69"/>
      <c r="H2935" s="50" t="str">
        <f>IF(E2935="","",VLOOKUP(WEEKDAY(E2935),List!A$15:B$21,2,FALSE))</f>
        <v/>
      </c>
      <c r="I2935" s="90">
        <f>IF(G2935="",0,VLOOKUP(G2935,PHR!$B$4:$H$10000,7,FALSE))</f>
        <v>0</v>
      </c>
      <c r="J2935" s="51" t="str">
        <f t="shared" si="185"/>
        <v/>
      </c>
      <c r="K2935" s="52" t="str">
        <f t="shared" si="184"/>
        <v/>
      </c>
      <c r="L2935" s="55" t="str">
        <f t="shared" si="182"/>
        <v/>
      </c>
      <c r="M2935" s="56" t="str">
        <f t="shared" si="183"/>
        <v/>
      </c>
    </row>
    <row r="2936" spans="1:13" ht="13" x14ac:dyDescent="0.25">
      <c r="A2936" s="163">
        <v>2932</v>
      </c>
      <c r="B2936" s="66"/>
      <c r="C2936" s="67"/>
      <c r="D2936" s="48"/>
      <c r="E2936" s="68"/>
      <c r="F2936" s="49"/>
      <c r="G2936" s="69"/>
      <c r="H2936" s="50" t="str">
        <f>IF(E2936="","",VLOOKUP(WEEKDAY(E2936),List!A$15:B$21,2,FALSE))</f>
        <v/>
      </c>
      <c r="I2936" s="90">
        <f>IF(G2936="",0,VLOOKUP(G2936,PHR!$B$4:$H$10000,7,FALSE))</f>
        <v>0</v>
      </c>
      <c r="J2936" s="51" t="str">
        <f t="shared" si="185"/>
        <v/>
      </c>
      <c r="K2936" s="52" t="str">
        <f t="shared" si="184"/>
        <v/>
      </c>
      <c r="L2936" s="55" t="str">
        <f t="shared" si="182"/>
        <v/>
      </c>
      <c r="M2936" s="56" t="str">
        <f t="shared" si="183"/>
        <v/>
      </c>
    </row>
    <row r="2937" spans="1:13" ht="13" x14ac:dyDescent="0.25">
      <c r="A2937" s="163">
        <v>2933</v>
      </c>
      <c r="B2937" s="66"/>
      <c r="C2937" s="67"/>
      <c r="D2937" s="48"/>
      <c r="E2937" s="68"/>
      <c r="F2937" s="49"/>
      <c r="G2937" s="69"/>
      <c r="H2937" s="50" t="str">
        <f>IF(E2937="","",VLOOKUP(WEEKDAY(E2937),List!A$15:B$21,2,FALSE))</f>
        <v/>
      </c>
      <c r="I2937" s="90">
        <f>IF(G2937="",0,VLOOKUP(G2937,PHR!$B$4:$H$10000,7,FALSE))</f>
        <v>0</v>
      </c>
      <c r="J2937" s="51" t="str">
        <f t="shared" si="185"/>
        <v/>
      </c>
      <c r="K2937" s="52" t="str">
        <f t="shared" si="184"/>
        <v/>
      </c>
      <c r="L2937" s="55" t="str">
        <f t="shared" si="182"/>
        <v/>
      </c>
      <c r="M2937" s="56" t="str">
        <f t="shared" si="183"/>
        <v/>
      </c>
    </row>
    <row r="2938" spans="1:13" ht="13" x14ac:dyDescent="0.25">
      <c r="A2938" s="163">
        <v>2934</v>
      </c>
      <c r="B2938" s="66"/>
      <c r="C2938" s="67"/>
      <c r="D2938" s="48"/>
      <c r="E2938" s="68"/>
      <c r="F2938" s="49"/>
      <c r="G2938" s="69"/>
      <c r="H2938" s="50" t="str">
        <f>IF(E2938="","",VLOOKUP(WEEKDAY(E2938),List!A$15:B$21,2,FALSE))</f>
        <v/>
      </c>
      <c r="I2938" s="90">
        <f>IF(G2938="",0,VLOOKUP(G2938,PHR!$B$4:$H$10000,7,FALSE))</f>
        <v>0</v>
      </c>
      <c r="J2938" s="51" t="str">
        <f t="shared" si="185"/>
        <v/>
      </c>
      <c r="K2938" s="52" t="str">
        <f t="shared" si="184"/>
        <v/>
      </c>
      <c r="L2938" s="55" t="str">
        <f t="shared" si="182"/>
        <v/>
      </c>
      <c r="M2938" s="56" t="str">
        <f t="shared" si="183"/>
        <v/>
      </c>
    </row>
    <row r="2939" spans="1:13" ht="13" x14ac:dyDescent="0.25">
      <c r="A2939" s="163">
        <v>2935</v>
      </c>
      <c r="B2939" s="66"/>
      <c r="C2939" s="67"/>
      <c r="D2939" s="48"/>
      <c r="E2939" s="68"/>
      <c r="F2939" s="49"/>
      <c r="G2939" s="69"/>
      <c r="H2939" s="50" t="str">
        <f>IF(E2939="","",VLOOKUP(WEEKDAY(E2939),List!A$15:B$21,2,FALSE))</f>
        <v/>
      </c>
      <c r="I2939" s="90">
        <f>IF(G2939="",0,VLOOKUP(G2939,PHR!$B$4:$H$10000,7,FALSE))</f>
        <v>0</v>
      </c>
      <c r="J2939" s="51" t="str">
        <f t="shared" si="185"/>
        <v/>
      </c>
      <c r="K2939" s="52" t="str">
        <f t="shared" si="184"/>
        <v/>
      </c>
      <c r="L2939" s="55" t="str">
        <f t="shared" si="182"/>
        <v/>
      </c>
      <c r="M2939" s="56" t="str">
        <f t="shared" si="183"/>
        <v/>
      </c>
    </row>
    <row r="2940" spans="1:13" ht="13" x14ac:dyDescent="0.25">
      <c r="A2940" s="163">
        <v>2936</v>
      </c>
      <c r="B2940" s="66"/>
      <c r="C2940" s="67"/>
      <c r="D2940" s="48"/>
      <c r="E2940" s="68"/>
      <c r="F2940" s="49"/>
      <c r="G2940" s="69"/>
      <c r="H2940" s="50" t="str">
        <f>IF(E2940="","",VLOOKUP(WEEKDAY(E2940),List!A$15:B$21,2,FALSE))</f>
        <v/>
      </c>
      <c r="I2940" s="90">
        <f>IF(G2940="",0,VLOOKUP(G2940,PHR!$B$4:$H$10000,7,FALSE))</f>
        <v>0</v>
      </c>
      <c r="J2940" s="51" t="str">
        <f t="shared" si="185"/>
        <v/>
      </c>
      <c r="K2940" s="52" t="str">
        <f t="shared" si="184"/>
        <v/>
      </c>
      <c r="L2940" s="55" t="str">
        <f t="shared" si="182"/>
        <v/>
      </c>
      <c r="M2940" s="56" t="str">
        <f t="shared" si="183"/>
        <v/>
      </c>
    </row>
    <row r="2941" spans="1:13" ht="13" x14ac:dyDescent="0.25">
      <c r="A2941" s="163">
        <v>2937</v>
      </c>
      <c r="B2941" s="66"/>
      <c r="C2941" s="67"/>
      <c r="D2941" s="48"/>
      <c r="E2941" s="68"/>
      <c r="F2941" s="49"/>
      <c r="G2941" s="69"/>
      <c r="H2941" s="50" t="str">
        <f>IF(E2941="","",VLOOKUP(WEEKDAY(E2941),List!A$15:B$21,2,FALSE))</f>
        <v/>
      </c>
      <c r="I2941" s="90">
        <f>IF(G2941="",0,VLOOKUP(G2941,PHR!$B$4:$H$10000,7,FALSE))</f>
        <v>0</v>
      </c>
      <c r="J2941" s="51" t="str">
        <f t="shared" si="185"/>
        <v/>
      </c>
      <c r="K2941" s="52" t="str">
        <f t="shared" si="184"/>
        <v/>
      </c>
      <c r="L2941" s="55" t="str">
        <f t="shared" si="182"/>
        <v/>
      </c>
      <c r="M2941" s="56" t="str">
        <f t="shared" si="183"/>
        <v/>
      </c>
    </row>
    <row r="2942" spans="1:13" ht="13" x14ac:dyDescent="0.25">
      <c r="A2942" s="163">
        <v>2938</v>
      </c>
      <c r="B2942" s="66"/>
      <c r="C2942" s="67"/>
      <c r="D2942" s="48"/>
      <c r="E2942" s="68"/>
      <c r="F2942" s="49"/>
      <c r="G2942" s="69"/>
      <c r="H2942" s="50" t="str">
        <f>IF(E2942="","",VLOOKUP(WEEKDAY(E2942),List!A$15:B$21,2,FALSE))</f>
        <v/>
      </c>
      <c r="I2942" s="90">
        <f>IF(G2942="",0,VLOOKUP(G2942,PHR!$B$4:$H$10000,7,FALSE))</f>
        <v>0</v>
      </c>
      <c r="J2942" s="51" t="str">
        <f t="shared" si="185"/>
        <v/>
      </c>
      <c r="K2942" s="52" t="str">
        <f t="shared" si="184"/>
        <v/>
      </c>
      <c r="L2942" s="55" t="str">
        <f t="shared" si="182"/>
        <v/>
      </c>
      <c r="M2942" s="56" t="str">
        <f t="shared" si="183"/>
        <v/>
      </c>
    </row>
    <row r="2943" spans="1:13" ht="13" x14ac:dyDescent="0.25">
      <c r="A2943" s="163">
        <v>2939</v>
      </c>
      <c r="B2943" s="66"/>
      <c r="C2943" s="67"/>
      <c r="D2943" s="48"/>
      <c r="E2943" s="68"/>
      <c r="F2943" s="49"/>
      <c r="G2943" s="69"/>
      <c r="H2943" s="50" t="str">
        <f>IF(E2943="","",VLOOKUP(WEEKDAY(E2943),List!A$15:B$21,2,FALSE))</f>
        <v/>
      </c>
      <c r="I2943" s="90">
        <f>IF(G2943="",0,VLOOKUP(G2943,PHR!$B$4:$H$10000,7,FALSE))</f>
        <v>0</v>
      </c>
      <c r="J2943" s="51" t="str">
        <f t="shared" si="185"/>
        <v/>
      </c>
      <c r="K2943" s="52" t="str">
        <f t="shared" si="184"/>
        <v/>
      </c>
      <c r="L2943" s="55" t="str">
        <f t="shared" si="182"/>
        <v/>
      </c>
      <c r="M2943" s="56" t="str">
        <f t="shared" si="183"/>
        <v/>
      </c>
    </row>
    <row r="2944" spans="1:13" ht="13" x14ac:dyDescent="0.25">
      <c r="A2944" s="163">
        <v>2940</v>
      </c>
      <c r="B2944" s="66"/>
      <c r="C2944" s="67"/>
      <c r="D2944" s="48"/>
      <c r="E2944" s="68"/>
      <c r="F2944" s="49"/>
      <c r="G2944" s="69"/>
      <c r="H2944" s="50" t="str">
        <f>IF(E2944="","",VLOOKUP(WEEKDAY(E2944),List!A$15:B$21,2,FALSE))</f>
        <v/>
      </c>
      <c r="I2944" s="90">
        <f>IF(G2944="",0,VLOOKUP(G2944,PHR!$B$4:$H$10000,7,FALSE))</f>
        <v>0</v>
      </c>
      <c r="J2944" s="51" t="str">
        <f t="shared" si="185"/>
        <v/>
      </c>
      <c r="K2944" s="52" t="str">
        <f t="shared" si="184"/>
        <v/>
      </c>
      <c r="L2944" s="55" t="str">
        <f t="shared" si="182"/>
        <v/>
      </c>
      <c r="M2944" s="56" t="str">
        <f t="shared" si="183"/>
        <v/>
      </c>
    </row>
    <row r="2945" spans="1:13" ht="13" x14ac:dyDescent="0.25">
      <c r="A2945" s="163">
        <v>2941</v>
      </c>
      <c r="B2945" s="66"/>
      <c r="C2945" s="67"/>
      <c r="D2945" s="48"/>
      <c r="E2945" s="68"/>
      <c r="F2945" s="49"/>
      <c r="G2945" s="69"/>
      <c r="H2945" s="50" t="str">
        <f>IF(E2945="","",VLOOKUP(WEEKDAY(E2945),List!A$15:B$21,2,FALSE))</f>
        <v/>
      </c>
      <c r="I2945" s="90">
        <f>IF(G2945="",0,VLOOKUP(G2945,PHR!$B$4:$H$10000,7,FALSE))</f>
        <v>0</v>
      </c>
      <c r="J2945" s="51" t="str">
        <f t="shared" si="185"/>
        <v/>
      </c>
      <c r="K2945" s="52" t="str">
        <f t="shared" si="184"/>
        <v/>
      </c>
      <c r="L2945" s="55" t="str">
        <f t="shared" si="182"/>
        <v/>
      </c>
      <c r="M2945" s="56" t="str">
        <f t="shared" si="183"/>
        <v/>
      </c>
    </row>
    <row r="2946" spans="1:13" ht="13" x14ac:dyDescent="0.25">
      <c r="A2946" s="163">
        <v>2942</v>
      </c>
      <c r="B2946" s="66"/>
      <c r="C2946" s="67"/>
      <c r="D2946" s="48"/>
      <c r="E2946" s="68"/>
      <c r="F2946" s="49"/>
      <c r="G2946" s="69"/>
      <c r="H2946" s="50" t="str">
        <f>IF(E2946="","",VLOOKUP(WEEKDAY(E2946),List!A$15:B$21,2,FALSE))</f>
        <v/>
      </c>
      <c r="I2946" s="90">
        <f>IF(G2946="",0,VLOOKUP(G2946,PHR!$B$4:$H$10000,7,FALSE))</f>
        <v>0</v>
      </c>
      <c r="J2946" s="51" t="str">
        <f t="shared" si="185"/>
        <v/>
      </c>
      <c r="K2946" s="52" t="str">
        <f t="shared" si="184"/>
        <v/>
      </c>
      <c r="L2946" s="55" t="str">
        <f t="shared" si="182"/>
        <v/>
      </c>
      <c r="M2946" s="56" t="str">
        <f t="shared" si="183"/>
        <v/>
      </c>
    </row>
    <row r="2947" spans="1:13" ht="13" x14ac:dyDescent="0.25">
      <c r="A2947" s="163">
        <v>2943</v>
      </c>
      <c r="B2947" s="66"/>
      <c r="C2947" s="67"/>
      <c r="D2947" s="48"/>
      <c r="E2947" s="68"/>
      <c r="F2947" s="49"/>
      <c r="G2947" s="69"/>
      <c r="H2947" s="50" t="str">
        <f>IF(E2947="","",VLOOKUP(WEEKDAY(E2947),List!A$15:B$21,2,FALSE))</f>
        <v/>
      </c>
      <c r="I2947" s="90">
        <f>IF(G2947="",0,VLOOKUP(G2947,PHR!$B$4:$H$10000,7,FALSE))</f>
        <v>0</v>
      </c>
      <c r="J2947" s="51" t="str">
        <f t="shared" si="185"/>
        <v/>
      </c>
      <c r="K2947" s="52" t="str">
        <f t="shared" si="184"/>
        <v/>
      </c>
      <c r="L2947" s="55" t="str">
        <f t="shared" si="182"/>
        <v/>
      </c>
      <c r="M2947" s="56" t="str">
        <f t="shared" si="183"/>
        <v/>
      </c>
    </row>
    <row r="2948" spans="1:13" ht="13" x14ac:dyDescent="0.25">
      <c r="A2948" s="163">
        <v>2944</v>
      </c>
      <c r="B2948" s="66"/>
      <c r="C2948" s="67"/>
      <c r="D2948" s="48"/>
      <c r="E2948" s="68"/>
      <c r="F2948" s="49"/>
      <c r="G2948" s="69"/>
      <c r="H2948" s="50" t="str">
        <f>IF(E2948="","",VLOOKUP(WEEKDAY(E2948),List!A$15:B$21,2,FALSE))</f>
        <v/>
      </c>
      <c r="I2948" s="90">
        <f>IF(G2948="",0,VLOOKUP(G2948,PHR!$B$4:$H$10000,7,FALSE))</f>
        <v>0</v>
      </c>
      <c r="J2948" s="51" t="str">
        <f t="shared" si="185"/>
        <v/>
      </c>
      <c r="K2948" s="52" t="str">
        <f t="shared" si="184"/>
        <v/>
      </c>
      <c r="L2948" s="55" t="str">
        <f t="shared" si="182"/>
        <v/>
      </c>
      <c r="M2948" s="56" t="str">
        <f t="shared" si="183"/>
        <v/>
      </c>
    </row>
    <row r="2949" spans="1:13" ht="13" x14ac:dyDescent="0.25">
      <c r="A2949" s="163">
        <v>2945</v>
      </c>
      <c r="B2949" s="66"/>
      <c r="C2949" s="67"/>
      <c r="D2949" s="48"/>
      <c r="E2949" s="68"/>
      <c r="F2949" s="49"/>
      <c r="G2949" s="69"/>
      <c r="H2949" s="50" t="str">
        <f>IF(E2949="","",VLOOKUP(WEEKDAY(E2949),List!A$15:B$21,2,FALSE))</f>
        <v/>
      </c>
      <c r="I2949" s="90">
        <f>IF(G2949="",0,VLOOKUP(G2949,PHR!$B$4:$H$10000,7,FALSE))</f>
        <v>0</v>
      </c>
      <c r="J2949" s="51" t="str">
        <f t="shared" si="185"/>
        <v/>
      </c>
      <c r="K2949" s="52" t="str">
        <f t="shared" si="184"/>
        <v/>
      </c>
      <c r="L2949" s="55" t="str">
        <f t="shared" ref="L2949:L3012" si="186">IF(D2949="","",K2949)</f>
        <v/>
      </c>
      <c r="M2949" s="56" t="str">
        <f t="shared" ref="M2949:M3012" si="187">IF(D2949="","",ROUND(L2949*I2949,2))</f>
        <v/>
      </c>
    </row>
    <row r="2950" spans="1:13" ht="13" x14ac:dyDescent="0.25">
      <c r="A2950" s="163">
        <v>2946</v>
      </c>
      <c r="B2950" s="66"/>
      <c r="C2950" s="67"/>
      <c r="D2950" s="48"/>
      <c r="E2950" s="68"/>
      <c r="F2950" s="49"/>
      <c r="G2950" s="69"/>
      <c r="H2950" s="50" t="str">
        <f>IF(E2950="","",VLOOKUP(WEEKDAY(E2950),List!A$15:B$21,2,FALSE))</f>
        <v/>
      </c>
      <c r="I2950" s="90">
        <f>IF(G2950="",0,VLOOKUP(G2950,PHR!$B$4:$H$10000,7,FALSE))</f>
        <v>0</v>
      </c>
      <c r="J2950" s="51" t="str">
        <f t="shared" si="185"/>
        <v/>
      </c>
      <c r="K2950" s="52" t="str">
        <f t="shared" ref="K2950:K3013" si="188">IF(F2950="","",IF(C2950="",MIN(F2950,$K$1),(MIN(F2950,$K$1)*C2950)))</f>
        <v/>
      </c>
      <c r="L2950" s="55" t="str">
        <f t="shared" si="186"/>
        <v/>
      </c>
      <c r="M2950" s="56" t="str">
        <f t="shared" si="187"/>
        <v/>
      </c>
    </row>
    <row r="2951" spans="1:13" ht="13" x14ac:dyDescent="0.25">
      <c r="A2951" s="163">
        <v>2947</v>
      </c>
      <c r="B2951" s="66"/>
      <c r="C2951" s="67"/>
      <c r="D2951" s="48"/>
      <c r="E2951" s="68"/>
      <c r="F2951" s="49"/>
      <c r="G2951" s="69"/>
      <c r="H2951" s="50" t="str">
        <f>IF(E2951="","",VLOOKUP(WEEKDAY(E2951),List!A$15:B$21,2,FALSE))</f>
        <v/>
      </c>
      <c r="I2951" s="90">
        <f>IF(G2951="",0,VLOOKUP(G2951,PHR!$B$4:$H$10000,7,FALSE))</f>
        <v>0</v>
      </c>
      <c r="J2951" s="51" t="str">
        <f t="shared" si="185"/>
        <v/>
      </c>
      <c r="K2951" s="52" t="str">
        <f t="shared" si="188"/>
        <v/>
      </c>
      <c r="L2951" s="55" t="str">
        <f t="shared" si="186"/>
        <v/>
      </c>
      <c r="M2951" s="56" t="str">
        <f t="shared" si="187"/>
        <v/>
      </c>
    </row>
    <row r="2952" spans="1:13" ht="13" x14ac:dyDescent="0.25">
      <c r="A2952" s="163">
        <v>2948</v>
      </c>
      <c r="B2952" s="66"/>
      <c r="C2952" s="67"/>
      <c r="D2952" s="48"/>
      <c r="E2952" s="68"/>
      <c r="F2952" s="49"/>
      <c r="G2952" s="69"/>
      <c r="H2952" s="50" t="str">
        <f>IF(E2952="","",VLOOKUP(WEEKDAY(E2952),List!A$15:B$21,2,FALSE))</f>
        <v/>
      </c>
      <c r="I2952" s="90">
        <f>IF(G2952="",0,VLOOKUP(G2952,PHR!$B$4:$H$10000,7,FALSE))</f>
        <v>0</v>
      </c>
      <c r="J2952" s="51" t="str">
        <f t="shared" si="185"/>
        <v/>
      </c>
      <c r="K2952" s="52" t="str">
        <f t="shared" si="188"/>
        <v/>
      </c>
      <c r="L2952" s="55" t="str">
        <f t="shared" si="186"/>
        <v/>
      </c>
      <c r="M2952" s="56" t="str">
        <f t="shared" si="187"/>
        <v/>
      </c>
    </row>
    <row r="2953" spans="1:13" ht="13" x14ac:dyDescent="0.25">
      <c r="A2953" s="163">
        <v>2949</v>
      </c>
      <c r="B2953" s="66"/>
      <c r="C2953" s="67"/>
      <c r="D2953" s="48"/>
      <c r="E2953" s="68"/>
      <c r="F2953" s="49"/>
      <c r="G2953" s="69"/>
      <c r="H2953" s="50" t="str">
        <f>IF(E2953="","",VLOOKUP(WEEKDAY(E2953),List!A$15:B$21,2,FALSE))</f>
        <v/>
      </c>
      <c r="I2953" s="90">
        <f>IF(G2953="",0,VLOOKUP(G2953,PHR!$B$4:$H$10000,7,FALSE))</f>
        <v>0</v>
      </c>
      <c r="J2953" s="51" t="str">
        <f t="shared" si="185"/>
        <v/>
      </c>
      <c r="K2953" s="52" t="str">
        <f t="shared" si="188"/>
        <v/>
      </c>
      <c r="L2953" s="55" t="str">
        <f t="shared" si="186"/>
        <v/>
      </c>
      <c r="M2953" s="56" t="str">
        <f t="shared" si="187"/>
        <v/>
      </c>
    </row>
    <row r="2954" spans="1:13" ht="13" x14ac:dyDescent="0.25">
      <c r="A2954" s="163">
        <v>2950</v>
      </c>
      <c r="B2954" s="66"/>
      <c r="C2954" s="67"/>
      <c r="D2954" s="48"/>
      <c r="E2954" s="68"/>
      <c r="F2954" s="49"/>
      <c r="G2954" s="69"/>
      <c r="H2954" s="50" t="str">
        <f>IF(E2954="","",VLOOKUP(WEEKDAY(E2954),List!A$15:B$21,2,FALSE))</f>
        <v/>
      </c>
      <c r="I2954" s="90">
        <f>IF(G2954="",0,VLOOKUP(G2954,PHR!$B$4:$H$10000,7,FALSE))</f>
        <v>0</v>
      </c>
      <c r="J2954" s="51" t="str">
        <f t="shared" ref="J2954:J3017" si="189">IF(K2954="","",ROUND(K2954*I2954,2))</f>
        <v/>
      </c>
      <c r="K2954" s="52" t="str">
        <f t="shared" si="188"/>
        <v/>
      </c>
      <c r="L2954" s="55" t="str">
        <f t="shared" si="186"/>
        <v/>
      </c>
      <c r="M2954" s="56" t="str">
        <f t="shared" si="187"/>
        <v/>
      </c>
    </row>
    <row r="2955" spans="1:13" ht="13" x14ac:dyDescent="0.25">
      <c r="A2955" s="163">
        <v>2951</v>
      </c>
      <c r="B2955" s="66"/>
      <c r="C2955" s="67"/>
      <c r="D2955" s="48"/>
      <c r="E2955" s="68"/>
      <c r="F2955" s="49"/>
      <c r="G2955" s="69"/>
      <c r="H2955" s="50" t="str">
        <f>IF(E2955="","",VLOOKUP(WEEKDAY(E2955),List!A$15:B$21,2,FALSE))</f>
        <v/>
      </c>
      <c r="I2955" s="90">
        <f>IF(G2955="",0,VLOOKUP(G2955,PHR!$B$4:$H$10000,7,FALSE))</f>
        <v>0</v>
      </c>
      <c r="J2955" s="51" t="str">
        <f t="shared" si="189"/>
        <v/>
      </c>
      <c r="K2955" s="52" t="str">
        <f t="shared" si="188"/>
        <v/>
      </c>
      <c r="L2955" s="55" t="str">
        <f t="shared" si="186"/>
        <v/>
      </c>
      <c r="M2955" s="56" t="str">
        <f t="shared" si="187"/>
        <v/>
      </c>
    </row>
    <row r="2956" spans="1:13" ht="13" x14ac:dyDescent="0.25">
      <c r="A2956" s="163">
        <v>2952</v>
      </c>
      <c r="B2956" s="66"/>
      <c r="C2956" s="67"/>
      <c r="D2956" s="48"/>
      <c r="E2956" s="68"/>
      <c r="F2956" s="49"/>
      <c r="G2956" s="69"/>
      <c r="H2956" s="50" t="str">
        <f>IF(E2956="","",VLOOKUP(WEEKDAY(E2956),List!A$15:B$21,2,FALSE))</f>
        <v/>
      </c>
      <c r="I2956" s="90">
        <f>IF(G2956="",0,VLOOKUP(G2956,PHR!$B$4:$H$10000,7,FALSE))</f>
        <v>0</v>
      </c>
      <c r="J2956" s="51" t="str">
        <f t="shared" si="189"/>
        <v/>
      </c>
      <c r="K2956" s="52" t="str">
        <f t="shared" si="188"/>
        <v/>
      </c>
      <c r="L2956" s="55" t="str">
        <f t="shared" si="186"/>
        <v/>
      </c>
      <c r="M2956" s="56" t="str">
        <f t="shared" si="187"/>
        <v/>
      </c>
    </row>
    <row r="2957" spans="1:13" ht="13" x14ac:dyDescent="0.25">
      <c r="A2957" s="163">
        <v>2953</v>
      </c>
      <c r="B2957" s="66"/>
      <c r="C2957" s="67"/>
      <c r="D2957" s="48"/>
      <c r="E2957" s="68"/>
      <c r="F2957" s="49"/>
      <c r="G2957" s="69"/>
      <c r="H2957" s="50" t="str">
        <f>IF(E2957="","",VLOOKUP(WEEKDAY(E2957),List!A$15:B$21,2,FALSE))</f>
        <v/>
      </c>
      <c r="I2957" s="90">
        <f>IF(G2957="",0,VLOOKUP(G2957,PHR!$B$4:$H$10000,7,FALSE))</f>
        <v>0</v>
      </c>
      <c r="J2957" s="51" t="str">
        <f t="shared" si="189"/>
        <v/>
      </c>
      <c r="K2957" s="52" t="str">
        <f t="shared" si="188"/>
        <v/>
      </c>
      <c r="L2957" s="55" t="str">
        <f t="shared" si="186"/>
        <v/>
      </c>
      <c r="M2957" s="56" t="str">
        <f t="shared" si="187"/>
        <v/>
      </c>
    </row>
    <row r="2958" spans="1:13" ht="13" x14ac:dyDescent="0.25">
      <c r="A2958" s="163">
        <v>2954</v>
      </c>
      <c r="B2958" s="66"/>
      <c r="C2958" s="67"/>
      <c r="D2958" s="48"/>
      <c r="E2958" s="68"/>
      <c r="F2958" s="49"/>
      <c r="G2958" s="69"/>
      <c r="H2958" s="50" t="str">
        <f>IF(E2958="","",VLOOKUP(WEEKDAY(E2958),List!A$15:B$21,2,FALSE))</f>
        <v/>
      </c>
      <c r="I2958" s="90">
        <f>IF(G2958="",0,VLOOKUP(G2958,PHR!$B$4:$H$10000,7,FALSE))</f>
        <v>0</v>
      </c>
      <c r="J2958" s="51" t="str">
        <f t="shared" si="189"/>
        <v/>
      </c>
      <c r="K2958" s="52" t="str">
        <f t="shared" si="188"/>
        <v/>
      </c>
      <c r="L2958" s="55" t="str">
        <f t="shared" si="186"/>
        <v/>
      </c>
      <c r="M2958" s="56" t="str">
        <f t="shared" si="187"/>
        <v/>
      </c>
    </row>
    <row r="2959" spans="1:13" ht="13" x14ac:dyDescent="0.25">
      <c r="A2959" s="163">
        <v>2955</v>
      </c>
      <c r="B2959" s="66"/>
      <c r="C2959" s="67"/>
      <c r="D2959" s="48"/>
      <c r="E2959" s="68"/>
      <c r="F2959" s="49"/>
      <c r="G2959" s="69"/>
      <c r="H2959" s="50" t="str">
        <f>IF(E2959="","",VLOOKUP(WEEKDAY(E2959),List!A$15:B$21,2,FALSE))</f>
        <v/>
      </c>
      <c r="I2959" s="90">
        <f>IF(G2959="",0,VLOOKUP(G2959,PHR!$B$4:$H$10000,7,FALSE))</f>
        <v>0</v>
      </c>
      <c r="J2959" s="51" t="str">
        <f t="shared" si="189"/>
        <v/>
      </c>
      <c r="K2959" s="52" t="str">
        <f t="shared" si="188"/>
        <v/>
      </c>
      <c r="L2959" s="55" t="str">
        <f t="shared" si="186"/>
        <v/>
      </c>
      <c r="M2959" s="56" t="str">
        <f t="shared" si="187"/>
        <v/>
      </c>
    </row>
    <row r="2960" spans="1:13" ht="13" x14ac:dyDescent="0.25">
      <c r="A2960" s="163">
        <v>2956</v>
      </c>
      <c r="B2960" s="66"/>
      <c r="C2960" s="67"/>
      <c r="D2960" s="48"/>
      <c r="E2960" s="68"/>
      <c r="F2960" s="49"/>
      <c r="G2960" s="69"/>
      <c r="H2960" s="50" t="str">
        <f>IF(E2960="","",VLOOKUP(WEEKDAY(E2960),List!A$15:B$21,2,FALSE))</f>
        <v/>
      </c>
      <c r="I2960" s="90">
        <f>IF(G2960="",0,VLOOKUP(G2960,PHR!$B$4:$H$10000,7,FALSE))</f>
        <v>0</v>
      </c>
      <c r="J2960" s="51" t="str">
        <f t="shared" si="189"/>
        <v/>
      </c>
      <c r="K2960" s="52" t="str">
        <f t="shared" si="188"/>
        <v/>
      </c>
      <c r="L2960" s="55" t="str">
        <f t="shared" si="186"/>
        <v/>
      </c>
      <c r="M2960" s="56" t="str">
        <f t="shared" si="187"/>
        <v/>
      </c>
    </row>
    <row r="2961" spans="1:13" ht="13" x14ac:dyDescent="0.25">
      <c r="A2961" s="163">
        <v>2957</v>
      </c>
      <c r="B2961" s="66"/>
      <c r="C2961" s="67"/>
      <c r="D2961" s="48"/>
      <c r="E2961" s="68"/>
      <c r="F2961" s="49"/>
      <c r="G2961" s="69"/>
      <c r="H2961" s="50" t="str">
        <f>IF(E2961="","",VLOOKUP(WEEKDAY(E2961),List!A$15:B$21,2,FALSE))</f>
        <v/>
      </c>
      <c r="I2961" s="90">
        <f>IF(G2961="",0,VLOOKUP(G2961,PHR!$B$4:$H$10000,7,FALSE))</f>
        <v>0</v>
      </c>
      <c r="J2961" s="51" t="str">
        <f t="shared" si="189"/>
        <v/>
      </c>
      <c r="K2961" s="52" t="str">
        <f t="shared" si="188"/>
        <v/>
      </c>
      <c r="L2961" s="55" t="str">
        <f t="shared" si="186"/>
        <v/>
      </c>
      <c r="M2961" s="56" t="str">
        <f t="shared" si="187"/>
        <v/>
      </c>
    </row>
    <row r="2962" spans="1:13" ht="13" x14ac:dyDescent="0.25">
      <c r="A2962" s="163">
        <v>2958</v>
      </c>
      <c r="B2962" s="66"/>
      <c r="C2962" s="67"/>
      <c r="D2962" s="48"/>
      <c r="E2962" s="68"/>
      <c r="F2962" s="49"/>
      <c r="G2962" s="69"/>
      <c r="H2962" s="50" t="str">
        <f>IF(E2962="","",VLOOKUP(WEEKDAY(E2962),List!A$15:B$21,2,FALSE))</f>
        <v/>
      </c>
      <c r="I2962" s="90">
        <f>IF(G2962="",0,VLOOKUP(G2962,PHR!$B$4:$H$10000,7,FALSE))</f>
        <v>0</v>
      </c>
      <c r="J2962" s="51" t="str">
        <f t="shared" si="189"/>
        <v/>
      </c>
      <c r="K2962" s="52" t="str">
        <f t="shared" si="188"/>
        <v/>
      </c>
      <c r="L2962" s="55" t="str">
        <f t="shared" si="186"/>
        <v/>
      </c>
      <c r="M2962" s="56" t="str">
        <f t="shared" si="187"/>
        <v/>
      </c>
    </row>
    <row r="2963" spans="1:13" ht="13" x14ac:dyDescent="0.25">
      <c r="A2963" s="163">
        <v>2959</v>
      </c>
      <c r="B2963" s="66"/>
      <c r="C2963" s="67"/>
      <c r="D2963" s="48"/>
      <c r="E2963" s="68"/>
      <c r="F2963" s="49"/>
      <c r="G2963" s="69"/>
      <c r="H2963" s="50" t="str">
        <f>IF(E2963="","",VLOOKUP(WEEKDAY(E2963),List!A$15:B$21,2,FALSE))</f>
        <v/>
      </c>
      <c r="I2963" s="90">
        <f>IF(G2963="",0,VLOOKUP(G2963,PHR!$B$4:$H$10000,7,FALSE))</f>
        <v>0</v>
      </c>
      <c r="J2963" s="51" t="str">
        <f t="shared" si="189"/>
        <v/>
      </c>
      <c r="K2963" s="52" t="str">
        <f t="shared" si="188"/>
        <v/>
      </c>
      <c r="L2963" s="55" t="str">
        <f t="shared" si="186"/>
        <v/>
      </c>
      <c r="M2963" s="56" t="str">
        <f t="shared" si="187"/>
        <v/>
      </c>
    </row>
    <row r="2964" spans="1:13" ht="13" x14ac:dyDescent="0.25">
      <c r="A2964" s="163">
        <v>2960</v>
      </c>
      <c r="B2964" s="66"/>
      <c r="C2964" s="67"/>
      <c r="D2964" s="48"/>
      <c r="E2964" s="68"/>
      <c r="F2964" s="49"/>
      <c r="G2964" s="69"/>
      <c r="H2964" s="50" t="str">
        <f>IF(E2964="","",VLOOKUP(WEEKDAY(E2964),List!A$15:B$21,2,FALSE))</f>
        <v/>
      </c>
      <c r="I2964" s="90">
        <f>IF(G2964="",0,VLOOKUP(G2964,PHR!$B$4:$H$10000,7,FALSE))</f>
        <v>0</v>
      </c>
      <c r="J2964" s="51" t="str">
        <f t="shared" si="189"/>
        <v/>
      </c>
      <c r="K2964" s="52" t="str">
        <f t="shared" si="188"/>
        <v/>
      </c>
      <c r="L2964" s="55" t="str">
        <f t="shared" si="186"/>
        <v/>
      </c>
      <c r="M2964" s="56" t="str">
        <f t="shared" si="187"/>
        <v/>
      </c>
    </row>
    <row r="2965" spans="1:13" ht="13" x14ac:dyDescent="0.25">
      <c r="A2965" s="163">
        <v>2961</v>
      </c>
      <c r="B2965" s="66"/>
      <c r="C2965" s="67"/>
      <c r="D2965" s="48"/>
      <c r="E2965" s="68"/>
      <c r="F2965" s="49"/>
      <c r="G2965" s="69"/>
      <c r="H2965" s="50" t="str">
        <f>IF(E2965="","",VLOOKUP(WEEKDAY(E2965),List!A$15:B$21,2,FALSE))</f>
        <v/>
      </c>
      <c r="I2965" s="90">
        <f>IF(G2965="",0,VLOOKUP(G2965,PHR!$B$4:$H$10000,7,FALSE))</f>
        <v>0</v>
      </c>
      <c r="J2965" s="51" t="str">
        <f t="shared" si="189"/>
        <v/>
      </c>
      <c r="K2965" s="52" t="str">
        <f t="shared" si="188"/>
        <v/>
      </c>
      <c r="L2965" s="55" t="str">
        <f t="shared" si="186"/>
        <v/>
      </c>
      <c r="M2965" s="56" t="str">
        <f t="shared" si="187"/>
        <v/>
      </c>
    </row>
    <row r="2966" spans="1:13" ht="13" x14ac:dyDescent="0.25">
      <c r="A2966" s="163">
        <v>2962</v>
      </c>
      <c r="B2966" s="66"/>
      <c r="C2966" s="67"/>
      <c r="D2966" s="48"/>
      <c r="E2966" s="68"/>
      <c r="F2966" s="49"/>
      <c r="G2966" s="69"/>
      <c r="H2966" s="50" t="str">
        <f>IF(E2966="","",VLOOKUP(WEEKDAY(E2966),List!A$15:B$21,2,FALSE))</f>
        <v/>
      </c>
      <c r="I2966" s="90">
        <f>IF(G2966="",0,VLOOKUP(G2966,PHR!$B$4:$H$10000,7,FALSE))</f>
        <v>0</v>
      </c>
      <c r="J2966" s="51" t="str">
        <f t="shared" si="189"/>
        <v/>
      </c>
      <c r="K2966" s="52" t="str">
        <f t="shared" si="188"/>
        <v/>
      </c>
      <c r="L2966" s="55" t="str">
        <f t="shared" si="186"/>
        <v/>
      </c>
      <c r="M2966" s="56" t="str">
        <f t="shared" si="187"/>
        <v/>
      </c>
    </row>
    <row r="2967" spans="1:13" ht="13" x14ac:dyDescent="0.25">
      <c r="A2967" s="163">
        <v>2963</v>
      </c>
      <c r="B2967" s="66"/>
      <c r="C2967" s="67"/>
      <c r="D2967" s="48"/>
      <c r="E2967" s="68"/>
      <c r="F2967" s="49"/>
      <c r="G2967" s="69"/>
      <c r="H2967" s="50" t="str">
        <f>IF(E2967="","",VLOOKUP(WEEKDAY(E2967),List!A$15:B$21,2,FALSE))</f>
        <v/>
      </c>
      <c r="I2967" s="90">
        <f>IF(G2967="",0,VLOOKUP(G2967,PHR!$B$4:$H$10000,7,FALSE))</f>
        <v>0</v>
      </c>
      <c r="J2967" s="51" t="str">
        <f t="shared" si="189"/>
        <v/>
      </c>
      <c r="K2967" s="52" t="str">
        <f t="shared" si="188"/>
        <v/>
      </c>
      <c r="L2967" s="55" t="str">
        <f t="shared" si="186"/>
        <v/>
      </c>
      <c r="M2967" s="56" t="str">
        <f t="shared" si="187"/>
        <v/>
      </c>
    </row>
    <row r="2968" spans="1:13" ht="13" x14ac:dyDescent="0.25">
      <c r="A2968" s="163">
        <v>2964</v>
      </c>
      <c r="B2968" s="66"/>
      <c r="C2968" s="67"/>
      <c r="D2968" s="48"/>
      <c r="E2968" s="68"/>
      <c r="F2968" s="49"/>
      <c r="G2968" s="69"/>
      <c r="H2968" s="50" t="str">
        <f>IF(E2968="","",VLOOKUP(WEEKDAY(E2968),List!A$15:B$21,2,FALSE))</f>
        <v/>
      </c>
      <c r="I2968" s="90">
        <f>IF(G2968="",0,VLOOKUP(G2968,PHR!$B$4:$H$10000,7,FALSE))</f>
        <v>0</v>
      </c>
      <c r="J2968" s="51" t="str">
        <f t="shared" si="189"/>
        <v/>
      </c>
      <c r="K2968" s="52" t="str">
        <f t="shared" si="188"/>
        <v/>
      </c>
      <c r="L2968" s="55" t="str">
        <f t="shared" si="186"/>
        <v/>
      </c>
      <c r="M2968" s="56" t="str">
        <f t="shared" si="187"/>
        <v/>
      </c>
    </row>
    <row r="2969" spans="1:13" ht="13" x14ac:dyDescent="0.25">
      <c r="A2969" s="163">
        <v>2965</v>
      </c>
      <c r="B2969" s="66"/>
      <c r="C2969" s="67"/>
      <c r="D2969" s="48"/>
      <c r="E2969" s="68"/>
      <c r="F2969" s="49"/>
      <c r="G2969" s="69"/>
      <c r="H2969" s="50" t="str">
        <f>IF(E2969="","",VLOOKUP(WEEKDAY(E2969),List!A$15:B$21,2,FALSE))</f>
        <v/>
      </c>
      <c r="I2969" s="90">
        <f>IF(G2969="",0,VLOOKUP(G2969,PHR!$B$4:$H$10000,7,FALSE))</f>
        <v>0</v>
      </c>
      <c r="J2969" s="51" t="str">
        <f t="shared" si="189"/>
        <v/>
      </c>
      <c r="K2969" s="52" t="str">
        <f t="shared" si="188"/>
        <v/>
      </c>
      <c r="L2969" s="55" t="str">
        <f t="shared" si="186"/>
        <v/>
      </c>
      <c r="M2969" s="56" t="str">
        <f t="shared" si="187"/>
        <v/>
      </c>
    </row>
    <row r="2970" spans="1:13" ht="13" x14ac:dyDescent="0.25">
      <c r="A2970" s="163">
        <v>2966</v>
      </c>
      <c r="B2970" s="66"/>
      <c r="C2970" s="67"/>
      <c r="D2970" s="48"/>
      <c r="E2970" s="68"/>
      <c r="F2970" s="49"/>
      <c r="G2970" s="69"/>
      <c r="H2970" s="50" t="str">
        <f>IF(E2970="","",VLOOKUP(WEEKDAY(E2970),List!A$15:B$21,2,FALSE))</f>
        <v/>
      </c>
      <c r="I2970" s="90">
        <f>IF(G2970="",0,VLOOKUP(G2970,PHR!$B$4:$H$10000,7,FALSE))</f>
        <v>0</v>
      </c>
      <c r="J2970" s="51" t="str">
        <f t="shared" si="189"/>
        <v/>
      </c>
      <c r="K2970" s="52" t="str">
        <f t="shared" si="188"/>
        <v/>
      </c>
      <c r="L2970" s="55" t="str">
        <f t="shared" si="186"/>
        <v/>
      </c>
      <c r="M2970" s="56" t="str">
        <f t="shared" si="187"/>
        <v/>
      </c>
    </row>
    <row r="2971" spans="1:13" ht="13" x14ac:dyDescent="0.25">
      <c r="A2971" s="163">
        <v>2967</v>
      </c>
      <c r="B2971" s="66"/>
      <c r="C2971" s="67"/>
      <c r="D2971" s="48"/>
      <c r="E2971" s="68"/>
      <c r="F2971" s="49"/>
      <c r="G2971" s="69"/>
      <c r="H2971" s="50" t="str">
        <f>IF(E2971="","",VLOOKUP(WEEKDAY(E2971),List!A$15:B$21,2,FALSE))</f>
        <v/>
      </c>
      <c r="I2971" s="90">
        <f>IF(G2971="",0,VLOOKUP(G2971,PHR!$B$4:$H$10000,7,FALSE))</f>
        <v>0</v>
      </c>
      <c r="J2971" s="51" t="str">
        <f t="shared" si="189"/>
        <v/>
      </c>
      <c r="K2971" s="52" t="str">
        <f t="shared" si="188"/>
        <v/>
      </c>
      <c r="L2971" s="55" t="str">
        <f t="shared" si="186"/>
        <v/>
      </c>
      <c r="M2971" s="56" t="str">
        <f t="shared" si="187"/>
        <v/>
      </c>
    </row>
    <row r="2972" spans="1:13" ht="13" x14ac:dyDescent="0.25">
      <c r="A2972" s="163">
        <v>2968</v>
      </c>
      <c r="B2972" s="66"/>
      <c r="C2972" s="67"/>
      <c r="D2972" s="48"/>
      <c r="E2972" s="68"/>
      <c r="F2972" s="49"/>
      <c r="G2972" s="69"/>
      <c r="H2972" s="50" t="str">
        <f>IF(E2972="","",VLOOKUP(WEEKDAY(E2972),List!A$15:B$21,2,FALSE))</f>
        <v/>
      </c>
      <c r="I2972" s="90">
        <f>IF(G2972="",0,VLOOKUP(G2972,PHR!$B$4:$H$10000,7,FALSE))</f>
        <v>0</v>
      </c>
      <c r="J2972" s="51" t="str">
        <f t="shared" si="189"/>
        <v/>
      </c>
      <c r="K2972" s="52" t="str">
        <f t="shared" si="188"/>
        <v/>
      </c>
      <c r="L2972" s="55" t="str">
        <f t="shared" si="186"/>
        <v/>
      </c>
      <c r="M2972" s="56" t="str">
        <f t="shared" si="187"/>
        <v/>
      </c>
    </row>
    <row r="2973" spans="1:13" ht="13" x14ac:dyDescent="0.25">
      <c r="A2973" s="163">
        <v>2969</v>
      </c>
      <c r="B2973" s="66"/>
      <c r="C2973" s="67"/>
      <c r="D2973" s="48"/>
      <c r="E2973" s="68"/>
      <c r="F2973" s="49"/>
      <c r="G2973" s="69"/>
      <c r="H2973" s="50" t="str">
        <f>IF(E2973="","",VLOOKUP(WEEKDAY(E2973),List!A$15:B$21,2,FALSE))</f>
        <v/>
      </c>
      <c r="I2973" s="90">
        <f>IF(G2973="",0,VLOOKUP(G2973,PHR!$B$4:$H$10000,7,FALSE))</f>
        <v>0</v>
      </c>
      <c r="J2973" s="51" t="str">
        <f t="shared" si="189"/>
        <v/>
      </c>
      <c r="K2973" s="52" t="str">
        <f t="shared" si="188"/>
        <v/>
      </c>
      <c r="L2973" s="55" t="str">
        <f t="shared" si="186"/>
        <v/>
      </c>
      <c r="M2973" s="56" t="str">
        <f t="shared" si="187"/>
        <v/>
      </c>
    </row>
    <row r="2974" spans="1:13" ht="13" x14ac:dyDescent="0.25">
      <c r="A2974" s="163">
        <v>2970</v>
      </c>
      <c r="B2974" s="66"/>
      <c r="C2974" s="67"/>
      <c r="D2974" s="48"/>
      <c r="E2974" s="68"/>
      <c r="F2974" s="49"/>
      <c r="G2974" s="69"/>
      <c r="H2974" s="50" t="str">
        <f>IF(E2974="","",VLOOKUP(WEEKDAY(E2974),List!A$15:B$21,2,FALSE))</f>
        <v/>
      </c>
      <c r="I2974" s="90">
        <f>IF(G2974="",0,VLOOKUP(G2974,PHR!$B$4:$H$10000,7,FALSE))</f>
        <v>0</v>
      </c>
      <c r="J2974" s="51" t="str">
        <f t="shared" si="189"/>
        <v/>
      </c>
      <c r="K2974" s="52" t="str">
        <f t="shared" si="188"/>
        <v/>
      </c>
      <c r="L2974" s="55" t="str">
        <f t="shared" si="186"/>
        <v/>
      </c>
      <c r="M2974" s="56" t="str">
        <f t="shared" si="187"/>
        <v/>
      </c>
    </row>
    <row r="2975" spans="1:13" ht="13" x14ac:dyDescent="0.25">
      <c r="A2975" s="163">
        <v>2971</v>
      </c>
      <c r="B2975" s="66"/>
      <c r="C2975" s="67"/>
      <c r="D2975" s="48"/>
      <c r="E2975" s="68"/>
      <c r="F2975" s="49"/>
      <c r="G2975" s="69"/>
      <c r="H2975" s="50" t="str">
        <f>IF(E2975="","",VLOOKUP(WEEKDAY(E2975),List!A$15:B$21,2,FALSE))</f>
        <v/>
      </c>
      <c r="I2975" s="90">
        <f>IF(G2975="",0,VLOOKUP(G2975,PHR!$B$4:$H$10000,7,FALSE))</f>
        <v>0</v>
      </c>
      <c r="J2975" s="51" t="str">
        <f t="shared" si="189"/>
        <v/>
      </c>
      <c r="K2975" s="52" t="str">
        <f t="shared" si="188"/>
        <v/>
      </c>
      <c r="L2975" s="55" t="str">
        <f t="shared" si="186"/>
        <v/>
      </c>
      <c r="M2975" s="56" t="str">
        <f t="shared" si="187"/>
        <v/>
      </c>
    </row>
    <row r="2976" spans="1:13" ht="13" x14ac:dyDescent="0.25">
      <c r="A2976" s="163">
        <v>2972</v>
      </c>
      <c r="B2976" s="66"/>
      <c r="C2976" s="67"/>
      <c r="D2976" s="48"/>
      <c r="E2976" s="68"/>
      <c r="F2976" s="49"/>
      <c r="G2976" s="69"/>
      <c r="H2976" s="50" t="str">
        <f>IF(E2976="","",VLOOKUP(WEEKDAY(E2976),List!A$15:B$21,2,FALSE))</f>
        <v/>
      </c>
      <c r="I2976" s="90">
        <f>IF(G2976="",0,VLOOKUP(G2976,PHR!$B$4:$H$10000,7,FALSE))</f>
        <v>0</v>
      </c>
      <c r="J2976" s="51" t="str">
        <f t="shared" si="189"/>
        <v/>
      </c>
      <c r="K2976" s="52" t="str">
        <f t="shared" si="188"/>
        <v/>
      </c>
      <c r="L2976" s="55" t="str">
        <f t="shared" si="186"/>
        <v/>
      </c>
      <c r="M2976" s="56" t="str">
        <f t="shared" si="187"/>
        <v/>
      </c>
    </row>
    <row r="2977" spans="1:13" ht="13" x14ac:dyDescent="0.25">
      <c r="A2977" s="163">
        <v>2973</v>
      </c>
      <c r="B2977" s="66"/>
      <c r="C2977" s="67"/>
      <c r="D2977" s="48"/>
      <c r="E2977" s="68"/>
      <c r="F2977" s="49"/>
      <c r="G2977" s="69"/>
      <c r="H2977" s="50" t="str">
        <f>IF(E2977="","",VLOOKUP(WEEKDAY(E2977),List!A$15:B$21,2,FALSE))</f>
        <v/>
      </c>
      <c r="I2977" s="90">
        <f>IF(G2977="",0,VLOOKUP(G2977,PHR!$B$4:$H$10000,7,FALSE))</f>
        <v>0</v>
      </c>
      <c r="J2977" s="51" t="str">
        <f t="shared" si="189"/>
        <v/>
      </c>
      <c r="K2977" s="52" t="str">
        <f t="shared" si="188"/>
        <v/>
      </c>
      <c r="L2977" s="55" t="str">
        <f t="shared" si="186"/>
        <v/>
      </c>
      <c r="M2977" s="56" t="str">
        <f t="shared" si="187"/>
        <v/>
      </c>
    </row>
    <row r="2978" spans="1:13" ht="13" x14ac:dyDescent="0.25">
      <c r="A2978" s="163">
        <v>2974</v>
      </c>
      <c r="B2978" s="66"/>
      <c r="C2978" s="67"/>
      <c r="D2978" s="48"/>
      <c r="E2978" s="68"/>
      <c r="F2978" s="49"/>
      <c r="G2978" s="69"/>
      <c r="H2978" s="50" t="str">
        <f>IF(E2978="","",VLOOKUP(WEEKDAY(E2978),List!A$15:B$21,2,FALSE))</f>
        <v/>
      </c>
      <c r="I2978" s="90">
        <f>IF(G2978="",0,VLOOKUP(G2978,PHR!$B$4:$H$10000,7,FALSE))</f>
        <v>0</v>
      </c>
      <c r="J2978" s="51" t="str">
        <f t="shared" si="189"/>
        <v/>
      </c>
      <c r="K2978" s="52" t="str">
        <f t="shared" si="188"/>
        <v/>
      </c>
      <c r="L2978" s="55" t="str">
        <f t="shared" si="186"/>
        <v/>
      </c>
      <c r="M2978" s="56" t="str">
        <f t="shared" si="187"/>
        <v/>
      </c>
    </row>
    <row r="2979" spans="1:13" ht="13" x14ac:dyDescent="0.25">
      <c r="A2979" s="163">
        <v>2975</v>
      </c>
      <c r="B2979" s="66"/>
      <c r="C2979" s="67"/>
      <c r="D2979" s="48"/>
      <c r="E2979" s="68"/>
      <c r="F2979" s="49"/>
      <c r="G2979" s="69"/>
      <c r="H2979" s="50" t="str">
        <f>IF(E2979="","",VLOOKUP(WEEKDAY(E2979),List!A$15:B$21,2,FALSE))</f>
        <v/>
      </c>
      <c r="I2979" s="90">
        <f>IF(G2979="",0,VLOOKUP(G2979,PHR!$B$4:$H$10000,7,FALSE))</f>
        <v>0</v>
      </c>
      <c r="J2979" s="51" t="str">
        <f t="shared" si="189"/>
        <v/>
      </c>
      <c r="K2979" s="52" t="str">
        <f t="shared" si="188"/>
        <v/>
      </c>
      <c r="L2979" s="55" t="str">
        <f t="shared" si="186"/>
        <v/>
      </c>
      <c r="M2979" s="56" t="str">
        <f t="shared" si="187"/>
        <v/>
      </c>
    </row>
    <row r="2980" spans="1:13" ht="13" x14ac:dyDescent="0.25">
      <c r="A2980" s="163">
        <v>2976</v>
      </c>
      <c r="B2980" s="66"/>
      <c r="C2980" s="67"/>
      <c r="D2980" s="48"/>
      <c r="E2980" s="68"/>
      <c r="F2980" s="49"/>
      <c r="G2980" s="69"/>
      <c r="H2980" s="50" t="str">
        <f>IF(E2980="","",VLOOKUP(WEEKDAY(E2980),List!A$15:B$21,2,FALSE))</f>
        <v/>
      </c>
      <c r="I2980" s="90">
        <f>IF(G2980="",0,VLOOKUP(G2980,PHR!$B$4:$H$10000,7,FALSE))</f>
        <v>0</v>
      </c>
      <c r="J2980" s="51" t="str">
        <f t="shared" si="189"/>
        <v/>
      </c>
      <c r="K2980" s="52" t="str">
        <f t="shared" si="188"/>
        <v/>
      </c>
      <c r="L2980" s="55" t="str">
        <f t="shared" si="186"/>
        <v/>
      </c>
      <c r="M2980" s="56" t="str">
        <f t="shared" si="187"/>
        <v/>
      </c>
    </row>
    <row r="2981" spans="1:13" ht="13" x14ac:dyDescent="0.25">
      <c r="A2981" s="163">
        <v>2977</v>
      </c>
      <c r="B2981" s="66"/>
      <c r="C2981" s="67"/>
      <c r="D2981" s="48"/>
      <c r="E2981" s="68"/>
      <c r="F2981" s="49"/>
      <c r="G2981" s="69"/>
      <c r="H2981" s="50" t="str">
        <f>IF(E2981="","",VLOOKUP(WEEKDAY(E2981),List!A$15:B$21,2,FALSE))</f>
        <v/>
      </c>
      <c r="I2981" s="90">
        <f>IF(G2981="",0,VLOOKUP(G2981,PHR!$B$4:$H$10000,7,FALSE))</f>
        <v>0</v>
      </c>
      <c r="J2981" s="51" t="str">
        <f t="shared" si="189"/>
        <v/>
      </c>
      <c r="K2981" s="52" t="str">
        <f t="shared" si="188"/>
        <v/>
      </c>
      <c r="L2981" s="55" t="str">
        <f t="shared" si="186"/>
        <v/>
      </c>
      <c r="M2981" s="56" t="str">
        <f t="shared" si="187"/>
        <v/>
      </c>
    </row>
    <row r="2982" spans="1:13" ht="13" x14ac:dyDescent="0.25">
      <c r="A2982" s="163">
        <v>2978</v>
      </c>
      <c r="B2982" s="66"/>
      <c r="C2982" s="67"/>
      <c r="D2982" s="48"/>
      <c r="E2982" s="68"/>
      <c r="F2982" s="49"/>
      <c r="G2982" s="69"/>
      <c r="H2982" s="50" t="str">
        <f>IF(E2982="","",VLOOKUP(WEEKDAY(E2982),List!A$15:B$21,2,FALSE))</f>
        <v/>
      </c>
      <c r="I2982" s="90">
        <f>IF(G2982="",0,VLOOKUP(G2982,PHR!$B$4:$H$10000,7,FALSE))</f>
        <v>0</v>
      </c>
      <c r="J2982" s="51" t="str">
        <f t="shared" si="189"/>
        <v/>
      </c>
      <c r="K2982" s="52" t="str">
        <f t="shared" si="188"/>
        <v/>
      </c>
      <c r="L2982" s="55" t="str">
        <f t="shared" si="186"/>
        <v/>
      </c>
      <c r="M2982" s="56" t="str">
        <f t="shared" si="187"/>
        <v/>
      </c>
    </row>
    <row r="2983" spans="1:13" ht="13" x14ac:dyDescent="0.25">
      <c r="A2983" s="163">
        <v>2979</v>
      </c>
      <c r="B2983" s="66"/>
      <c r="C2983" s="67"/>
      <c r="D2983" s="48"/>
      <c r="E2983" s="68"/>
      <c r="F2983" s="49"/>
      <c r="G2983" s="69"/>
      <c r="H2983" s="50" t="str">
        <f>IF(E2983="","",VLOOKUP(WEEKDAY(E2983),List!A$15:B$21,2,FALSE))</f>
        <v/>
      </c>
      <c r="I2983" s="90">
        <f>IF(G2983="",0,VLOOKUP(G2983,PHR!$B$4:$H$10000,7,FALSE))</f>
        <v>0</v>
      </c>
      <c r="J2983" s="51" t="str">
        <f t="shared" si="189"/>
        <v/>
      </c>
      <c r="K2983" s="52" t="str">
        <f t="shared" si="188"/>
        <v/>
      </c>
      <c r="L2983" s="55" t="str">
        <f t="shared" si="186"/>
        <v/>
      </c>
      <c r="M2983" s="56" t="str">
        <f t="shared" si="187"/>
        <v/>
      </c>
    </row>
    <row r="2984" spans="1:13" ht="13" x14ac:dyDescent="0.25">
      <c r="A2984" s="163">
        <v>2980</v>
      </c>
      <c r="B2984" s="66"/>
      <c r="C2984" s="67"/>
      <c r="D2984" s="48"/>
      <c r="E2984" s="68"/>
      <c r="F2984" s="49"/>
      <c r="G2984" s="69"/>
      <c r="H2984" s="50" t="str">
        <f>IF(E2984="","",VLOOKUP(WEEKDAY(E2984),List!A$15:B$21,2,FALSE))</f>
        <v/>
      </c>
      <c r="I2984" s="90">
        <f>IF(G2984="",0,VLOOKUP(G2984,PHR!$B$4:$H$10000,7,FALSE))</f>
        <v>0</v>
      </c>
      <c r="J2984" s="51" t="str">
        <f t="shared" si="189"/>
        <v/>
      </c>
      <c r="K2984" s="52" t="str">
        <f t="shared" si="188"/>
        <v/>
      </c>
      <c r="L2984" s="55" t="str">
        <f t="shared" si="186"/>
        <v/>
      </c>
      <c r="M2984" s="56" t="str">
        <f t="shared" si="187"/>
        <v/>
      </c>
    </row>
    <row r="2985" spans="1:13" ht="13" x14ac:dyDescent="0.25">
      <c r="A2985" s="163">
        <v>2981</v>
      </c>
      <c r="B2985" s="66"/>
      <c r="C2985" s="67"/>
      <c r="D2985" s="48"/>
      <c r="E2985" s="68"/>
      <c r="F2985" s="49"/>
      <c r="G2985" s="69"/>
      <c r="H2985" s="50" t="str">
        <f>IF(E2985="","",VLOOKUP(WEEKDAY(E2985),List!A$15:B$21,2,FALSE))</f>
        <v/>
      </c>
      <c r="I2985" s="90">
        <f>IF(G2985="",0,VLOOKUP(G2985,PHR!$B$4:$H$10000,7,FALSE))</f>
        <v>0</v>
      </c>
      <c r="J2985" s="51" t="str">
        <f t="shared" si="189"/>
        <v/>
      </c>
      <c r="K2985" s="52" t="str">
        <f t="shared" si="188"/>
        <v/>
      </c>
      <c r="L2985" s="55" t="str">
        <f t="shared" si="186"/>
        <v/>
      </c>
      <c r="M2985" s="56" t="str">
        <f t="shared" si="187"/>
        <v/>
      </c>
    </row>
    <row r="2986" spans="1:13" ht="13" x14ac:dyDescent="0.25">
      <c r="A2986" s="163">
        <v>2982</v>
      </c>
      <c r="B2986" s="66"/>
      <c r="C2986" s="67"/>
      <c r="D2986" s="48"/>
      <c r="E2986" s="68"/>
      <c r="F2986" s="49"/>
      <c r="G2986" s="69"/>
      <c r="H2986" s="50" t="str">
        <f>IF(E2986="","",VLOOKUP(WEEKDAY(E2986),List!A$15:B$21,2,FALSE))</f>
        <v/>
      </c>
      <c r="I2986" s="90">
        <f>IF(G2986="",0,VLOOKUP(G2986,PHR!$B$4:$H$10000,7,FALSE))</f>
        <v>0</v>
      </c>
      <c r="J2986" s="51" t="str">
        <f t="shared" si="189"/>
        <v/>
      </c>
      <c r="K2986" s="52" t="str">
        <f t="shared" si="188"/>
        <v/>
      </c>
      <c r="L2986" s="55" t="str">
        <f t="shared" si="186"/>
        <v/>
      </c>
      <c r="M2986" s="56" t="str">
        <f t="shared" si="187"/>
        <v/>
      </c>
    </row>
    <row r="2987" spans="1:13" ht="13" x14ac:dyDescent="0.25">
      <c r="A2987" s="163">
        <v>2983</v>
      </c>
      <c r="B2987" s="66"/>
      <c r="C2987" s="67"/>
      <c r="D2987" s="48"/>
      <c r="E2987" s="68"/>
      <c r="F2987" s="49"/>
      <c r="G2987" s="69"/>
      <c r="H2987" s="50" t="str">
        <f>IF(E2987="","",VLOOKUP(WEEKDAY(E2987),List!A$15:B$21,2,FALSE))</f>
        <v/>
      </c>
      <c r="I2987" s="90">
        <f>IF(G2987="",0,VLOOKUP(G2987,PHR!$B$4:$H$10000,7,FALSE))</f>
        <v>0</v>
      </c>
      <c r="J2987" s="51" t="str">
        <f t="shared" si="189"/>
        <v/>
      </c>
      <c r="K2987" s="52" t="str">
        <f t="shared" si="188"/>
        <v/>
      </c>
      <c r="L2987" s="55" t="str">
        <f t="shared" si="186"/>
        <v/>
      </c>
      <c r="M2987" s="56" t="str">
        <f t="shared" si="187"/>
        <v/>
      </c>
    </row>
    <row r="2988" spans="1:13" ht="13" x14ac:dyDescent="0.25">
      <c r="A2988" s="163">
        <v>2984</v>
      </c>
      <c r="B2988" s="66"/>
      <c r="C2988" s="67"/>
      <c r="D2988" s="48"/>
      <c r="E2988" s="68"/>
      <c r="F2988" s="49"/>
      <c r="G2988" s="69"/>
      <c r="H2988" s="50" t="str">
        <f>IF(E2988="","",VLOOKUP(WEEKDAY(E2988),List!A$15:B$21,2,FALSE))</f>
        <v/>
      </c>
      <c r="I2988" s="90">
        <f>IF(G2988="",0,VLOOKUP(G2988,PHR!$B$4:$H$10000,7,FALSE))</f>
        <v>0</v>
      </c>
      <c r="J2988" s="51" t="str">
        <f t="shared" si="189"/>
        <v/>
      </c>
      <c r="K2988" s="52" t="str">
        <f t="shared" si="188"/>
        <v/>
      </c>
      <c r="L2988" s="55" t="str">
        <f t="shared" si="186"/>
        <v/>
      </c>
      <c r="M2988" s="56" t="str">
        <f t="shared" si="187"/>
        <v/>
      </c>
    </row>
    <row r="2989" spans="1:13" ht="13" x14ac:dyDescent="0.25">
      <c r="A2989" s="163">
        <v>2985</v>
      </c>
      <c r="B2989" s="66"/>
      <c r="C2989" s="67"/>
      <c r="D2989" s="48"/>
      <c r="E2989" s="68"/>
      <c r="F2989" s="49"/>
      <c r="G2989" s="69"/>
      <c r="H2989" s="50" t="str">
        <f>IF(E2989="","",VLOOKUP(WEEKDAY(E2989),List!A$15:B$21,2,FALSE))</f>
        <v/>
      </c>
      <c r="I2989" s="90">
        <f>IF(G2989="",0,VLOOKUP(G2989,PHR!$B$4:$H$10000,7,FALSE))</f>
        <v>0</v>
      </c>
      <c r="J2989" s="51" t="str">
        <f t="shared" si="189"/>
        <v/>
      </c>
      <c r="K2989" s="52" t="str">
        <f t="shared" si="188"/>
        <v/>
      </c>
      <c r="L2989" s="55" t="str">
        <f t="shared" si="186"/>
        <v/>
      </c>
      <c r="M2989" s="56" t="str">
        <f t="shared" si="187"/>
        <v/>
      </c>
    </row>
    <row r="2990" spans="1:13" ht="13" x14ac:dyDescent="0.25">
      <c r="A2990" s="163">
        <v>2986</v>
      </c>
      <c r="B2990" s="66"/>
      <c r="C2990" s="67"/>
      <c r="D2990" s="48"/>
      <c r="E2990" s="68"/>
      <c r="F2990" s="49"/>
      <c r="G2990" s="69"/>
      <c r="H2990" s="50" t="str">
        <f>IF(E2990="","",VLOOKUP(WEEKDAY(E2990),List!A$15:B$21,2,FALSE))</f>
        <v/>
      </c>
      <c r="I2990" s="90">
        <f>IF(G2990="",0,VLOOKUP(G2990,PHR!$B$4:$H$10000,7,FALSE))</f>
        <v>0</v>
      </c>
      <c r="J2990" s="51" t="str">
        <f t="shared" si="189"/>
        <v/>
      </c>
      <c r="K2990" s="52" t="str">
        <f t="shared" si="188"/>
        <v/>
      </c>
      <c r="L2990" s="55" t="str">
        <f t="shared" si="186"/>
        <v/>
      </c>
      <c r="M2990" s="56" t="str">
        <f t="shared" si="187"/>
        <v/>
      </c>
    </row>
    <row r="2991" spans="1:13" ht="13" x14ac:dyDescent="0.25">
      <c r="A2991" s="163">
        <v>2987</v>
      </c>
      <c r="B2991" s="66"/>
      <c r="C2991" s="67"/>
      <c r="D2991" s="48"/>
      <c r="E2991" s="68"/>
      <c r="F2991" s="49"/>
      <c r="G2991" s="69"/>
      <c r="H2991" s="50" t="str">
        <f>IF(E2991="","",VLOOKUP(WEEKDAY(E2991),List!A$15:B$21,2,FALSE))</f>
        <v/>
      </c>
      <c r="I2991" s="90">
        <f>IF(G2991="",0,VLOOKUP(G2991,PHR!$B$4:$H$10000,7,FALSE))</f>
        <v>0</v>
      </c>
      <c r="J2991" s="51" t="str">
        <f t="shared" si="189"/>
        <v/>
      </c>
      <c r="K2991" s="52" t="str">
        <f t="shared" si="188"/>
        <v/>
      </c>
      <c r="L2991" s="55" t="str">
        <f t="shared" si="186"/>
        <v/>
      </c>
      <c r="M2991" s="56" t="str">
        <f t="shared" si="187"/>
        <v/>
      </c>
    </row>
    <row r="2992" spans="1:13" ht="13" x14ac:dyDescent="0.25">
      <c r="A2992" s="163">
        <v>2988</v>
      </c>
      <c r="B2992" s="66"/>
      <c r="C2992" s="67"/>
      <c r="D2992" s="48"/>
      <c r="E2992" s="68"/>
      <c r="F2992" s="49"/>
      <c r="G2992" s="69"/>
      <c r="H2992" s="50" t="str">
        <f>IF(E2992="","",VLOOKUP(WEEKDAY(E2992),List!A$15:B$21,2,FALSE))</f>
        <v/>
      </c>
      <c r="I2992" s="90">
        <f>IF(G2992="",0,VLOOKUP(G2992,PHR!$B$4:$H$10000,7,FALSE))</f>
        <v>0</v>
      </c>
      <c r="J2992" s="51" t="str">
        <f t="shared" si="189"/>
        <v/>
      </c>
      <c r="K2992" s="52" t="str">
        <f t="shared" si="188"/>
        <v/>
      </c>
      <c r="L2992" s="55" t="str">
        <f t="shared" si="186"/>
        <v/>
      </c>
      <c r="M2992" s="56" t="str">
        <f t="shared" si="187"/>
        <v/>
      </c>
    </row>
    <row r="2993" spans="1:13" ht="13" x14ac:dyDescent="0.25">
      <c r="A2993" s="163">
        <v>2989</v>
      </c>
      <c r="B2993" s="66"/>
      <c r="C2993" s="67"/>
      <c r="D2993" s="48"/>
      <c r="E2993" s="68"/>
      <c r="F2993" s="49"/>
      <c r="G2993" s="69"/>
      <c r="H2993" s="50" t="str">
        <f>IF(E2993="","",VLOOKUP(WEEKDAY(E2993),List!A$15:B$21,2,FALSE))</f>
        <v/>
      </c>
      <c r="I2993" s="90">
        <f>IF(G2993="",0,VLOOKUP(G2993,PHR!$B$4:$H$10000,7,FALSE))</f>
        <v>0</v>
      </c>
      <c r="J2993" s="51" t="str">
        <f t="shared" si="189"/>
        <v/>
      </c>
      <c r="K2993" s="52" t="str">
        <f t="shared" si="188"/>
        <v/>
      </c>
      <c r="L2993" s="55" t="str">
        <f t="shared" si="186"/>
        <v/>
      </c>
      <c r="M2993" s="56" t="str">
        <f t="shared" si="187"/>
        <v/>
      </c>
    </row>
    <row r="2994" spans="1:13" ht="13" x14ac:dyDescent="0.25">
      <c r="A2994" s="163">
        <v>2990</v>
      </c>
      <c r="B2994" s="66"/>
      <c r="C2994" s="67"/>
      <c r="D2994" s="48"/>
      <c r="E2994" s="68"/>
      <c r="F2994" s="49"/>
      <c r="G2994" s="69"/>
      <c r="H2994" s="50" t="str">
        <f>IF(E2994="","",VLOOKUP(WEEKDAY(E2994),List!A$15:B$21,2,FALSE))</f>
        <v/>
      </c>
      <c r="I2994" s="90">
        <f>IF(G2994="",0,VLOOKUP(G2994,PHR!$B$4:$H$10000,7,FALSE))</f>
        <v>0</v>
      </c>
      <c r="J2994" s="51" t="str">
        <f t="shared" si="189"/>
        <v/>
      </c>
      <c r="K2994" s="52" t="str">
        <f t="shared" si="188"/>
        <v/>
      </c>
      <c r="L2994" s="55" t="str">
        <f t="shared" si="186"/>
        <v/>
      </c>
      <c r="M2994" s="56" t="str">
        <f t="shared" si="187"/>
        <v/>
      </c>
    </row>
    <row r="2995" spans="1:13" ht="13" x14ac:dyDescent="0.25">
      <c r="A2995" s="163">
        <v>2991</v>
      </c>
      <c r="B2995" s="66"/>
      <c r="C2995" s="67"/>
      <c r="D2995" s="48"/>
      <c r="E2995" s="68"/>
      <c r="F2995" s="49"/>
      <c r="G2995" s="69"/>
      <c r="H2995" s="50" t="str">
        <f>IF(E2995="","",VLOOKUP(WEEKDAY(E2995),List!A$15:B$21,2,FALSE))</f>
        <v/>
      </c>
      <c r="I2995" s="90">
        <f>IF(G2995="",0,VLOOKUP(G2995,PHR!$B$4:$H$10000,7,FALSE))</f>
        <v>0</v>
      </c>
      <c r="J2995" s="51" t="str">
        <f t="shared" si="189"/>
        <v/>
      </c>
      <c r="K2995" s="52" t="str">
        <f t="shared" si="188"/>
        <v/>
      </c>
      <c r="L2995" s="55" t="str">
        <f t="shared" si="186"/>
        <v/>
      </c>
      <c r="M2995" s="56" t="str">
        <f t="shared" si="187"/>
        <v/>
      </c>
    </row>
    <row r="2996" spans="1:13" ht="13" x14ac:dyDescent="0.25">
      <c r="A2996" s="163">
        <v>2992</v>
      </c>
      <c r="B2996" s="66"/>
      <c r="C2996" s="67"/>
      <c r="D2996" s="48"/>
      <c r="E2996" s="68"/>
      <c r="F2996" s="49"/>
      <c r="G2996" s="69"/>
      <c r="H2996" s="50" t="str">
        <f>IF(E2996="","",VLOOKUP(WEEKDAY(E2996),List!A$15:B$21,2,FALSE))</f>
        <v/>
      </c>
      <c r="I2996" s="90">
        <f>IF(G2996="",0,VLOOKUP(G2996,PHR!$B$4:$H$10000,7,FALSE))</f>
        <v>0</v>
      </c>
      <c r="J2996" s="51" t="str">
        <f t="shared" si="189"/>
        <v/>
      </c>
      <c r="K2996" s="52" t="str">
        <f t="shared" si="188"/>
        <v/>
      </c>
      <c r="L2996" s="55" t="str">
        <f t="shared" si="186"/>
        <v/>
      </c>
      <c r="M2996" s="56" t="str">
        <f t="shared" si="187"/>
        <v/>
      </c>
    </row>
    <row r="2997" spans="1:13" ht="13" x14ac:dyDescent="0.25">
      <c r="A2997" s="163">
        <v>2993</v>
      </c>
      <c r="B2997" s="66"/>
      <c r="C2997" s="67"/>
      <c r="D2997" s="48"/>
      <c r="E2997" s="68"/>
      <c r="F2997" s="49"/>
      <c r="G2997" s="69"/>
      <c r="H2997" s="50" t="str">
        <f>IF(E2997="","",VLOOKUP(WEEKDAY(E2997),List!A$15:B$21,2,FALSE))</f>
        <v/>
      </c>
      <c r="I2997" s="90">
        <f>IF(G2997="",0,VLOOKUP(G2997,PHR!$B$4:$H$10000,7,FALSE))</f>
        <v>0</v>
      </c>
      <c r="J2997" s="51" t="str">
        <f t="shared" si="189"/>
        <v/>
      </c>
      <c r="K2997" s="52" t="str">
        <f t="shared" si="188"/>
        <v/>
      </c>
      <c r="L2997" s="55" t="str">
        <f t="shared" si="186"/>
        <v/>
      </c>
      <c r="M2997" s="56" t="str">
        <f t="shared" si="187"/>
        <v/>
      </c>
    </row>
    <row r="2998" spans="1:13" ht="13" x14ac:dyDescent="0.25">
      <c r="A2998" s="163">
        <v>2994</v>
      </c>
      <c r="B2998" s="66"/>
      <c r="C2998" s="67"/>
      <c r="D2998" s="48"/>
      <c r="E2998" s="68"/>
      <c r="F2998" s="49"/>
      <c r="G2998" s="69"/>
      <c r="H2998" s="50" t="str">
        <f>IF(E2998="","",VLOOKUP(WEEKDAY(E2998),List!A$15:B$21,2,FALSE))</f>
        <v/>
      </c>
      <c r="I2998" s="90">
        <f>IF(G2998="",0,VLOOKUP(G2998,PHR!$B$4:$H$10000,7,FALSE))</f>
        <v>0</v>
      </c>
      <c r="J2998" s="51" t="str">
        <f t="shared" si="189"/>
        <v/>
      </c>
      <c r="K2998" s="52" t="str">
        <f t="shared" si="188"/>
        <v/>
      </c>
      <c r="L2998" s="55" t="str">
        <f t="shared" si="186"/>
        <v/>
      </c>
      <c r="M2998" s="56" t="str">
        <f t="shared" si="187"/>
        <v/>
      </c>
    </row>
    <row r="2999" spans="1:13" ht="13" x14ac:dyDescent="0.25">
      <c r="A2999" s="163">
        <v>2995</v>
      </c>
      <c r="B2999" s="66"/>
      <c r="C2999" s="67"/>
      <c r="D2999" s="48"/>
      <c r="E2999" s="68"/>
      <c r="F2999" s="49"/>
      <c r="G2999" s="69"/>
      <c r="H2999" s="50" t="str">
        <f>IF(E2999="","",VLOOKUP(WEEKDAY(E2999),List!A$15:B$21,2,FALSE))</f>
        <v/>
      </c>
      <c r="I2999" s="90">
        <f>IF(G2999="",0,VLOOKUP(G2999,PHR!$B$4:$H$10000,7,FALSE))</f>
        <v>0</v>
      </c>
      <c r="J2999" s="51" t="str">
        <f t="shared" si="189"/>
        <v/>
      </c>
      <c r="K2999" s="52" t="str">
        <f t="shared" si="188"/>
        <v/>
      </c>
      <c r="L2999" s="55" t="str">
        <f t="shared" si="186"/>
        <v/>
      </c>
      <c r="M2999" s="56" t="str">
        <f t="shared" si="187"/>
        <v/>
      </c>
    </row>
    <row r="3000" spans="1:13" ht="13" x14ac:dyDescent="0.25">
      <c r="A3000" s="163">
        <v>2996</v>
      </c>
      <c r="B3000" s="66"/>
      <c r="C3000" s="67"/>
      <c r="D3000" s="48"/>
      <c r="E3000" s="68"/>
      <c r="F3000" s="49"/>
      <c r="G3000" s="69"/>
      <c r="H3000" s="50" t="str">
        <f>IF(E3000="","",VLOOKUP(WEEKDAY(E3000),List!A$15:B$21,2,FALSE))</f>
        <v/>
      </c>
      <c r="I3000" s="90">
        <f>IF(G3000="",0,VLOOKUP(G3000,PHR!$B$4:$H$10000,7,FALSE))</f>
        <v>0</v>
      </c>
      <c r="J3000" s="51" t="str">
        <f t="shared" si="189"/>
        <v/>
      </c>
      <c r="K3000" s="52" t="str">
        <f t="shared" si="188"/>
        <v/>
      </c>
      <c r="L3000" s="55" t="str">
        <f t="shared" si="186"/>
        <v/>
      </c>
      <c r="M3000" s="56" t="str">
        <f t="shared" si="187"/>
        <v/>
      </c>
    </row>
    <row r="3001" spans="1:13" ht="13" x14ac:dyDescent="0.25">
      <c r="A3001" s="163">
        <v>2997</v>
      </c>
      <c r="B3001" s="66"/>
      <c r="C3001" s="67"/>
      <c r="D3001" s="48"/>
      <c r="E3001" s="68"/>
      <c r="F3001" s="49"/>
      <c r="G3001" s="69"/>
      <c r="H3001" s="50" t="str">
        <f>IF(E3001="","",VLOOKUP(WEEKDAY(E3001),List!A$15:B$21,2,FALSE))</f>
        <v/>
      </c>
      <c r="I3001" s="90">
        <f>IF(G3001="",0,VLOOKUP(G3001,PHR!$B$4:$H$10000,7,FALSE))</f>
        <v>0</v>
      </c>
      <c r="J3001" s="51" t="str">
        <f t="shared" si="189"/>
        <v/>
      </c>
      <c r="K3001" s="52" t="str">
        <f t="shared" si="188"/>
        <v/>
      </c>
      <c r="L3001" s="55" t="str">
        <f t="shared" si="186"/>
        <v/>
      </c>
      <c r="M3001" s="56" t="str">
        <f t="shared" si="187"/>
        <v/>
      </c>
    </row>
    <row r="3002" spans="1:13" ht="13" x14ac:dyDescent="0.25">
      <c r="A3002" s="163">
        <v>2998</v>
      </c>
      <c r="B3002" s="66"/>
      <c r="C3002" s="67"/>
      <c r="D3002" s="48"/>
      <c r="E3002" s="68"/>
      <c r="F3002" s="49"/>
      <c r="G3002" s="69"/>
      <c r="H3002" s="50" t="str">
        <f>IF(E3002="","",VLOOKUP(WEEKDAY(E3002),List!A$15:B$21,2,FALSE))</f>
        <v/>
      </c>
      <c r="I3002" s="90">
        <f>IF(G3002="",0,VLOOKUP(G3002,PHR!$B$4:$H$10000,7,FALSE))</f>
        <v>0</v>
      </c>
      <c r="J3002" s="51" t="str">
        <f t="shared" si="189"/>
        <v/>
      </c>
      <c r="K3002" s="52" t="str">
        <f t="shared" si="188"/>
        <v/>
      </c>
      <c r="L3002" s="55" t="str">
        <f t="shared" si="186"/>
        <v/>
      </c>
      <c r="M3002" s="56" t="str">
        <f t="shared" si="187"/>
        <v/>
      </c>
    </row>
    <row r="3003" spans="1:13" ht="13" x14ac:dyDescent="0.25">
      <c r="A3003" s="163">
        <v>2999</v>
      </c>
      <c r="B3003" s="66"/>
      <c r="C3003" s="67"/>
      <c r="D3003" s="48"/>
      <c r="E3003" s="68"/>
      <c r="F3003" s="49"/>
      <c r="G3003" s="69"/>
      <c r="H3003" s="50" t="str">
        <f>IF(E3003="","",VLOOKUP(WEEKDAY(E3003),List!A$15:B$21,2,FALSE))</f>
        <v/>
      </c>
      <c r="I3003" s="90">
        <f>IF(G3003="",0,VLOOKUP(G3003,PHR!$B$4:$H$10000,7,FALSE))</f>
        <v>0</v>
      </c>
      <c r="J3003" s="51" t="str">
        <f t="shared" si="189"/>
        <v/>
      </c>
      <c r="K3003" s="52" t="str">
        <f t="shared" si="188"/>
        <v/>
      </c>
      <c r="L3003" s="55" t="str">
        <f t="shared" si="186"/>
        <v/>
      </c>
      <c r="M3003" s="56" t="str">
        <f t="shared" si="187"/>
        <v/>
      </c>
    </row>
    <row r="3004" spans="1:13" ht="13" x14ac:dyDescent="0.25">
      <c r="A3004" s="163">
        <v>3000</v>
      </c>
      <c r="B3004" s="66"/>
      <c r="C3004" s="67"/>
      <c r="D3004" s="48"/>
      <c r="E3004" s="68"/>
      <c r="F3004" s="49"/>
      <c r="G3004" s="69"/>
      <c r="H3004" s="50" t="str">
        <f>IF(E3004="","",VLOOKUP(WEEKDAY(E3004),List!A$15:B$21,2,FALSE))</f>
        <v/>
      </c>
      <c r="I3004" s="90">
        <f>IF(G3004="",0,VLOOKUP(G3004,PHR!$B$4:$H$10000,7,FALSE))</f>
        <v>0</v>
      </c>
      <c r="J3004" s="51" t="str">
        <f t="shared" si="189"/>
        <v/>
      </c>
      <c r="K3004" s="52" t="str">
        <f t="shared" si="188"/>
        <v/>
      </c>
      <c r="L3004" s="55" t="str">
        <f t="shared" si="186"/>
        <v/>
      </c>
      <c r="M3004" s="56" t="str">
        <f t="shared" si="187"/>
        <v/>
      </c>
    </row>
    <row r="3005" spans="1:13" ht="13" x14ac:dyDescent="0.25">
      <c r="A3005" s="163">
        <v>3001</v>
      </c>
      <c r="B3005" s="66"/>
      <c r="C3005" s="67"/>
      <c r="D3005" s="48"/>
      <c r="E3005" s="68"/>
      <c r="F3005" s="49"/>
      <c r="G3005" s="69"/>
      <c r="H3005" s="50" t="str">
        <f>IF(E3005="","",VLOOKUP(WEEKDAY(E3005),List!A$15:B$21,2,FALSE))</f>
        <v/>
      </c>
      <c r="I3005" s="90">
        <f>IF(G3005="",0,VLOOKUP(G3005,PHR!$B$4:$H$10000,7,FALSE))</f>
        <v>0</v>
      </c>
      <c r="J3005" s="51" t="str">
        <f t="shared" si="189"/>
        <v/>
      </c>
      <c r="K3005" s="52" t="str">
        <f t="shared" si="188"/>
        <v/>
      </c>
      <c r="L3005" s="55" t="str">
        <f t="shared" si="186"/>
        <v/>
      </c>
      <c r="M3005" s="56" t="str">
        <f t="shared" si="187"/>
        <v/>
      </c>
    </row>
    <row r="3006" spans="1:13" ht="13" x14ac:dyDescent="0.25">
      <c r="A3006" s="163">
        <v>3002</v>
      </c>
      <c r="B3006" s="66"/>
      <c r="C3006" s="67"/>
      <c r="D3006" s="48"/>
      <c r="E3006" s="68"/>
      <c r="F3006" s="49"/>
      <c r="G3006" s="69"/>
      <c r="H3006" s="50" t="str">
        <f>IF(E3006="","",VLOOKUP(WEEKDAY(E3006),List!A$15:B$21,2,FALSE))</f>
        <v/>
      </c>
      <c r="I3006" s="90">
        <f>IF(G3006="",0,VLOOKUP(G3006,PHR!$B$4:$H$10000,7,FALSE))</f>
        <v>0</v>
      </c>
      <c r="J3006" s="51" t="str">
        <f t="shared" si="189"/>
        <v/>
      </c>
      <c r="K3006" s="52" t="str">
        <f t="shared" si="188"/>
        <v/>
      </c>
      <c r="L3006" s="55" t="str">
        <f t="shared" si="186"/>
        <v/>
      </c>
      <c r="M3006" s="56" t="str">
        <f t="shared" si="187"/>
        <v/>
      </c>
    </row>
    <row r="3007" spans="1:13" ht="13" x14ac:dyDescent="0.25">
      <c r="A3007" s="163">
        <v>3003</v>
      </c>
      <c r="B3007" s="66"/>
      <c r="C3007" s="67"/>
      <c r="D3007" s="48"/>
      <c r="E3007" s="68"/>
      <c r="F3007" s="49"/>
      <c r="G3007" s="69"/>
      <c r="H3007" s="50" t="str">
        <f>IF(E3007="","",VLOOKUP(WEEKDAY(E3007),List!A$15:B$21,2,FALSE))</f>
        <v/>
      </c>
      <c r="I3007" s="90">
        <f>IF(G3007="",0,VLOOKUP(G3007,PHR!$B$4:$H$10000,7,FALSE))</f>
        <v>0</v>
      </c>
      <c r="J3007" s="51" t="str">
        <f t="shared" si="189"/>
        <v/>
      </c>
      <c r="K3007" s="52" t="str">
        <f t="shared" si="188"/>
        <v/>
      </c>
      <c r="L3007" s="55" t="str">
        <f t="shared" si="186"/>
        <v/>
      </c>
      <c r="M3007" s="56" t="str">
        <f t="shared" si="187"/>
        <v/>
      </c>
    </row>
    <row r="3008" spans="1:13" ht="13" x14ac:dyDescent="0.25">
      <c r="A3008" s="163">
        <v>3004</v>
      </c>
      <c r="B3008" s="66"/>
      <c r="C3008" s="67"/>
      <c r="D3008" s="48"/>
      <c r="E3008" s="68"/>
      <c r="F3008" s="49"/>
      <c r="G3008" s="69"/>
      <c r="H3008" s="50" t="str">
        <f>IF(E3008="","",VLOOKUP(WEEKDAY(E3008),List!A$15:B$21,2,FALSE))</f>
        <v/>
      </c>
      <c r="I3008" s="90">
        <f>IF(G3008="",0,VLOOKUP(G3008,PHR!$B$4:$H$10000,7,FALSE))</f>
        <v>0</v>
      </c>
      <c r="J3008" s="51" t="str">
        <f t="shared" si="189"/>
        <v/>
      </c>
      <c r="K3008" s="52" t="str">
        <f t="shared" si="188"/>
        <v/>
      </c>
      <c r="L3008" s="55" t="str">
        <f t="shared" si="186"/>
        <v/>
      </c>
      <c r="M3008" s="56" t="str">
        <f t="shared" si="187"/>
        <v/>
      </c>
    </row>
    <row r="3009" spans="1:13" ht="13" x14ac:dyDescent="0.25">
      <c r="A3009" s="163">
        <v>3005</v>
      </c>
      <c r="B3009" s="66"/>
      <c r="C3009" s="67"/>
      <c r="D3009" s="48"/>
      <c r="E3009" s="68"/>
      <c r="F3009" s="49"/>
      <c r="G3009" s="69"/>
      <c r="H3009" s="50" t="str">
        <f>IF(E3009="","",VLOOKUP(WEEKDAY(E3009),List!A$15:B$21,2,FALSE))</f>
        <v/>
      </c>
      <c r="I3009" s="90">
        <f>IF(G3009="",0,VLOOKUP(G3009,PHR!$B$4:$H$10000,7,FALSE))</f>
        <v>0</v>
      </c>
      <c r="J3009" s="51" t="str">
        <f t="shared" si="189"/>
        <v/>
      </c>
      <c r="K3009" s="52" t="str">
        <f t="shared" si="188"/>
        <v/>
      </c>
      <c r="L3009" s="55" t="str">
        <f t="shared" si="186"/>
        <v/>
      </c>
      <c r="M3009" s="56" t="str">
        <f t="shared" si="187"/>
        <v/>
      </c>
    </row>
    <row r="3010" spans="1:13" ht="13" x14ac:dyDescent="0.25">
      <c r="A3010" s="163">
        <v>3006</v>
      </c>
      <c r="B3010" s="66"/>
      <c r="C3010" s="67"/>
      <c r="D3010" s="48"/>
      <c r="E3010" s="68"/>
      <c r="F3010" s="49"/>
      <c r="G3010" s="69"/>
      <c r="H3010" s="50" t="str">
        <f>IF(E3010="","",VLOOKUP(WEEKDAY(E3010),List!A$15:B$21,2,FALSE))</f>
        <v/>
      </c>
      <c r="I3010" s="90">
        <f>IF(G3010="",0,VLOOKUP(G3010,PHR!$B$4:$H$10000,7,FALSE))</f>
        <v>0</v>
      </c>
      <c r="J3010" s="51" t="str">
        <f t="shared" si="189"/>
        <v/>
      </c>
      <c r="K3010" s="52" t="str">
        <f t="shared" si="188"/>
        <v/>
      </c>
      <c r="L3010" s="55" t="str">
        <f t="shared" si="186"/>
        <v/>
      </c>
      <c r="M3010" s="56" t="str">
        <f t="shared" si="187"/>
        <v/>
      </c>
    </row>
    <row r="3011" spans="1:13" ht="13" x14ac:dyDescent="0.25">
      <c r="A3011" s="163">
        <v>3007</v>
      </c>
      <c r="B3011" s="66"/>
      <c r="C3011" s="67"/>
      <c r="D3011" s="48"/>
      <c r="E3011" s="68"/>
      <c r="F3011" s="49"/>
      <c r="G3011" s="69"/>
      <c r="H3011" s="50" t="str">
        <f>IF(E3011="","",VLOOKUP(WEEKDAY(E3011),List!A$15:B$21,2,FALSE))</f>
        <v/>
      </c>
      <c r="I3011" s="90">
        <f>IF(G3011="",0,VLOOKUP(G3011,PHR!$B$4:$H$10000,7,FALSE))</f>
        <v>0</v>
      </c>
      <c r="J3011" s="51" t="str">
        <f t="shared" si="189"/>
        <v/>
      </c>
      <c r="K3011" s="52" t="str">
        <f t="shared" si="188"/>
        <v/>
      </c>
      <c r="L3011" s="55" t="str">
        <f t="shared" si="186"/>
        <v/>
      </c>
      <c r="M3011" s="56" t="str">
        <f t="shared" si="187"/>
        <v/>
      </c>
    </row>
    <row r="3012" spans="1:13" ht="13" x14ac:dyDescent="0.25">
      <c r="A3012" s="163">
        <v>3008</v>
      </c>
      <c r="B3012" s="66"/>
      <c r="C3012" s="67"/>
      <c r="D3012" s="48"/>
      <c r="E3012" s="68"/>
      <c r="F3012" s="49"/>
      <c r="G3012" s="69"/>
      <c r="H3012" s="50" t="str">
        <f>IF(E3012="","",VLOOKUP(WEEKDAY(E3012),List!A$15:B$21,2,FALSE))</f>
        <v/>
      </c>
      <c r="I3012" s="90">
        <f>IF(G3012="",0,VLOOKUP(G3012,PHR!$B$4:$H$10000,7,FALSE))</f>
        <v>0</v>
      </c>
      <c r="J3012" s="51" t="str">
        <f t="shared" si="189"/>
        <v/>
      </c>
      <c r="K3012" s="52" t="str">
        <f t="shared" si="188"/>
        <v/>
      </c>
      <c r="L3012" s="55" t="str">
        <f t="shared" si="186"/>
        <v/>
      </c>
      <c r="M3012" s="56" t="str">
        <f t="shared" si="187"/>
        <v/>
      </c>
    </row>
    <row r="3013" spans="1:13" ht="13" x14ac:dyDescent="0.25">
      <c r="A3013" s="163">
        <v>3009</v>
      </c>
      <c r="B3013" s="66"/>
      <c r="C3013" s="67"/>
      <c r="D3013" s="48"/>
      <c r="E3013" s="68"/>
      <c r="F3013" s="49"/>
      <c r="G3013" s="69"/>
      <c r="H3013" s="50" t="str">
        <f>IF(E3013="","",VLOOKUP(WEEKDAY(E3013),List!A$15:B$21,2,FALSE))</f>
        <v/>
      </c>
      <c r="I3013" s="90">
        <f>IF(G3013="",0,VLOOKUP(G3013,PHR!$B$4:$H$10000,7,FALSE))</f>
        <v>0</v>
      </c>
      <c r="J3013" s="51" t="str">
        <f t="shared" si="189"/>
        <v/>
      </c>
      <c r="K3013" s="52" t="str">
        <f t="shared" si="188"/>
        <v/>
      </c>
      <c r="L3013" s="55" t="str">
        <f t="shared" ref="L3013:L3076" si="190">IF(D3013="","",K3013)</f>
        <v/>
      </c>
      <c r="M3013" s="56" t="str">
        <f t="shared" ref="M3013:M3076" si="191">IF(D3013="","",ROUND(L3013*I3013,2))</f>
        <v/>
      </c>
    </row>
    <row r="3014" spans="1:13" ht="13" x14ac:dyDescent="0.25">
      <c r="A3014" s="163">
        <v>3010</v>
      </c>
      <c r="B3014" s="66"/>
      <c r="C3014" s="67"/>
      <c r="D3014" s="48"/>
      <c r="E3014" s="68"/>
      <c r="F3014" s="49"/>
      <c r="G3014" s="69"/>
      <c r="H3014" s="50" t="str">
        <f>IF(E3014="","",VLOOKUP(WEEKDAY(E3014),List!A$15:B$21,2,FALSE))</f>
        <v/>
      </c>
      <c r="I3014" s="90">
        <f>IF(G3014="",0,VLOOKUP(G3014,PHR!$B$4:$H$10000,7,FALSE))</f>
        <v>0</v>
      </c>
      <c r="J3014" s="51" t="str">
        <f t="shared" si="189"/>
        <v/>
      </c>
      <c r="K3014" s="52" t="str">
        <f t="shared" ref="K3014:K3077" si="192">IF(F3014="","",IF(C3014="",MIN(F3014,$K$1),(MIN(F3014,$K$1)*C3014)))</f>
        <v/>
      </c>
      <c r="L3014" s="55" t="str">
        <f t="shared" si="190"/>
        <v/>
      </c>
      <c r="M3014" s="56" t="str">
        <f t="shared" si="191"/>
        <v/>
      </c>
    </row>
    <row r="3015" spans="1:13" ht="13" x14ac:dyDescent="0.25">
      <c r="A3015" s="163">
        <v>3011</v>
      </c>
      <c r="B3015" s="66"/>
      <c r="C3015" s="67"/>
      <c r="D3015" s="48"/>
      <c r="E3015" s="68"/>
      <c r="F3015" s="49"/>
      <c r="G3015" s="69"/>
      <c r="H3015" s="50" t="str">
        <f>IF(E3015="","",VLOOKUP(WEEKDAY(E3015),List!A$15:B$21,2,FALSE))</f>
        <v/>
      </c>
      <c r="I3015" s="90">
        <f>IF(G3015="",0,VLOOKUP(G3015,PHR!$B$4:$H$10000,7,FALSE))</f>
        <v>0</v>
      </c>
      <c r="J3015" s="51" t="str">
        <f t="shared" si="189"/>
        <v/>
      </c>
      <c r="K3015" s="52" t="str">
        <f t="shared" si="192"/>
        <v/>
      </c>
      <c r="L3015" s="55" t="str">
        <f t="shared" si="190"/>
        <v/>
      </c>
      <c r="M3015" s="56" t="str">
        <f t="shared" si="191"/>
        <v/>
      </c>
    </row>
    <row r="3016" spans="1:13" ht="13" x14ac:dyDescent="0.25">
      <c r="A3016" s="163">
        <v>3012</v>
      </c>
      <c r="B3016" s="66"/>
      <c r="C3016" s="67"/>
      <c r="D3016" s="48"/>
      <c r="E3016" s="68"/>
      <c r="F3016" s="49"/>
      <c r="G3016" s="69"/>
      <c r="H3016" s="50" t="str">
        <f>IF(E3016="","",VLOOKUP(WEEKDAY(E3016),List!A$15:B$21,2,FALSE))</f>
        <v/>
      </c>
      <c r="I3016" s="90">
        <f>IF(G3016="",0,VLOOKUP(G3016,PHR!$B$4:$H$10000,7,FALSE))</f>
        <v>0</v>
      </c>
      <c r="J3016" s="51" t="str">
        <f t="shared" si="189"/>
        <v/>
      </c>
      <c r="K3016" s="52" t="str">
        <f t="shared" si="192"/>
        <v/>
      </c>
      <c r="L3016" s="55" t="str">
        <f t="shared" si="190"/>
        <v/>
      </c>
      <c r="M3016" s="56" t="str">
        <f t="shared" si="191"/>
        <v/>
      </c>
    </row>
    <row r="3017" spans="1:13" ht="13" x14ac:dyDescent="0.25">
      <c r="A3017" s="163">
        <v>3013</v>
      </c>
      <c r="B3017" s="66"/>
      <c r="C3017" s="67"/>
      <c r="D3017" s="48"/>
      <c r="E3017" s="68"/>
      <c r="F3017" s="49"/>
      <c r="G3017" s="69"/>
      <c r="H3017" s="50" t="str">
        <f>IF(E3017="","",VLOOKUP(WEEKDAY(E3017),List!A$15:B$21,2,FALSE))</f>
        <v/>
      </c>
      <c r="I3017" s="90">
        <f>IF(G3017="",0,VLOOKUP(G3017,PHR!$B$4:$H$10000,7,FALSE))</f>
        <v>0</v>
      </c>
      <c r="J3017" s="51" t="str">
        <f t="shared" si="189"/>
        <v/>
      </c>
      <c r="K3017" s="52" t="str">
        <f t="shared" si="192"/>
        <v/>
      </c>
      <c r="L3017" s="55" t="str">
        <f t="shared" si="190"/>
        <v/>
      </c>
      <c r="M3017" s="56" t="str">
        <f t="shared" si="191"/>
        <v/>
      </c>
    </row>
    <row r="3018" spans="1:13" ht="13" x14ac:dyDescent="0.25">
      <c r="A3018" s="163">
        <v>3014</v>
      </c>
      <c r="B3018" s="66"/>
      <c r="C3018" s="67"/>
      <c r="D3018" s="48"/>
      <c r="E3018" s="68"/>
      <c r="F3018" s="49"/>
      <c r="G3018" s="69"/>
      <c r="H3018" s="50" t="str">
        <f>IF(E3018="","",VLOOKUP(WEEKDAY(E3018),List!A$15:B$21,2,FALSE))</f>
        <v/>
      </c>
      <c r="I3018" s="90">
        <f>IF(G3018="",0,VLOOKUP(G3018,PHR!$B$4:$H$10000,7,FALSE))</f>
        <v>0</v>
      </c>
      <c r="J3018" s="51" t="str">
        <f t="shared" ref="J3018:J3081" si="193">IF(K3018="","",ROUND(K3018*I3018,2))</f>
        <v/>
      </c>
      <c r="K3018" s="52" t="str">
        <f t="shared" si="192"/>
        <v/>
      </c>
      <c r="L3018" s="55" t="str">
        <f t="shared" si="190"/>
        <v/>
      </c>
      <c r="M3018" s="56" t="str">
        <f t="shared" si="191"/>
        <v/>
      </c>
    </row>
    <row r="3019" spans="1:13" ht="13" x14ac:dyDescent="0.25">
      <c r="A3019" s="163">
        <v>3015</v>
      </c>
      <c r="B3019" s="66"/>
      <c r="C3019" s="67"/>
      <c r="D3019" s="48"/>
      <c r="E3019" s="68"/>
      <c r="F3019" s="49"/>
      <c r="G3019" s="69"/>
      <c r="H3019" s="50" t="str">
        <f>IF(E3019="","",VLOOKUP(WEEKDAY(E3019),List!A$15:B$21,2,FALSE))</f>
        <v/>
      </c>
      <c r="I3019" s="90">
        <f>IF(G3019="",0,VLOOKUP(G3019,PHR!$B$4:$H$10000,7,FALSE))</f>
        <v>0</v>
      </c>
      <c r="J3019" s="51" t="str">
        <f t="shared" si="193"/>
        <v/>
      </c>
      <c r="K3019" s="52" t="str">
        <f t="shared" si="192"/>
        <v/>
      </c>
      <c r="L3019" s="55" t="str">
        <f t="shared" si="190"/>
        <v/>
      </c>
      <c r="M3019" s="56" t="str">
        <f t="shared" si="191"/>
        <v/>
      </c>
    </row>
    <row r="3020" spans="1:13" ht="13" x14ac:dyDescent="0.25">
      <c r="A3020" s="163">
        <v>3016</v>
      </c>
      <c r="B3020" s="66"/>
      <c r="C3020" s="67"/>
      <c r="D3020" s="48"/>
      <c r="E3020" s="68"/>
      <c r="F3020" s="49"/>
      <c r="G3020" s="69"/>
      <c r="H3020" s="50" t="str">
        <f>IF(E3020="","",VLOOKUP(WEEKDAY(E3020),List!A$15:B$21,2,FALSE))</f>
        <v/>
      </c>
      <c r="I3020" s="90">
        <f>IF(G3020="",0,VLOOKUP(G3020,PHR!$B$4:$H$10000,7,FALSE))</f>
        <v>0</v>
      </c>
      <c r="J3020" s="51" t="str">
        <f t="shared" si="193"/>
        <v/>
      </c>
      <c r="K3020" s="52" t="str">
        <f t="shared" si="192"/>
        <v/>
      </c>
      <c r="L3020" s="55" t="str">
        <f t="shared" si="190"/>
        <v/>
      </c>
      <c r="M3020" s="56" t="str">
        <f t="shared" si="191"/>
        <v/>
      </c>
    </row>
    <row r="3021" spans="1:13" ht="13" x14ac:dyDescent="0.25">
      <c r="A3021" s="163">
        <v>3017</v>
      </c>
      <c r="B3021" s="66"/>
      <c r="C3021" s="67"/>
      <c r="D3021" s="48"/>
      <c r="E3021" s="68"/>
      <c r="F3021" s="49"/>
      <c r="G3021" s="69"/>
      <c r="H3021" s="50" t="str">
        <f>IF(E3021="","",VLOOKUP(WEEKDAY(E3021),List!A$15:B$21,2,FALSE))</f>
        <v/>
      </c>
      <c r="I3021" s="90">
        <f>IF(G3021="",0,VLOOKUP(G3021,PHR!$B$4:$H$10000,7,FALSE))</f>
        <v>0</v>
      </c>
      <c r="J3021" s="51" t="str">
        <f t="shared" si="193"/>
        <v/>
      </c>
      <c r="K3021" s="52" t="str">
        <f t="shared" si="192"/>
        <v/>
      </c>
      <c r="L3021" s="55" t="str">
        <f t="shared" si="190"/>
        <v/>
      </c>
      <c r="M3021" s="56" t="str">
        <f t="shared" si="191"/>
        <v/>
      </c>
    </row>
    <row r="3022" spans="1:13" ht="13" x14ac:dyDescent="0.25">
      <c r="A3022" s="163">
        <v>3018</v>
      </c>
      <c r="B3022" s="66"/>
      <c r="C3022" s="67"/>
      <c r="D3022" s="48"/>
      <c r="E3022" s="68"/>
      <c r="F3022" s="49"/>
      <c r="G3022" s="69"/>
      <c r="H3022" s="50" t="str">
        <f>IF(E3022="","",VLOOKUP(WEEKDAY(E3022),List!A$15:B$21,2,FALSE))</f>
        <v/>
      </c>
      <c r="I3022" s="90">
        <f>IF(G3022="",0,VLOOKUP(G3022,PHR!$B$4:$H$10000,7,FALSE))</f>
        <v>0</v>
      </c>
      <c r="J3022" s="51" t="str">
        <f t="shared" si="193"/>
        <v/>
      </c>
      <c r="K3022" s="52" t="str">
        <f t="shared" si="192"/>
        <v/>
      </c>
      <c r="L3022" s="55" t="str">
        <f t="shared" si="190"/>
        <v/>
      </c>
      <c r="M3022" s="56" t="str">
        <f t="shared" si="191"/>
        <v/>
      </c>
    </row>
    <row r="3023" spans="1:13" ht="13" x14ac:dyDescent="0.25">
      <c r="A3023" s="163">
        <v>3019</v>
      </c>
      <c r="B3023" s="66"/>
      <c r="C3023" s="67"/>
      <c r="D3023" s="48"/>
      <c r="E3023" s="68"/>
      <c r="F3023" s="49"/>
      <c r="G3023" s="69"/>
      <c r="H3023" s="50" t="str">
        <f>IF(E3023="","",VLOOKUP(WEEKDAY(E3023),List!A$15:B$21,2,FALSE))</f>
        <v/>
      </c>
      <c r="I3023" s="90">
        <f>IF(G3023="",0,VLOOKUP(G3023,PHR!$B$4:$H$10000,7,FALSE))</f>
        <v>0</v>
      </c>
      <c r="J3023" s="51" t="str">
        <f t="shared" si="193"/>
        <v/>
      </c>
      <c r="K3023" s="52" t="str">
        <f t="shared" si="192"/>
        <v/>
      </c>
      <c r="L3023" s="55" t="str">
        <f t="shared" si="190"/>
        <v/>
      </c>
      <c r="M3023" s="56" t="str">
        <f t="shared" si="191"/>
        <v/>
      </c>
    </row>
    <row r="3024" spans="1:13" ht="13" x14ac:dyDescent="0.25">
      <c r="A3024" s="163">
        <v>3020</v>
      </c>
      <c r="B3024" s="66"/>
      <c r="C3024" s="67"/>
      <c r="D3024" s="48"/>
      <c r="E3024" s="68"/>
      <c r="F3024" s="49"/>
      <c r="G3024" s="69"/>
      <c r="H3024" s="50" t="str">
        <f>IF(E3024="","",VLOOKUP(WEEKDAY(E3024),List!A$15:B$21,2,FALSE))</f>
        <v/>
      </c>
      <c r="I3024" s="90">
        <f>IF(G3024="",0,VLOOKUP(G3024,PHR!$B$4:$H$10000,7,FALSE))</f>
        <v>0</v>
      </c>
      <c r="J3024" s="51" t="str">
        <f t="shared" si="193"/>
        <v/>
      </c>
      <c r="K3024" s="52" t="str">
        <f t="shared" si="192"/>
        <v/>
      </c>
      <c r="L3024" s="55" t="str">
        <f t="shared" si="190"/>
        <v/>
      </c>
      <c r="M3024" s="56" t="str">
        <f t="shared" si="191"/>
        <v/>
      </c>
    </row>
    <row r="3025" spans="1:13" ht="13" x14ac:dyDescent="0.25">
      <c r="A3025" s="163">
        <v>3021</v>
      </c>
      <c r="B3025" s="66"/>
      <c r="C3025" s="67"/>
      <c r="D3025" s="48"/>
      <c r="E3025" s="68"/>
      <c r="F3025" s="49"/>
      <c r="G3025" s="69"/>
      <c r="H3025" s="50" t="str">
        <f>IF(E3025="","",VLOOKUP(WEEKDAY(E3025),List!A$15:B$21,2,FALSE))</f>
        <v/>
      </c>
      <c r="I3025" s="90">
        <f>IF(G3025="",0,VLOOKUP(G3025,PHR!$B$4:$H$10000,7,FALSE))</f>
        <v>0</v>
      </c>
      <c r="J3025" s="51" t="str">
        <f t="shared" si="193"/>
        <v/>
      </c>
      <c r="K3025" s="52" t="str">
        <f t="shared" si="192"/>
        <v/>
      </c>
      <c r="L3025" s="55" t="str">
        <f t="shared" si="190"/>
        <v/>
      </c>
      <c r="M3025" s="56" t="str">
        <f t="shared" si="191"/>
        <v/>
      </c>
    </row>
    <row r="3026" spans="1:13" ht="13" x14ac:dyDescent="0.25">
      <c r="A3026" s="163">
        <v>3022</v>
      </c>
      <c r="B3026" s="66"/>
      <c r="C3026" s="67"/>
      <c r="D3026" s="48"/>
      <c r="E3026" s="68"/>
      <c r="F3026" s="49"/>
      <c r="G3026" s="69"/>
      <c r="H3026" s="50" t="str">
        <f>IF(E3026="","",VLOOKUP(WEEKDAY(E3026),List!A$15:B$21,2,FALSE))</f>
        <v/>
      </c>
      <c r="I3026" s="90">
        <f>IF(G3026="",0,VLOOKUP(G3026,PHR!$B$4:$H$10000,7,FALSE))</f>
        <v>0</v>
      </c>
      <c r="J3026" s="51" t="str">
        <f t="shared" si="193"/>
        <v/>
      </c>
      <c r="K3026" s="52" t="str">
        <f t="shared" si="192"/>
        <v/>
      </c>
      <c r="L3026" s="55" t="str">
        <f t="shared" si="190"/>
        <v/>
      </c>
      <c r="M3026" s="56" t="str">
        <f t="shared" si="191"/>
        <v/>
      </c>
    </row>
    <row r="3027" spans="1:13" ht="13" x14ac:dyDescent="0.25">
      <c r="A3027" s="163">
        <v>3023</v>
      </c>
      <c r="B3027" s="66"/>
      <c r="C3027" s="67"/>
      <c r="D3027" s="48"/>
      <c r="E3027" s="68"/>
      <c r="F3027" s="49"/>
      <c r="G3027" s="69"/>
      <c r="H3027" s="50" t="str">
        <f>IF(E3027="","",VLOOKUP(WEEKDAY(E3027),List!A$15:B$21,2,FALSE))</f>
        <v/>
      </c>
      <c r="I3027" s="90">
        <f>IF(G3027="",0,VLOOKUP(G3027,PHR!$B$4:$H$10000,7,FALSE))</f>
        <v>0</v>
      </c>
      <c r="J3027" s="51" t="str">
        <f t="shared" si="193"/>
        <v/>
      </c>
      <c r="K3027" s="52" t="str">
        <f t="shared" si="192"/>
        <v/>
      </c>
      <c r="L3027" s="55" t="str">
        <f t="shared" si="190"/>
        <v/>
      </c>
      <c r="M3027" s="56" t="str">
        <f t="shared" si="191"/>
        <v/>
      </c>
    </row>
    <row r="3028" spans="1:13" ht="13" x14ac:dyDescent="0.25">
      <c r="A3028" s="163">
        <v>3024</v>
      </c>
      <c r="B3028" s="66"/>
      <c r="C3028" s="67"/>
      <c r="D3028" s="48"/>
      <c r="E3028" s="68"/>
      <c r="F3028" s="49"/>
      <c r="G3028" s="69"/>
      <c r="H3028" s="50" t="str">
        <f>IF(E3028="","",VLOOKUP(WEEKDAY(E3028),List!A$15:B$21,2,FALSE))</f>
        <v/>
      </c>
      <c r="I3028" s="90">
        <f>IF(G3028="",0,VLOOKUP(G3028,PHR!$B$4:$H$10000,7,FALSE))</f>
        <v>0</v>
      </c>
      <c r="J3028" s="51" t="str">
        <f t="shared" si="193"/>
        <v/>
      </c>
      <c r="K3028" s="52" t="str">
        <f t="shared" si="192"/>
        <v/>
      </c>
      <c r="L3028" s="55" t="str">
        <f t="shared" si="190"/>
        <v/>
      </c>
      <c r="M3028" s="56" t="str">
        <f t="shared" si="191"/>
        <v/>
      </c>
    </row>
    <row r="3029" spans="1:13" ht="13" x14ac:dyDescent="0.25">
      <c r="A3029" s="163">
        <v>3025</v>
      </c>
      <c r="B3029" s="66"/>
      <c r="C3029" s="67"/>
      <c r="D3029" s="48"/>
      <c r="E3029" s="68"/>
      <c r="F3029" s="49"/>
      <c r="G3029" s="69"/>
      <c r="H3029" s="50" t="str">
        <f>IF(E3029="","",VLOOKUP(WEEKDAY(E3029),List!A$15:B$21,2,FALSE))</f>
        <v/>
      </c>
      <c r="I3029" s="90">
        <f>IF(G3029="",0,VLOOKUP(G3029,PHR!$B$4:$H$10000,7,FALSE))</f>
        <v>0</v>
      </c>
      <c r="J3029" s="51" t="str">
        <f t="shared" si="193"/>
        <v/>
      </c>
      <c r="K3029" s="52" t="str">
        <f t="shared" si="192"/>
        <v/>
      </c>
      <c r="L3029" s="55" t="str">
        <f t="shared" si="190"/>
        <v/>
      </c>
      <c r="M3029" s="56" t="str">
        <f t="shared" si="191"/>
        <v/>
      </c>
    </row>
    <row r="3030" spans="1:13" ht="13" x14ac:dyDescent="0.25">
      <c r="A3030" s="163">
        <v>3026</v>
      </c>
      <c r="B3030" s="66"/>
      <c r="C3030" s="67"/>
      <c r="D3030" s="48"/>
      <c r="E3030" s="68"/>
      <c r="F3030" s="49"/>
      <c r="G3030" s="69"/>
      <c r="H3030" s="50" t="str">
        <f>IF(E3030="","",VLOOKUP(WEEKDAY(E3030),List!A$15:B$21,2,FALSE))</f>
        <v/>
      </c>
      <c r="I3030" s="90">
        <f>IF(G3030="",0,VLOOKUP(G3030,PHR!$B$4:$H$10000,7,FALSE))</f>
        <v>0</v>
      </c>
      <c r="J3030" s="51" t="str">
        <f t="shared" si="193"/>
        <v/>
      </c>
      <c r="K3030" s="52" t="str">
        <f t="shared" si="192"/>
        <v/>
      </c>
      <c r="L3030" s="55" t="str">
        <f t="shared" si="190"/>
        <v/>
      </c>
      <c r="M3030" s="56" t="str">
        <f t="shared" si="191"/>
        <v/>
      </c>
    </row>
    <row r="3031" spans="1:13" ht="13" x14ac:dyDescent="0.25">
      <c r="A3031" s="163">
        <v>3027</v>
      </c>
      <c r="B3031" s="66"/>
      <c r="C3031" s="67"/>
      <c r="D3031" s="48"/>
      <c r="E3031" s="68"/>
      <c r="F3031" s="49"/>
      <c r="G3031" s="69"/>
      <c r="H3031" s="50" t="str">
        <f>IF(E3031="","",VLOOKUP(WEEKDAY(E3031),List!A$15:B$21,2,FALSE))</f>
        <v/>
      </c>
      <c r="I3031" s="90">
        <f>IF(G3031="",0,VLOOKUP(G3031,PHR!$B$4:$H$10000,7,FALSE))</f>
        <v>0</v>
      </c>
      <c r="J3031" s="51" t="str">
        <f t="shared" si="193"/>
        <v/>
      </c>
      <c r="K3031" s="52" t="str">
        <f t="shared" si="192"/>
        <v/>
      </c>
      <c r="L3031" s="55" t="str">
        <f t="shared" si="190"/>
        <v/>
      </c>
      <c r="M3031" s="56" t="str">
        <f t="shared" si="191"/>
        <v/>
      </c>
    </row>
    <row r="3032" spans="1:13" ht="13" x14ac:dyDescent="0.25">
      <c r="A3032" s="163">
        <v>3028</v>
      </c>
      <c r="B3032" s="66"/>
      <c r="C3032" s="67"/>
      <c r="D3032" s="48"/>
      <c r="E3032" s="68"/>
      <c r="F3032" s="49"/>
      <c r="G3032" s="69"/>
      <c r="H3032" s="50" t="str">
        <f>IF(E3032="","",VLOOKUP(WEEKDAY(E3032),List!A$15:B$21,2,FALSE))</f>
        <v/>
      </c>
      <c r="I3032" s="90">
        <f>IF(G3032="",0,VLOOKUP(G3032,PHR!$B$4:$H$10000,7,FALSE))</f>
        <v>0</v>
      </c>
      <c r="J3032" s="51" t="str">
        <f t="shared" si="193"/>
        <v/>
      </c>
      <c r="K3032" s="52" t="str">
        <f t="shared" si="192"/>
        <v/>
      </c>
      <c r="L3032" s="55" t="str">
        <f t="shared" si="190"/>
        <v/>
      </c>
      <c r="M3032" s="56" t="str">
        <f t="shared" si="191"/>
        <v/>
      </c>
    </row>
    <row r="3033" spans="1:13" ht="13" x14ac:dyDescent="0.25">
      <c r="A3033" s="163">
        <v>3029</v>
      </c>
      <c r="B3033" s="66"/>
      <c r="C3033" s="67"/>
      <c r="D3033" s="48"/>
      <c r="E3033" s="68"/>
      <c r="F3033" s="49"/>
      <c r="G3033" s="69"/>
      <c r="H3033" s="50" t="str">
        <f>IF(E3033="","",VLOOKUP(WEEKDAY(E3033),List!A$15:B$21,2,FALSE))</f>
        <v/>
      </c>
      <c r="I3033" s="90">
        <f>IF(G3033="",0,VLOOKUP(G3033,PHR!$B$4:$H$10000,7,FALSE))</f>
        <v>0</v>
      </c>
      <c r="J3033" s="51" t="str">
        <f t="shared" si="193"/>
        <v/>
      </c>
      <c r="K3033" s="52" t="str">
        <f t="shared" si="192"/>
        <v/>
      </c>
      <c r="L3033" s="55" t="str">
        <f t="shared" si="190"/>
        <v/>
      </c>
      <c r="M3033" s="56" t="str">
        <f t="shared" si="191"/>
        <v/>
      </c>
    </row>
    <row r="3034" spans="1:13" ht="13" x14ac:dyDescent="0.25">
      <c r="A3034" s="163">
        <v>3030</v>
      </c>
      <c r="B3034" s="66"/>
      <c r="C3034" s="67"/>
      <c r="D3034" s="48"/>
      <c r="E3034" s="68"/>
      <c r="F3034" s="49"/>
      <c r="G3034" s="69"/>
      <c r="H3034" s="50" t="str">
        <f>IF(E3034="","",VLOOKUP(WEEKDAY(E3034),List!A$15:B$21,2,FALSE))</f>
        <v/>
      </c>
      <c r="I3034" s="90">
        <f>IF(G3034="",0,VLOOKUP(G3034,PHR!$B$4:$H$10000,7,FALSE))</f>
        <v>0</v>
      </c>
      <c r="J3034" s="51" t="str">
        <f t="shared" si="193"/>
        <v/>
      </c>
      <c r="K3034" s="52" t="str">
        <f t="shared" si="192"/>
        <v/>
      </c>
      <c r="L3034" s="55" t="str">
        <f t="shared" si="190"/>
        <v/>
      </c>
      <c r="M3034" s="56" t="str">
        <f t="shared" si="191"/>
        <v/>
      </c>
    </row>
    <row r="3035" spans="1:13" ht="13" x14ac:dyDescent="0.25">
      <c r="A3035" s="163">
        <v>3031</v>
      </c>
      <c r="B3035" s="66"/>
      <c r="C3035" s="67"/>
      <c r="D3035" s="48"/>
      <c r="E3035" s="68"/>
      <c r="F3035" s="49"/>
      <c r="G3035" s="69"/>
      <c r="H3035" s="50" t="str">
        <f>IF(E3035="","",VLOOKUP(WEEKDAY(E3035),List!A$15:B$21,2,FALSE))</f>
        <v/>
      </c>
      <c r="I3035" s="90">
        <f>IF(G3035="",0,VLOOKUP(G3035,PHR!$B$4:$H$10000,7,FALSE))</f>
        <v>0</v>
      </c>
      <c r="J3035" s="51" t="str">
        <f t="shared" si="193"/>
        <v/>
      </c>
      <c r="K3035" s="52" t="str">
        <f t="shared" si="192"/>
        <v/>
      </c>
      <c r="L3035" s="55" t="str">
        <f t="shared" si="190"/>
        <v/>
      </c>
      <c r="M3035" s="56" t="str">
        <f t="shared" si="191"/>
        <v/>
      </c>
    </row>
    <row r="3036" spans="1:13" ht="13" x14ac:dyDescent="0.25">
      <c r="A3036" s="163">
        <v>3032</v>
      </c>
      <c r="B3036" s="66"/>
      <c r="C3036" s="67"/>
      <c r="D3036" s="48"/>
      <c r="E3036" s="68"/>
      <c r="F3036" s="49"/>
      <c r="G3036" s="69"/>
      <c r="H3036" s="50" t="str">
        <f>IF(E3036="","",VLOOKUP(WEEKDAY(E3036),List!A$15:B$21,2,FALSE))</f>
        <v/>
      </c>
      <c r="I3036" s="90">
        <f>IF(G3036="",0,VLOOKUP(G3036,PHR!$B$4:$H$10000,7,FALSE))</f>
        <v>0</v>
      </c>
      <c r="J3036" s="51" t="str">
        <f t="shared" si="193"/>
        <v/>
      </c>
      <c r="K3036" s="52" t="str">
        <f t="shared" si="192"/>
        <v/>
      </c>
      <c r="L3036" s="55" t="str">
        <f t="shared" si="190"/>
        <v/>
      </c>
      <c r="M3036" s="56" t="str">
        <f t="shared" si="191"/>
        <v/>
      </c>
    </row>
    <row r="3037" spans="1:13" ht="13" x14ac:dyDescent="0.25">
      <c r="A3037" s="163">
        <v>3033</v>
      </c>
      <c r="B3037" s="66"/>
      <c r="C3037" s="67"/>
      <c r="D3037" s="48"/>
      <c r="E3037" s="68"/>
      <c r="F3037" s="49"/>
      <c r="G3037" s="69"/>
      <c r="H3037" s="50" t="str">
        <f>IF(E3037="","",VLOOKUP(WEEKDAY(E3037),List!A$15:B$21,2,FALSE))</f>
        <v/>
      </c>
      <c r="I3037" s="90">
        <f>IF(G3037="",0,VLOOKUP(G3037,PHR!$B$4:$H$10000,7,FALSE))</f>
        <v>0</v>
      </c>
      <c r="J3037" s="51" t="str">
        <f t="shared" si="193"/>
        <v/>
      </c>
      <c r="K3037" s="52" t="str">
        <f t="shared" si="192"/>
        <v/>
      </c>
      <c r="L3037" s="55" t="str">
        <f t="shared" si="190"/>
        <v/>
      </c>
      <c r="M3037" s="56" t="str">
        <f t="shared" si="191"/>
        <v/>
      </c>
    </row>
    <row r="3038" spans="1:13" ht="13" x14ac:dyDescent="0.25">
      <c r="A3038" s="163">
        <v>3034</v>
      </c>
      <c r="B3038" s="66"/>
      <c r="C3038" s="67"/>
      <c r="D3038" s="48"/>
      <c r="E3038" s="68"/>
      <c r="F3038" s="49"/>
      <c r="G3038" s="69"/>
      <c r="H3038" s="50" t="str">
        <f>IF(E3038="","",VLOOKUP(WEEKDAY(E3038),List!A$15:B$21,2,FALSE))</f>
        <v/>
      </c>
      <c r="I3038" s="90">
        <f>IF(G3038="",0,VLOOKUP(G3038,PHR!$B$4:$H$10000,7,FALSE))</f>
        <v>0</v>
      </c>
      <c r="J3038" s="51" t="str">
        <f t="shared" si="193"/>
        <v/>
      </c>
      <c r="K3038" s="52" t="str">
        <f t="shared" si="192"/>
        <v/>
      </c>
      <c r="L3038" s="55" t="str">
        <f t="shared" si="190"/>
        <v/>
      </c>
      <c r="M3038" s="56" t="str">
        <f t="shared" si="191"/>
        <v/>
      </c>
    </row>
    <row r="3039" spans="1:13" ht="13" x14ac:dyDescent="0.25">
      <c r="A3039" s="163">
        <v>3035</v>
      </c>
      <c r="B3039" s="66"/>
      <c r="C3039" s="67"/>
      <c r="D3039" s="48"/>
      <c r="E3039" s="68"/>
      <c r="F3039" s="49"/>
      <c r="G3039" s="69"/>
      <c r="H3039" s="50" t="str">
        <f>IF(E3039="","",VLOOKUP(WEEKDAY(E3039),List!A$15:B$21,2,FALSE))</f>
        <v/>
      </c>
      <c r="I3039" s="90">
        <f>IF(G3039="",0,VLOOKUP(G3039,PHR!$B$4:$H$10000,7,FALSE))</f>
        <v>0</v>
      </c>
      <c r="J3039" s="51" t="str">
        <f t="shared" si="193"/>
        <v/>
      </c>
      <c r="K3039" s="52" t="str">
        <f t="shared" si="192"/>
        <v/>
      </c>
      <c r="L3039" s="55" t="str">
        <f t="shared" si="190"/>
        <v/>
      </c>
      <c r="M3039" s="56" t="str">
        <f t="shared" si="191"/>
        <v/>
      </c>
    </row>
    <row r="3040" spans="1:13" ht="13" x14ac:dyDescent="0.25">
      <c r="A3040" s="163">
        <v>3036</v>
      </c>
      <c r="B3040" s="66"/>
      <c r="C3040" s="67"/>
      <c r="D3040" s="48"/>
      <c r="E3040" s="68"/>
      <c r="F3040" s="49"/>
      <c r="G3040" s="69"/>
      <c r="H3040" s="50" t="str">
        <f>IF(E3040="","",VLOOKUP(WEEKDAY(E3040),List!A$15:B$21,2,FALSE))</f>
        <v/>
      </c>
      <c r="I3040" s="90">
        <f>IF(G3040="",0,VLOOKUP(G3040,PHR!$B$4:$H$10000,7,FALSE))</f>
        <v>0</v>
      </c>
      <c r="J3040" s="51" t="str">
        <f t="shared" si="193"/>
        <v/>
      </c>
      <c r="K3040" s="52" t="str">
        <f t="shared" si="192"/>
        <v/>
      </c>
      <c r="L3040" s="55" t="str">
        <f t="shared" si="190"/>
        <v/>
      </c>
      <c r="M3040" s="56" t="str">
        <f t="shared" si="191"/>
        <v/>
      </c>
    </row>
    <row r="3041" spans="1:13" ht="13" x14ac:dyDescent="0.25">
      <c r="A3041" s="163">
        <v>3037</v>
      </c>
      <c r="B3041" s="66"/>
      <c r="C3041" s="67"/>
      <c r="D3041" s="48"/>
      <c r="E3041" s="68"/>
      <c r="F3041" s="49"/>
      <c r="G3041" s="69"/>
      <c r="H3041" s="50" t="str">
        <f>IF(E3041="","",VLOOKUP(WEEKDAY(E3041),List!A$15:B$21,2,FALSE))</f>
        <v/>
      </c>
      <c r="I3041" s="90">
        <f>IF(G3041="",0,VLOOKUP(G3041,PHR!$B$4:$H$10000,7,FALSE))</f>
        <v>0</v>
      </c>
      <c r="J3041" s="51" t="str">
        <f t="shared" si="193"/>
        <v/>
      </c>
      <c r="K3041" s="52" t="str">
        <f t="shared" si="192"/>
        <v/>
      </c>
      <c r="L3041" s="55" t="str">
        <f t="shared" si="190"/>
        <v/>
      </c>
      <c r="M3041" s="56" t="str">
        <f t="shared" si="191"/>
        <v/>
      </c>
    </row>
    <row r="3042" spans="1:13" ht="13" x14ac:dyDescent="0.25">
      <c r="A3042" s="163">
        <v>3038</v>
      </c>
      <c r="B3042" s="66"/>
      <c r="C3042" s="67"/>
      <c r="D3042" s="48"/>
      <c r="E3042" s="68"/>
      <c r="F3042" s="49"/>
      <c r="G3042" s="69"/>
      <c r="H3042" s="50" t="str">
        <f>IF(E3042="","",VLOOKUP(WEEKDAY(E3042),List!A$15:B$21,2,FALSE))</f>
        <v/>
      </c>
      <c r="I3042" s="90">
        <f>IF(G3042="",0,VLOOKUP(G3042,PHR!$B$4:$H$10000,7,FALSE))</f>
        <v>0</v>
      </c>
      <c r="J3042" s="51" t="str">
        <f t="shared" si="193"/>
        <v/>
      </c>
      <c r="K3042" s="52" t="str">
        <f t="shared" si="192"/>
        <v/>
      </c>
      <c r="L3042" s="55" t="str">
        <f t="shared" si="190"/>
        <v/>
      </c>
      <c r="M3042" s="56" t="str">
        <f t="shared" si="191"/>
        <v/>
      </c>
    </row>
    <row r="3043" spans="1:13" ht="13" x14ac:dyDescent="0.25">
      <c r="A3043" s="163">
        <v>3039</v>
      </c>
      <c r="B3043" s="66"/>
      <c r="C3043" s="67"/>
      <c r="D3043" s="48"/>
      <c r="E3043" s="68"/>
      <c r="F3043" s="49"/>
      <c r="G3043" s="69"/>
      <c r="H3043" s="50" t="str">
        <f>IF(E3043="","",VLOOKUP(WEEKDAY(E3043),List!A$15:B$21,2,FALSE))</f>
        <v/>
      </c>
      <c r="I3043" s="90">
        <f>IF(G3043="",0,VLOOKUP(G3043,PHR!$B$4:$H$10000,7,FALSE))</f>
        <v>0</v>
      </c>
      <c r="J3043" s="51" t="str">
        <f t="shared" si="193"/>
        <v/>
      </c>
      <c r="K3043" s="52" t="str">
        <f t="shared" si="192"/>
        <v/>
      </c>
      <c r="L3043" s="55" t="str">
        <f t="shared" si="190"/>
        <v/>
      </c>
      <c r="M3043" s="56" t="str">
        <f t="shared" si="191"/>
        <v/>
      </c>
    </row>
    <row r="3044" spans="1:13" ht="13" x14ac:dyDescent="0.25">
      <c r="A3044" s="163">
        <v>3040</v>
      </c>
      <c r="B3044" s="66"/>
      <c r="C3044" s="67"/>
      <c r="D3044" s="48"/>
      <c r="E3044" s="68"/>
      <c r="F3044" s="49"/>
      <c r="G3044" s="69"/>
      <c r="H3044" s="50" t="str">
        <f>IF(E3044="","",VLOOKUP(WEEKDAY(E3044),List!A$15:B$21,2,FALSE))</f>
        <v/>
      </c>
      <c r="I3044" s="90">
        <f>IF(G3044="",0,VLOOKUP(G3044,PHR!$B$4:$H$10000,7,FALSE))</f>
        <v>0</v>
      </c>
      <c r="J3044" s="51" t="str">
        <f t="shared" si="193"/>
        <v/>
      </c>
      <c r="K3044" s="52" t="str">
        <f t="shared" si="192"/>
        <v/>
      </c>
      <c r="L3044" s="55" t="str">
        <f t="shared" si="190"/>
        <v/>
      </c>
      <c r="M3044" s="56" t="str">
        <f t="shared" si="191"/>
        <v/>
      </c>
    </row>
    <row r="3045" spans="1:13" ht="13" x14ac:dyDescent="0.25">
      <c r="A3045" s="163">
        <v>3041</v>
      </c>
      <c r="B3045" s="66"/>
      <c r="C3045" s="67"/>
      <c r="D3045" s="48"/>
      <c r="E3045" s="68"/>
      <c r="F3045" s="49"/>
      <c r="G3045" s="69"/>
      <c r="H3045" s="50" t="str">
        <f>IF(E3045="","",VLOOKUP(WEEKDAY(E3045),List!A$15:B$21,2,FALSE))</f>
        <v/>
      </c>
      <c r="I3045" s="90">
        <f>IF(G3045="",0,VLOOKUP(G3045,PHR!$B$4:$H$10000,7,FALSE))</f>
        <v>0</v>
      </c>
      <c r="J3045" s="51" t="str">
        <f t="shared" si="193"/>
        <v/>
      </c>
      <c r="K3045" s="52" t="str">
        <f t="shared" si="192"/>
        <v/>
      </c>
      <c r="L3045" s="55" t="str">
        <f t="shared" si="190"/>
        <v/>
      </c>
      <c r="M3045" s="56" t="str">
        <f t="shared" si="191"/>
        <v/>
      </c>
    </row>
    <row r="3046" spans="1:13" ht="13" x14ac:dyDescent="0.25">
      <c r="A3046" s="163">
        <v>3042</v>
      </c>
      <c r="B3046" s="66"/>
      <c r="C3046" s="67"/>
      <c r="D3046" s="48"/>
      <c r="E3046" s="68"/>
      <c r="F3046" s="49"/>
      <c r="G3046" s="69"/>
      <c r="H3046" s="50" t="str">
        <f>IF(E3046="","",VLOOKUP(WEEKDAY(E3046),List!A$15:B$21,2,FALSE))</f>
        <v/>
      </c>
      <c r="I3046" s="90">
        <f>IF(G3046="",0,VLOOKUP(G3046,PHR!$B$4:$H$10000,7,FALSE))</f>
        <v>0</v>
      </c>
      <c r="J3046" s="51" t="str">
        <f t="shared" si="193"/>
        <v/>
      </c>
      <c r="K3046" s="52" t="str">
        <f t="shared" si="192"/>
        <v/>
      </c>
      <c r="L3046" s="55" t="str">
        <f t="shared" si="190"/>
        <v/>
      </c>
      <c r="M3046" s="56" t="str">
        <f t="shared" si="191"/>
        <v/>
      </c>
    </row>
    <row r="3047" spans="1:13" ht="13" x14ac:dyDescent="0.25">
      <c r="A3047" s="163">
        <v>3043</v>
      </c>
      <c r="B3047" s="66"/>
      <c r="C3047" s="67"/>
      <c r="D3047" s="48"/>
      <c r="E3047" s="68"/>
      <c r="F3047" s="49"/>
      <c r="G3047" s="69"/>
      <c r="H3047" s="50" t="str">
        <f>IF(E3047="","",VLOOKUP(WEEKDAY(E3047),List!A$15:B$21,2,FALSE))</f>
        <v/>
      </c>
      <c r="I3047" s="90">
        <f>IF(G3047="",0,VLOOKUP(G3047,PHR!$B$4:$H$10000,7,FALSE))</f>
        <v>0</v>
      </c>
      <c r="J3047" s="51" t="str">
        <f t="shared" si="193"/>
        <v/>
      </c>
      <c r="K3047" s="52" t="str">
        <f t="shared" si="192"/>
        <v/>
      </c>
      <c r="L3047" s="55" t="str">
        <f t="shared" si="190"/>
        <v/>
      </c>
      <c r="M3047" s="56" t="str">
        <f t="shared" si="191"/>
        <v/>
      </c>
    </row>
    <row r="3048" spans="1:13" ht="13" x14ac:dyDescent="0.25">
      <c r="A3048" s="163">
        <v>3044</v>
      </c>
      <c r="B3048" s="66"/>
      <c r="C3048" s="67"/>
      <c r="D3048" s="48"/>
      <c r="E3048" s="68"/>
      <c r="F3048" s="49"/>
      <c r="G3048" s="69"/>
      <c r="H3048" s="50" t="str">
        <f>IF(E3048="","",VLOOKUP(WEEKDAY(E3048),List!A$15:B$21,2,FALSE))</f>
        <v/>
      </c>
      <c r="I3048" s="90">
        <f>IF(G3048="",0,VLOOKUP(G3048,PHR!$B$4:$H$10000,7,FALSE))</f>
        <v>0</v>
      </c>
      <c r="J3048" s="51" t="str">
        <f t="shared" si="193"/>
        <v/>
      </c>
      <c r="K3048" s="52" t="str">
        <f t="shared" si="192"/>
        <v/>
      </c>
      <c r="L3048" s="55" t="str">
        <f t="shared" si="190"/>
        <v/>
      </c>
      <c r="M3048" s="56" t="str">
        <f t="shared" si="191"/>
        <v/>
      </c>
    </row>
    <row r="3049" spans="1:13" ht="13" x14ac:dyDescent="0.25">
      <c r="A3049" s="163">
        <v>3045</v>
      </c>
      <c r="B3049" s="66"/>
      <c r="C3049" s="67"/>
      <c r="D3049" s="48"/>
      <c r="E3049" s="68"/>
      <c r="F3049" s="49"/>
      <c r="G3049" s="69"/>
      <c r="H3049" s="50" t="str">
        <f>IF(E3049="","",VLOOKUP(WEEKDAY(E3049),List!A$15:B$21,2,FALSE))</f>
        <v/>
      </c>
      <c r="I3049" s="90">
        <f>IF(G3049="",0,VLOOKUP(G3049,PHR!$B$4:$H$10000,7,FALSE))</f>
        <v>0</v>
      </c>
      <c r="J3049" s="51" t="str">
        <f t="shared" si="193"/>
        <v/>
      </c>
      <c r="K3049" s="52" t="str">
        <f t="shared" si="192"/>
        <v/>
      </c>
      <c r="L3049" s="55" t="str">
        <f t="shared" si="190"/>
        <v/>
      </c>
      <c r="M3049" s="56" t="str">
        <f t="shared" si="191"/>
        <v/>
      </c>
    </row>
    <row r="3050" spans="1:13" ht="13" x14ac:dyDescent="0.25">
      <c r="A3050" s="163">
        <v>3046</v>
      </c>
      <c r="B3050" s="66"/>
      <c r="C3050" s="67"/>
      <c r="D3050" s="48"/>
      <c r="E3050" s="68"/>
      <c r="F3050" s="49"/>
      <c r="G3050" s="69"/>
      <c r="H3050" s="50" t="str">
        <f>IF(E3050="","",VLOOKUP(WEEKDAY(E3050),List!A$15:B$21,2,FALSE))</f>
        <v/>
      </c>
      <c r="I3050" s="90">
        <f>IF(G3050="",0,VLOOKUP(G3050,PHR!$B$4:$H$10000,7,FALSE))</f>
        <v>0</v>
      </c>
      <c r="J3050" s="51" t="str">
        <f t="shared" si="193"/>
        <v/>
      </c>
      <c r="K3050" s="52" t="str">
        <f t="shared" si="192"/>
        <v/>
      </c>
      <c r="L3050" s="55" t="str">
        <f t="shared" si="190"/>
        <v/>
      </c>
      <c r="M3050" s="56" t="str">
        <f t="shared" si="191"/>
        <v/>
      </c>
    </row>
    <row r="3051" spans="1:13" ht="13" x14ac:dyDescent="0.25">
      <c r="A3051" s="163">
        <v>3047</v>
      </c>
      <c r="B3051" s="66"/>
      <c r="C3051" s="67"/>
      <c r="D3051" s="48"/>
      <c r="E3051" s="68"/>
      <c r="F3051" s="49"/>
      <c r="G3051" s="69"/>
      <c r="H3051" s="50" t="str">
        <f>IF(E3051="","",VLOOKUP(WEEKDAY(E3051),List!A$15:B$21,2,FALSE))</f>
        <v/>
      </c>
      <c r="I3051" s="90">
        <f>IF(G3051="",0,VLOOKUP(G3051,PHR!$B$4:$H$10000,7,FALSE))</f>
        <v>0</v>
      </c>
      <c r="J3051" s="51" t="str">
        <f t="shared" si="193"/>
        <v/>
      </c>
      <c r="K3051" s="52" t="str">
        <f t="shared" si="192"/>
        <v/>
      </c>
      <c r="L3051" s="55" t="str">
        <f t="shared" si="190"/>
        <v/>
      </c>
      <c r="M3051" s="56" t="str">
        <f t="shared" si="191"/>
        <v/>
      </c>
    </row>
    <row r="3052" spans="1:13" ht="13" x14ac:dyDescent="0.25">
      <c r="A3052" s="163">
        <v>3048</v>
      </c>
      <c r="B3052" s="66"/>
      <c r="C3052" s="67"/>
      <c r="D3052" s="48"/>
      <c r="E3052" s="68"/>
      <c r="F3052" s="49"/>
      <c r="G3052" s="69"/>
      <c r="H3052" s="50" t="str">
        <f>IF(E3052="","",VLOOKUP(WEEKDAY(E3052),List!A$15:B$21,2,FALSE))</f>
        <v/>
      </c>
      <c r="I3052" s="90">
        <f>IF(G3052="",0,VLOOKUP(G3052,PHR!$B$4:$H$10000,7,FALSE))</f>
        <v>0</v>
      </c>
      <c r="J3052" s="51" t="str">
        <f t="shared" si="193"/>
        <v/>
      </c>
      <c r="K3052" s="52" t="str">
        <f t="shared" si="192"/>
        <v/>
      </c>
      <c r="L3052" s="55" t="str">
        <f t="shared" si="190"/>
        <v/>
      </c>
      <c r="M3052" s="56" t="str">
        <f t="shared" si="191"/>
        <v/>
      </c>
    </row>
    <row r="3053" spans="1:13" ht="13" x14ac:dyDescent="0.25">
      <c r="A3053" s="163">
        <v>3049</v>
      </c>
      <c r="B3053" s="66"/>
      <c r="C3053" s="67"/>
      <c r="D3053" s="48"/>
      <c r="E3053" s="68"/>
      <c r="F3053" s="49"/>
      <c r="G3053" s="69"/>
      <c r="H3053" s="50" t="str">
        <f>IF(E3053="","",VLOOKUP(WEEKDAY(E3053),List!A$15:B$21,2,FALSE))</f>
        <v/>
      </c>
      <c r="I3053" s="90">
        <f>IF(G3053="",0,VLOOKUP(G3053,PHR!$B$4:$H$10000,7,FALSE))</f>
        <v>0</v>
      </c>
      <c r="J3053" s="51" t="str">
        <f t="shared" si="193"/>
        <v/>
      </c>
      <c r="K3053" s="52" t="str">
        <f t="shared" si="192"/>
        <v/>
      </c>
      <c r="L3053" s="55" t="str">
        <f t="shared" si="190"/>
        <v/>
      </c>
      <c r="M3053" s="56" t="str">
        <f t="shared" si="191"/>
        <v/>
      </c>
    </row>
    <row r="3054" spans="1:13" ht="13" x14ac:dyDescent="0.25">
      <c r="A3054" s="163">
        <v>3050</v>
      </c>
      <c r="B3054" s="66"/>
      <c r="C3054" s="67"/>
      <c r="D3054" s="48"/>
      <c r="E3054" s="68"/>
      <c r="F3054" s="49"/>
      <c r="G3054" s="69"/>
      <c r="H3054" s="50" t="str">
        <f>IF(E3054="","",VLOOKUP(WEEKDAY(E3054),List!A$15:B$21,2,FALSE))</f>
        <v/>
      </c>
      <c r="I3054" s="90">
        <f>IF(G3054="",0,VLOOKUP(G3054,PHR!$B$4:$H$10000,7,FALSE))</f>
        <v>0</v>
      </c>
      <c r="J3054" s="51" t="str">
        <f t="shared" si="193"/>
        <v/>
      </c>
      <c r="K3054" s="52" t="str">
        <f t="shared" si="192"/>
        <v/>
      </c>
      <c r="L3054" s="55" t="str">
        <f t="shared" si="190"/>
        <v/>
      </c>
      <c r="M3054" s="56" t="str">
        <f t="shared" si="191"/>
        <v/>
      </c>
    </row>
    <row r="3055" spans="1:13" ht="13" x14ac:dyDescent="0.25">
      <c r="A3055" s="163">
        <v>3051</v>
      </c>
      <c r="B3055" s="66"/>
      <c r="C3055" s="67"/>
      <c r="D3055" s="48"/>
      <c r="E3055" s="68"/>
      <c r="F3055" s="49"/>
      <c r="G3055" s="69"/>
      <c r="H3055" s="50" t="str">
        <f>IF(E3055="","",VLOOKUP(WEEKDAY(E3055),List!A$15:B$21,2,FALSE))</f>
        <v/>
      </c>
      <c r="I3055" s="90">
        <f>IF(G3055="",0,VLOOKUP(G3055,PHR!$B$4:$H$10000,7,FALSE))</f>
        <v>0</v>
      </c>
      <c r="J3055" s="51" t="str">
        <f t="shared" si="193"/>
        <v/>
      </c>
      <c r="K3055" s="52" t="str">
        <f t="shared" si="192"/>
        <v/>
      </c>
      <c r="L3055" s="55" t="str">
        <f t="shared" si="190"/>
        <v/>
      </c>
      <c r="M3055" s="56" t="str">
        <f t="shared" si="191"/>
        <v/>
      </c>
    </row>
    <row r="3056" spans="1:13" ht="13" x14ac:dyDescent="0.25">
      <c r="A3056" s="163">
        <v>3052</v>
      </c>
      <c r="B3056" s="66"/>
      <c r="C3056" s="67"/>
      <c r="D3056" s="48"/>
      <c r="E3056" s="68"/>
      <c r="F3056" s="49"/>
      <c r="G3056" s="69"/>
      <c r="H3056" s="50" t="str">
        <f>IF(E3056="","",VLOOKUP(WEEKDAY(E3056),List!A$15:B$21,2,FALSE))</f>
        <v/>
      </c>
      <c r="I3056" s="90">
        <f>IF(G3056="",0,VLOOKUP(G3056,PHR!$B$4:$H$10000,7,FALSE))</f>
        <v>0</v>
      </c>
      <c r="J3056" s="51" t="str">
        <f t="shared" si="193"/>
        <v/>
      </c>
      <c r="K3056" s="52" t="str">
        <f t="shared" si="192"/>
        <v/>
      </c>
      <c r="L3056" s="55" t="str">
        <f t="shared" si="190"/>
        <v/>
      </c>
      <c r="M3056" s="56" t="str">
        <f t="shared" si="191"/>
        <v/>
      </c>
    </row>
    <row r="3057" spans="1:13" ht="13" x14ac:dyDescent="0.25">
      <c r="A3057" s="163">
        <v>3053</v>
      </c>
      <c r="B3057" s="66"/>
      <c r="C3057" s="67"/>
      <c r="D3057" s="48"/>
      <c r="E3057" s="68"/>
      <c r="F3057" s="49"/>
      <c r="G3057" s="69"/>
      <c r="H3057" s="50" t="str">
        <f>IF(E3057="","",VLOOKUP(WEEKDAY(E3057),List!A$15:B$21,2,FALSE))</f>
        <v/>
      </c>
      <c r="I3057" s="90">
        <f>IF(G3057="",0,VLOOKUP(G3057,PHR!$B$4:$H$10000,7,FALSE))</f>
        <v>0</v>
      </c>
      <c r="J3057" s="51" t="str">
        <f t="shared" si="193"/>
        <v/>
      </c>
      <c r="K3057" s="52" t="str">
        <f t="shared" si="192"/>
        <v/>
      </c>
      <c r="L3057" s="55" t="str">
        <f t="shared" si="190"/>
        <v/>
      </c>
      <c r="M3057" s="56" t="str">
        <f t="shared" si="191"/>
        <v/>
      </c>
    </row>
    <row r="3058" spans="1:13" ht="13" x14ac:dyDescent="0.25">
      <c r="A3058" s="163">
        <v>3054</v>
      </c>
      <c r="B3058" s="66"/>
      <c r="C3058" s="67"/>
      <c r="D3058" s="48"/>
      <c r="E3058" s="68"/>
      <c r="F3058" s="49"/>
      <c r="G3058" s="69"/>
      <c r="H3058" s="50" t="str">
        <f>IF(E3058="","",VLOOKUP(WEEKDAY(E3058),List!A$15:B$21,2,FALSE))</f>
        <v/>
      </c>
      <c r="I3058" s="90">
        <f>IF(G3058="",0,VLOOKUP(G3058,PHR!$B$4:$H$10000,7,FALSE))</f>
        <v>0</v>
      </c>
      <c r="J3058" s="51" t="str">
        <f t="shared" si="193"/>
        <v/>
      </c>
      <c r="K3058" s="52" t="str">
        <f t="shared" si="192"/>
        <v/>
      </c>
      <c r="L3058" s="55" t="str">
        <f t="shared" si="190"/>
        <v/>
      </c>
      <c r="M3058" s="56" t="str">
        <f t="shared" si="191"/>
        <v/>
      </c>
    </row>
    <row r="3059" spans="1:13" ht="13" x14ac:dyDescent="0.25">
      <c r="A3059" s="163">
        <v>3055</v>
      </c>
      <c r="B3059" s="66"/>
      <c r="C3059" s="67"/>
      <c r="D3059" s="48"/>
      <c r="E3059" s="68"/>
      <c r="F3059" s="49"/>
      <c r="G3059" s="69"/>
      <c r="H3059" s="50" t="str">
        <f>IF(E3059="","",VLOOKUP(WEEKDAY(E3059),List!A$15:B$21,2,FALSE))</f>
        <v/>
      </c>
      <c r="I3059" s="90">
        <f>IF(G3059="",0,VLOOKUP(G3059,PHR!$B$4:$H$10000,7,FALSE))</f>
        <v>0</v>
      </c>
      <c r="J3059" s="51" t="str">
        <f t="shared" si="193"/>
        <v/>
      </c>
      <c r="K3059" s="52" t="str">
        <f t="shared" si="192"/>
        <v/>
      </c>
      <c r="L3059" s="55" t="str">
        <f t="shared" si="190"/>
        <v/>
      </c>
      <c r="M3059" s="56" t="str">
        <f t="shared" si="191"/>
        <v/>
      </c>
    </row>
    <row r="3060" spans="1:13" ht="13" x14ac:dyDescent="0.25">
      <c r="A3060" s="163">
        <v>3056</v>
      </c>
      <c r="B3060" s="66"/>
      <c r="C3060" s="67"/>
      <c r="D3060" s="48"/>
      <c r="E3060" s="68"/>
      <c r="F3060" s="49"/>
      <c r="G3060" s="69"/>
      <c r="H3060" s="50" t="str">
        <f>IF(E3060="","",VLOOKUP(WEEKDAY(E3060),List!A$15:B$21,2,FALSE))</f>
        <v/>
      </c>
      <c r="I3060" s="90">
        <f>IF(G3060="",0,VLOOKUP(G3060,PHR!$B$4:$H$10000,7,FALSE))</f>
        <v>0</v>
      </c>
      <c r="J3060" s="51" t="str">
        <f t="shared" si="193"/>
        <v/>
      </c>
      <c r="K3060" s="52" t="str">
        <f t="shared" si="192"/>
        <v/>
      </c>
      <c r="L3060" s="55" t="str">
        <f t="shared" si="190"/>
        <v/>
      </c>
      <c r="M3060" s="56" t="str">
        <f t="shared" si="191"/>
        <v/>
      </c>
    </row>
    <row r="3061" spans="1:13" ht="13" x14ac:dyDescent="0.25">
      <c r="A3061" s="163">
        <v>3057</v>
      </c>
      <c r="B3061" s="66"/>
      <c r="C3061" s="67"/>
      <c r="D3061" s="48"/>
      <c r="E3061" s="68"/>
      <c r="F3061" s="49"/>
      <c r="G3061" s="69"/>
      <c r="H3061" s="50" t="str">
        <f>IF(E3061="","",VLOOKUP(WEEKDAY(E3061),List!A$15:B$21,2,FALSE))</f>
        <v/>
      </c>
      <c r="I3061" s="90">
        <f>IF(G3061="",0,VLOOKUP(G3061,PHR!$B$4:$H$10000,7,FALSE))</f>
        <v>0</v>
      </c>
      <c r="J3061" s="51" t="str">
        <f t="shared" si="193"/>
        <v/>
      </c>
      <c r="K3061" s="52" t="str">
        <f t="shared" si="192"/>
        <v/>
      </c>
      <c r="L3061" s="55" t="str">
        <f t="shared" si="190"/>
        <v/>
      </c>
      <c r="M3061" s="56" t="str">
        <f t="shared" si="191"/>
        <v/>
      </c>
    </row>
    <row r="3062" spans="1:13" ht="13" x14ac:dyDescent="0.25">
      <c r="A3062" s="163">
        <v>3058</v>
      </c>
      <c r="B3062" s="66"/>
      <c r="C3062" s="67"/>
      <c r="D3062" s="48"/>
      <c r="E3062" s="68"/>
      <c r="F3062" s="49"/>
      <c r="G3062" s="69"/>
      <c r="H3062" s="50" t="str">
        <f>IF(E3062="","",VLOOKUP(WEEKDAY(E3062),List!A$15:B$21,2,FALSE))</f>
        <v/>
      </c>
      <c r="I3062" s="90">
        <f>IF(G3062="",0,VLOOKUP(G3062,PHR!$B$4:$H$10000,7,FALSE))</f>
        <v>0</v>
      </c>
      <c r="J3062" s="51" t="str">
        <f t="shared" si="193"/>
        <v/>
      </c>
      <c r="K3062" s="52" t="str">
        <f t="shared" si="192"/>
        <v/>
      </c>
      <c r="L3062" s="55" t="str">
        <f t="shared" si="190"/>
        <v/>
      </c>
      <c r="M3062" s="56" t="str">
        <f t="shared" si="191"/>
        <v/>
      </c>
    </row>
    <row r="3063" spans="1:13" ht="13" x14ac:dyDescent="0.25">
      <c r="A3063" s="163">
        <v>3059</v>
      </c>
      <c r="B3063" s="66"/>
      <c r="C3063" s="67"/>
      <c r="D3063" s="48"/>
      <c r="E3063" s="68"/>
      <c r="F3063" s="49"/>
      <c r="G3063" s="69"/>
      <c r="H3063" s="50" t="str">
        <f>IF(E3063="","",VLOOKUP(WEEKDAY(E3063),List!A$15:B$21,2,FALSE))</f>
        <v/>
      </c>
      <c r="I3063" s="90">
        <f>IF(G3063="",0,VLOOKUP(G3063,PHR!$B$4:$H$10000,7,FALSE))</f>
        <v>0</v>
      </c>
      <c r="J3063" s="51" t="str">
        <f t="shared" si="193"/>
        <v/>
      </c>
      <c r="K3063" s="52" t="str">
        <f t="shared" si="192"/>
        <v/>
      </c>
      <c r="L3063" s="55" t="str">
        <f t="shared" si="190"/>
        <v/>
      </c>
      <c r="M3063" s="56" t="str">
        <f t="shared" si="191"/>
        <v/>
      </c>
    </row>
    <row r="3064" spans="1:13" ht="13" x14ac:dyDescent="0.25">
      <c r="A3064" s="163">
        <v>3060</v>
      </c>
      <c r="B3064" s="66"/>
      <c r="C3064" s="67"/>
      <c r="D3064" s="48"/>
      <c r="E3064" s="68"/>
      <c r="F3064" s="49"/>
      <c r="G3064" s="69"/>
      <c r="H3064" s="50" t="str">
        <f>IF(E3064="","",VLOOKUP(WEEKDAY(E3064),List!A$15:B$21,2,FALSE))</f>
        <v/>
      </c>
      <c r="I3064" s="90">
        <f>IF(G3064="",0,VLOOKUP(G3064,PHR!$B$4:$H$10000,7,FALSE))</f>
        <v>0</v>
      </c>
      <c r="J3064" s="51" t="str">
        <f t="shared" si="193"/>
        <v/>
      </c>
      <c r="K3064" s="52" t="str">
        <f t="shared" si="192"/>
        <v/>
      </c>
      <c r="L3064" s="55" t="str">
        <f t="shared" si="190"/>
        <v/>
      </c>
      <c r="M3064" s="56" t="str">
        <f t="shared" si="191"/>
        <v/>
      </c>
    </row>
    <row r="3065" spans="1:13" ht="13" x14ac:dyDescent="0.25">
      <c r="A3065" s="163">
        <v>3061</v>
      </c>
      <c r="B3065" s="66"/>
      <c r="C3065" s="67"/>
      <c r="D3065" s="48"/>
      <c r="E3065" s="68"/>
      <c r="F3065" s="49"/>
      <c r="G3065" s="69"/>
      <c r="H3065" s="50" t="str">
        <f>IF(E3065="","",VLOOKUP(WEEKDAY(E3065),List!A$15:B$21,2,FALSE))</f>
        <v/>
      </c>
      <c r="I3065" s="90">
        <f>IF(G3065="",0,VLOOKUP(G3065,PHR!$B$4:$H$10000,7,FALSE))</f>
        <v>0</v>
      </c>
      <c r="J3065" s="51" t="str">
        <f t="shared" si="193"/>
        <v/>
      </c>
      <c r="K3065" s="52" t="str">
        <f t="shared" si="192"/>
        <v/>
      </c>
      <c r="L3065" s="55" t="str">
        <f t="shared" si="190"/>
        <v/>
      </c>
      <c r="M3065" s="56" t="str">
        <f t="shared" si="191"/>
        <v/>
      </c>
    </row>
    <row r="3066" spans="1:13" ht="13" x14ac:dyDescent="0.25">
      <c r="A3066" s="163">
        <v>3062</v>
      </c>
      <c r="B3066" s="66"/>
      <c r="C3066" s="67"/>
      <c r="D3066" s="48"/>
      <c r="E3066" s="68"/>
      <c r="F3066" s="49"/>
      <c r="G3066" s="69"/>
      <c r="H3066" s="50" t="str">
        <f>IF(E3066="","",VLOOKUP(WEEKDAY(E3066),List!A$15:B$21,2,FALSE))</f>
        <v/>
      </c>
      <c r="I3066" s="90">
        <f>IF(G3066="",0,VLOOKUP(G3066,PHR!$B$4:$H$10000,7,FALSE))</f>
        <v>0</v>
      </c>
      <c r="J3066" s="51" t="str">
        <f t="shared" si="193"/>
        <v/>
      </c>
      <c r="K3066" s="52" t="str">
        <f t="shared" si="192"/>
        <v/>
      </c>
      <c r="L3066" s="55" t="str">
        <f t="shared" si="190"/>
        <v/>
      </c>
      <c r="M3066" s="56" t="str">
        <f t="shared" si="191"/>
        <v/>
      </c>
    </row>
    <row r="3067" spans="1:13" ht="13" x14ac:dyDescent="0.25">
      <c r="A3067" s="163">
        <v>3063</v>
      </c>
      <c r="B3067" s="66"/>
      <c r="C3067" s="67"/>
      <c r="D3067" s="48"/>
      <c r="E3067" s="68"/>
      <c r="F3067" s="49"/>
      <c r="G3067" s="69"/>
      <c r="H3067" s="50" t="str">
        <f>IF(E3067="","",VLOOKUP(WEEKDAY(E3067),List!A$15:B$21,2,FALSE))</f>
        <v/>
      </c>
      <c r="I3067" s="90">
        <f>IF(G3067="",0,VLOOKUP(G3067,PHR!$B$4:$H$10000,7,FALSE))</f>
        <v>0</v>
      </c>
      <c r="J3067" s="51" t="str">
        <f t="shared" si="193"/>
        <v/>
      </c>
      <c r="K3067" s="52" t="str">
        <f t="shared" si="192"/>
        <v/>
      </c>
      <c r="L3067" s="55" t="str">
        <f t="shared" si="190"/>
        <v/>
      </c>
      <c r="M3067" s="56" t="str">
        <f t="shared" si="191"/>
        <v/>
      </c>
    </row>
    <row r="3068" spans="1:13" ht="13" x14ac:dyDescent="0.25">
      <c r="A3068" s="163">
        <v>3064</v>
      </c>
      <c r="B3068" s="66"/>
      <c r="C3068" s="67"/>
      <c r="D3068" s="48"/>
      <c r="E3068" s="68"/>
      <c r="F3068" s="49"/>
      <c r="G3068" s="69"/>
      <c r="H3068" s="50" t="str">
        <f>IF(E3068="","",VLOOKUP(WEEKDAY(E3068),List!A$15:B$21,2,FALSE))</f>
        <v/>
      </c>
      <c r="I3068" s="90">
        <f>IF(G3068="",0,VLOOKUP(G3068,PHR!$B$4:$H$10000,7,FALSE))</f>
        <v>0</v>
      </c>
      <c r="J3068" s="51" t="str">
        <f t="shared" si="193"/>
        <v/>
      </c>
      <c r="K3068" s="52" t="str">
        <f t="shared" si="192"/>
        <v/>
      </c>
      <c r="L3068" s="55" t="str">
        <f t="shared" si="190"/>
        <v/>
      </c>
      <c r="M3068" s="56" t="str">
        <f t="shared" si="191"/>
        <v/>
      </c>
    </row>
    <row r="3069" spans="1:13" ht="13" x14ac:dyDescent="0.25">
      <c r="A3069" s="163">
        <v>3065</v>
      </c>
      <c r="B3069" s="66"/>
      <c r="C3069" s="67"/>
      <c r="D3069" s="48"/>
      <c r="E3069" s="68"/>
      <c r="F3069" s="49"/>
      <c r="G3069" s="69"/>
      <c r="H3069" s="50" t="str">
        <f>IF(E3069="","",VLOOKUP(WEEKDAY(E3069),List!A$15:B$21,2,FALSE))</f>
        <v/>
      </c>
      <c r="I3069" s="90">
        <f>IF(G3069="",0,VLOOKUP(G3069,PHR!$B$4:$H$10000,7,FALSE))</f>
        <v>0</v>
      </c>
      <c r="J3069" s="51" t="str">
        <f t="shared" si="193"/>
        <v/>
      </c>
      <c r="K3069" s="52" t="str">
        <f t="shared" si="192"/>
        <v/>
      </c>
      <c r="L3069" s="55" t="str">
        <f t="shared" si="190"/>
        <v/>
      </c>
      <c r="M3069" s="56" t="str">
        <f t="shared" si="191"/>
        <v/>
      </c>
    </row>
    <row r="3070" spans="1:13" ht="13" x14ac:dyDescent="0.25">
      <c r="A3070" s="163">
        <v>3066</v>
      </c>
      <c r="B3070" s="66"/>
      <c r="C3070" s="67"/>
      <c r="D3070" s="48"/>
      <c r="E3070" s="68"/>
      <c r="F3070" s="49"/>
      <c r="G3070" s="69"/>
      <c r="H3070" s="50" t="str">
        <f>IF(E3070="","",VLOOKUP(WEEKDAY(E3070),List!A$15:B$21,2,FALSE))</f>
        <v/>
      </c>
      <c r="I3070" s="90">
        <f>IF(G3070="",0,VLOOKUP(G3070,PHR!$B$4:$H$10000,7,FALSE))</f>
        <v>0</v>
      </c>
      <c r="J3070" s="51" t="str">
        <f t="shared" si="193"/>
        <v/>
      </c>
      <c r="K3070" s="52" t="str">
        <f t="shared" si="192"/>
        <v/>
      </c>
      <c r="L3070" s="55" t="str">
        <f t="shared" si="190"/>
        <v/>
      </c>
      <c r="M3070" s="56" t="str">
        <f t="shared" si="191"/>
        <v/>
      </c>
    </row>
    <row r="3071" spans="1:13" ht="13" x14ac:dyDescent="0.25">
      <c r="A3071" s="163">
        <v>3067</v>
      </c>
      <c r="B3071" s="66"/>
      <c r="C3071" s="67"/>
      <c r="D3071" s="48"/>
      <c r="E3071" s="68"/>
      <c r="F3071" s="49"/>
      <c r="G3071" s="69"/>
      <c r="H3071" s="50" t="str">
        <f>IF(E3071="","",VLOOKUP(WEEKDAY(E3071),List!A$15:B$21,2,FALSE))</f>
        <v/>
      </c>
      <c r="I3071" s="90">
        <f>IF(G3071="",0,VLOOKUP(G3071,PHR!$B$4:$H$10000,7,FALSE))</f>
        <v>0</v>
      </c>
      <c r="J3071" s="51" t="str">
        <f t="shared" si="193"/>
        <v/>
      </c>
      <c r="K3071" s="52" t="str">
        <f t="shared" si="192"/>
        <v/>
      </c>
      <c r="L3071" s="55" t="str">
        <f t="shared" si="190"/>
        <v/>
      </c>
      <c r="M3071" s="56" t="str">
        <f t="shared" si="191"/>
        <v/>
      </c>
    </row>
    <row r="3072" spans="1:13" ht="13" x14ac:dyDescent="0.25">
      <c r="A3072" s="163">
        <v>3068</v>
      </c>
      <c r="B3072" s="66"/>
      <c r="C3072" s="67"/>
      <c r="D3072" s="48"/>
      <c r="E3072" s="68"/>
      <c r="F3072" s="49"/>
      <c r="G3072" s="69"/>
      <c r="H3072" s="50" t="str">
        <f>IF(E3072="","",VLOOKUP(WEEKDAY(E3072),List!A$15:B$21,2,FALSE))</f>
        <v/>
      </c>
      <c r="I3072" s="90">
        <f>IF(G3072="",0,VLOOKUP(G3072,PHR!$B$4:$H$10000,7,FALSE))</f>
        <v>0</v>
      </c>
      <c r="J3072" s="51" t="str">
        <f t="shared" si="193"/>
        <v/>
      </c>
      <c r="K3072" s="52" t="str">
        <f t="shared" si="192"/>
        <v/>
      </c>
      <c r="L3072" s="55" t="str">
        <f t="shared" si="190"/>
        <v/>
      </c>
      <c r="M3072" s="56" t="str">
        <f t="shared" si="191"/>
        <v/>
      </c>
    </row>
    <row r="3073" spans="1:13" ht="13" x14ac:dyDescent="0.25">
      <c r="A3073" s="163">
        <v>3069</v>
      </c>
      <c r="B3073" s="66"/>
      <c r="C3073" s="67"/>
      <c r="D3073" s="48"/>
      <c r="E3073" s="68"/>
      <c r="F3073" s="49"/>
      <c r="G3073" s="69"/>
      <c r="H3073" s="50" t="str">
        <f>IF(E3073="","",VLOOKUP(WEEKDAY(E3073),List!A$15:B$21,2,FALSE))</f>
        <v/>
      </c>
      <c r="I3073" s="90">
        <f>IF(G3073="",0,VLOOKUP(G3073,PHR!$B$4:$H$10000,7,FALSE))</f>
        <v>0</v>
      </c>
      <c r="J3073" s="51" t="str">
        <f t="shared" si="193"/>
        <v/>
      </c>
      <c r="K3073" s="52" t="str">
        <f t="shared" si="192"/>
        <v/>
      </c>
      <c r="L3073" s="55" t="str">
        <f t="shared" si="190"/>
        <v/>
      </c>
      <c r="M3073" s="56" t="str">
        <f t="shared" si="191"/>
        <v/>
      </c>
    </row>
    <row r="3074" spans="1:13" ht="13" x14ac:dyDescent="0.25">
      <c r="A3074" s="163">
        <v>3070</v>
      </c>
      <c r="B3074" s="66"/>
      <c r="C3074" s="67"/>
      <c r="D3074" s="48"/>
      <c r="E3074" s="68"/>
      <c r="F3074" s="49"/>
      <c r="G3074" s="69"/>
      <c r="H3074" s="50" t="str">
        <f>IF(E3074="","",VLOOKUP(WEEKDAY(E3074),List!A$15:B$21,2,FALSE))</f>
        <v/>
      </c>
      <c r="I3074" s="90">
        <f>IF(G3074="",0,VLOOKUP(G3074,PHR!$B$4:$H$10000,7,FALSE))</f>
        <v>0</v>
      </c>
      <c r="J3074" s="51" t="str">
        <f t="shared" si="193"/>
        <v/>
      </c>
      <c r="K3074" s="52" t="str">
        <f t="shared" si="192"/>
        <v/>
      </c>
      <c r="L3074" s="55" t="str">
        <f t="shared" si="190"/>
        <v/>
      </c>
      <c r="M3074" s="56" t="str">
        <f t="shared" si="191"/>
        <v/>
      </c>
    </row>
    <row r="3075" spans="1:13" ht="13" x14ac:dyDescent="0.25">
      <c r="A3075" s="163">
        <v>3071</v>
      </c>
      <c r="B3075" s="66"/>
      <c r="C3075" s="67"/>
      <c r="D3075" s="48"/>
      <c r="E3075" s="68"/>
      <c r="F3075" s="49"/>
      <c r="G3075" s="69"/>
      <c r="H3075" s="50" t="str">
        <f>IF(E3075="","",VLOOKUP(WEEKDAY(E3075),List!A$15:B$21,2,FALSE))</f>
        <v/>
      </c>
      <c r="I3075" s="90">
        <f>IF(G3075="",0,VLOOKUP(G3075,PHR!$B$4:$H$10000,7,FALSE))</f>
        <v>0</v>
      </c>
      <c r="J3075" s="51" t="str">
        <f t="shared" si="193"/>
        <v/>
      </c>
      <c r="K3075" s="52" t="str">
        <f t="shared" si="192"/>
        <v/>
      </c>
      <c r="L3075" s="55" t="str">
        <f t="shared" si="190"/>
        <v/>
      </c>
      <c r="M3075" s="56" t="str">
        <f t="shared" si="191"/>
        <v/>
      </c>
    </row>
    <row r="3076" spans="1:13" ht="13" x14ac:dyDescent="0.25">
      <c r="A3076" s="163">
        <v>3072</v>
      </c>
      <c r="B3076" s="66"/>
      <c r="C3076" s="67"/>
      <c r="D3076" s="48"/>
      <c r="E3076" s="68"/>
      <c r="F3076" s="49"/>
      <c r="G3076" s="69"/>
      <c r="H3076" s="50" t="str">
        <f>IF(E3076="","",VLOOKUP(WEEKDAY(E3076),List!A$15:B$21,2,FALSE))</f>
        <v/>
      </c>
      <c r="I3076" s="90">
        <f>IF(G3076="",0,VLOOKUP(G3076,PHR!$B$4:$H$10000,7,FALSE))</f>
        <v>0</v>
      </c>
      <c r="J3076" s="51" t="str">
        <f t="shared" si="193"/>
        <v/>
      </c>
      <c r="K3076" s="52" t="str">
        <f t="shared" si="192"/>
        <v/>
      </c>
      <c r="L3076" s="55" t="str">
        <f t="shared" si="190"/>
        <v/>
      </c>
      <c r="M3076" s="56" t="str">
        <f t="shared" si="191"/>
        <v/>
      </c>
    </row>
    <row r="3077" spans="1:13" ht="13" x14ac:dyDescent="0.25">
      <c r="A3077" s="163">
        <v>3073</v>
      </c>
      <c r="B3077" s="66"/>
      <c r="C3077" s="67"/>
      <c r="D3077" s="48"/>
      <c r="E3077" s="68"/>
      <c r="F3077" s="49"/>
      <c r="G3077" s="69"/>
      <c r="H3077" s="50" t="str">
        <f>IF(E3077="","",VLOOKUP(WEEKDAY(E3077),List!A$15:B$21,2,FALSE))</f>
        <v/>
      </c>
      <c r="I3077" s="90">
        <f>IF(G3077="",0,VLOOKUP(G3077,PHR!$B$4:$H$10000,7,FALSE))</f>
        <v>0</v>
      </c>
      <c r="J3077" s="51" t="str">
        <f t="shared" si="193"/>
        <v/>
      </c>
      <c r="K3077" s="52" t="str">
        <f t="shared" si="192"/>
        <v/>
      </c>
      <c r="L3077" s="55" t="str">
        <f t="shared" ref="L3077:L3140" si="194">IF(D3077="","",K3077)</f>
        <v/>
      </c>
      <c r="M3077" s="56" t="str">
        <f t="shared" ref="M3077:M3140" si="195">IF(D3077="","",ROUND(L3077*I3077,2))</f>
        <v/>
      </c>
    </row>
    <row r="3078" spans="1:13" ht="13" x14ac:dyDescent="0.25">
      <c r="A3078" s="163">
        <v>3074</v>
      </c>
      <c r="B3078" s="66"/>
      <c r="C3078" s="67"/>
      <c r="D3078" s="48"/>
      <c r="E3078" s="68"/>
      <c r="F3078" s="49"/>
      <c r="G3078" s="69"/>
      <c r="H3078" s="50" t="str">
        <f>IF(E3078="","",VLOOKUP(WEEKDAY(E3078),List!A$15:B$21,2,FALSE))</f>
        <v/>
      </c>
      <c r="I3078" s="90">
        <f>IF(G3078="",0,VLOOKUP(G3078,PHR!$B$4:$H$10000,7,FALSE))</f>
        <v>0</v>
      </c>
      <c r="J3078" s="51" t="str">
        <f t="shared" si="193"/>
        <v/>
      </c>
      <c r="K3078" s="52" t="str">
        <f t="shared" ref="K3078:K3141" si="196">IF(F3078="","",IF(C3078="",MIN(F3078,$K$1),(MIN(F3078,$K$1)*C3078)))</f>
        <v/>
      </c>
      <c r="L3078" s="55" t="str">
        <f t="shared" si="194"/>
        <v/>
      </c>
      <c r="M3078" s="56" t="str">
        <f t="shared" si="195"/>
        <v/>
      </c>
    </row>
    <row r="3079" spans="1:13" ht="13" x14ac:dyDescent="0.25">
      <c r="A3079" s="163">
        <v>3075</v>
      </c>
      <c r="B3079" s="66"/>
      <c r="C3079" s="67"/>
      <c r="D3079" s="48"/>
      <c r="E3079" s="68"/>
      <c r="F3079" s="49"/>
      <c r="G3079" s="69"/>
      <c r="H3079" s="50" t="str">
        <f>IF(E3079="","",VLOOKUP(WEEKDAY(E3079),List!A$15:B$21,2,FALSE))</f>
        <v/>
      </c>
      <c r="I3079" s="90">
        <f>IF(G3079="",0,VLOOKUP(G3079,PHR!$B$4:$H$10000,7,FALSE))</f>
        <v>0</v>
      </c>
      <c r="J3079" s="51" t="str">
        <f t="shared" si="193"/>
        <v/>
      </c>
      <c r="K3079" s="52" t="str">
        <f t="shared" si="196"/>
        <v/>
      </c>
      <c r="L3079" s="55" t="str">
        <f t="shared" si="194"/>
        <v/>
      </c>
      <c r="M3079" s="56" t="str">
        <f t="shared" si="195"/>
        <v/>
      </c>
    </row>
    <row r="3080" spans="1:13" ht="13" x14ac:dyDescent="0.25">
      <c r="A3080" s="163">
        <v>3076</v>
      </c>
      <c r="B3080" s="66"/>
      <c r="C3080" s="67"/>
      <c r="D3080" s="48"/>
      <c r="E3080" s="68"/>
      <c r="F3080" s="49"/>
      <c r="G3080" s="69"/>
      <c r="H3080" s="50" t="str">
        <f>IF(E3080="","",VLOOKUP(WEEKDAY(E3080),List!A$15:B$21,2,FALSE))</f>
        <v/>
      </c>
      <c r="I3080" s="90">
        <f>IF(G3080="",0,VLOOKUP(G3080,PHR!$B$4:$H$10000,7,FALSE))</f>
        <v>0</v>
      </c>
      <c r="J3080" s="51" t="str">
        <f t="shared" si="193"/>
        <v/>
      </c>
      <c r="K3080" s="52" t="str">
        <f t="shared" si="196"/>
        <v/>
      </c>
      <c r="L3080" s="55" t="str">
        <f t="shared" si="194"/>
        <v/>
      </c>
      <c r="M3080" s="56" t="str">
        <f t="shared" si="195"/>
        <v/>
      </c>
    </row>
    <row r="3081" spans="1:13" ht="13" x14ac:dyDescent="0.25">
      <c r="A3081" s="163">
        <v>3077</v>
      </c>
      <c r="B3081" s="66"/>
      <c r="C3081" s="67"/>
      <c r="D3081" s="48"/>
      <c r="E3081" s="68"/>
      <c r="F3081" s="49"/>
      <c r="G3081" s="69"/>
      <c r="H3081" s="50" t="str">
        <f>IF(E3081="","",VLOOKUP(WEEKDAY(E3081),List!A$15:B$21,2,FALSE))</f>
        <v/>
      </c>
      <c r="I3081" s="90">
        <f>IF(G3081="",0,VLOOKUP(G3081,PHR!$B$4:$H$10000,7,FALSE))</f>
        <v>0</v>
      </c>
      <c r="J3081" s="51" t="str">
        <f t="shared" si="193"/>
        <v/>
      </c>
      <c r="K3081" s="52" t="str">
        <f t="shared" si="196"/>
        <v/>
      </c>
      <c r="L3081" s="55" t="str">
        <f t="shared" si="194"/>
        <v/>
      </c>
      <c r="M3081" s="56" t="str">
        <f t="shared" si="195"/>
        <v/>
      </c>
    </row>
    <row r="3082" spans="1:13" ht="13" x14ac:dyDescent="0.25">
      <c r="A3082" s="163">
        <v>3078</v>
      </c>
      <c r="B3082" s="66"/>
      <c r="C3082" s="67"/>
      <c r="D3082" s="48"/>
      <c r="E3082" s="68"/>
      <c r="F3082" s="49"/>
      <c r="G3082" s="69"/>
      <c r="H3082" s="50" t="str">
        <f>IF(E3082="","",VLOOKUP(WEEKDAY(E3082),List!A$15:B$21,2,FALSE))</f>
        <v/>
      </c>
      <c r="I3082" s="90">
        <f>IF(G3082="",0,VLOOKUP(G3082,PHR!$B$4:$H$10000,7,FALSE))</f>
        <v>0</v>
      </c>
      <c r="J3082" s="51" t="str">
        <f t="shared" ref="J3082:J3145" si="197">IF(K3082="","",ROUND(K3082*I3082,2))</f>
        <v/>
      </c>
      <c r="K3082" s="52" t="str">
        <f t="shared" si="196"/>
        <v/>
      </c>
      <c r="L3082" s="55" t="str">
        <f t="shared" si="194"/>
        <v/>
      </c>
      <c r="M3082" s="56" t="str">
        <f t="shared" si="195"/>
        <v/>
      </c>
    </row>
    <row r="3083" spans="1:13" ht="13" x14ac:dyDescent="0.25">
      <c r="A3083" s="163">
        <v>3079</v>
      </c>
      <c r="B3083" s="66"/>
      <c r="C3083" s="67"/>
      <c r="D3083" s="48"/>
      <c r="E3083" s="68"/>
      <c r="F3083" s="49"/>
      <c r="G3083" s="69"/>
      <c r="H3083" s="50" t="str">
        <f>IF(E3083="","",VLOOKUP(WEEKDAY(E3083),List!A$15:B$21,2,FALSE))</f>
        <v/>
      </c>
      <c r="I3083" s="90">
        <f>IF(G3083="",0,VLOOKUP(G3083,PHR!$B$4:$H$10000,7,FALSE))</f>
        <v>0</v>
      </c>
      <c r="J3083" s="51" t="str">
        <f t="shared" si="197"/>
        <v/>
      </c>
      <c r="K3083" s="52" t="str">
        <f t="shared" si="196"/>
        <v/>
      </c>
      <c r="L3083" s="55" t="str">
        <f t="shared" si="194"/>
        <v/>
      </c>
      <c r="M3083" s="56" t="str">
        <f t="shared" si="195"/>
        <v/>
      </c>
    </row>
    <row r="3084" spans="1:13" ht="13" x14ac:dyDescent="0.25">
      <c r="A3084" s="163">
        <v>3080</v>
      </c>
      <c r="B3084" s="66"/>
      <c r="C3084" s="67"/>
      <c r="D3084" s="48"/>
      <c r="E3084" s="68"/>
      <c r="F3084" s="49"/>
      <c r="G3084" s="69"/>
      <c r="H3084" s="50" t="str">
        <f>IF(E3084="","",VLOOKUP(WEEKDAY(E3084),List!A$15:B$21,2,FALSE))</f>
        <v/>
      </c>
      <c r="I3084" s="90">
        <f>IF(G3084="",0,VLOOKUP(G3084,PHR!$B$4:$H$10000,7,FALSE))</f>
        <v>0</v>
      </c>
      <c r="J3084" s="51" t="str">
        <f t="shared" si="197"/>
        <v/>
      </c>
      <c r="K3084" s="52" t="str">
        <f t="shared" si="196"/>
        <v/>
      </c>
      <c r="L3084" s="55" t="str">
        <f t="shared" si="194"/>
        <v/>
      </c>
      <c r="M3084" s="56" t="str">
        <f t="shared" si="195"/>
        <v/>
      </c>
    </row>
    <row r="3085" spans="1:13" ht="13" x14ac:dyDescent="0.25">
      <c r="A3085" s="163">
        <v>3081</v>
      </c>
      <c r="B3085" s="66"/>
      <c r="C3085" s="67"/>
      <c r="D3085" s="48"/>
      <c r="E3085" s="68"/>
      <c r="F3085" s="49"/>
      <c r="G3085" s="69"/>
      <c r="H3085" s="50" t="str">
        <f>IF(E3085="","",VLOOKUP(WEEKDAY(E3085),List!A$15:B$21,2,FALSE))</f>
        <v/>
      </c>
      <c r="I3085" s="90">
        <f>IF(G3085="",0,VLOOKUP(G3085,PHR!$B$4:$H$10000,7,FALSE))</f>
        <v>0</v>
      </c>
      <c r="J3085" s="51" t="str">
        <f t="shared" si="197"/>
        <v/>
      </c>
      <c r="K3085" s="52" t="str">
        <f t="shared" si="196"/>
        <v/>
      </c>
      <c r="L3085" s="55" t="str">
        <f t="shared" si="194"/>
        <v/>
      </c>
      <c r="M3085" s="56" t="str">
        <f t="shared" si="195"/>
        <v/>
      </c>
    </row>
    <row r="3086" spans="1:13" ht="13" x14ac:dyDescent="0.25">
      <c r="A3086" s="163">
        <v>3082</v>
      </c>
      <c r="B3086" s="66"/>
      <c r="C3086" s="67"/>
      <c r="D3086" s="48"/>
      <c r="E3086" s="68"/>
      <c r="F3086" s="49"/>
      <c r="G3086" s="69"/>
      <c r="H3086" s="50" t="str">
        <f>IF(E3086="","",VLOOKUP(WEEKDAY(E3086),List!A$15:B$21,2,FALSE))</f>
        <v/>
      </c>
      <c r="I3086" s="90">
        <f>IF(G3086="",0,VLOOKUP(G3086,PHR!$B$4:$H$10000,7,FALSE))</f>
        <v>0</v>
      </c>
      <c r="J3086" s="51" t="str">
        <f t="shared" si="197"/>
        <v/>
      </c>
      <c r="K3086" s="52" t="str">
        <f t="shared" si="196"/>
        <v/>
      </c>
      <c r="L3086" s="55" t="str">
        <f t="shared" si="194"/>
        <v/>
      </c>
      <c r="M3086" s="56" t="str">
        <f t="shared" si="195"/>
        <v/>
      </c>
    </row>
    <row r="3087" spans="1:13" ht="13" x14ac:dyDescent="0.25">
      <c r="A3087" s="163">
        <v>3083</v>
      </c>
      <c r="B3087" s="66"/>
      <c r="C3087" s="67"/>
      <c r="D3087" s="48"/>
      <c r="E3087" s="68"/>
      <c r="F3087" s="49"/>
      <c r="G3087" s="69"/>
      <c r="H3087" s="50" t="str">
        <f>IF(E3087="","",VLOOKUP(WEEKDAY(E3087),List!A$15:B$21,2,FALSE))</f>
        <v/>
      </c>
      <c r="I3087" s="90">
        <f>IF(G3087="",0,VLOOKUP(G3087,PHR!$B$4:$H$10000,7,FALSE))</f>
        <v>0</v>
      </c>
      <c r="J3087" s="51" t="str">
        <f t="shared" si="197"/>
        <v/>
      </c>
      <c r="K3087" s="52" t="str">
        <f t="shared" si="196"/>
        <v/>
      </c>
      <c r="L3087" s="55" t="str">
        <f t="shared" si="194"/>
        <v/>
      </c>
      <c r="M3087" s="56" t="str">
        <f t="shared" si="195"/>
        <v/>
      </c>
    </row>
    <row r="3088" spans="1:13" ht="13" x14ac:dyDescent="0.25">
      <c r="A3088" s="163">
        <v>3084</v>
      </c>
      <c r="B3088" s="66"/>
      <c r="C3088" s="67"/>
      <c r="D3088" s="48"/>
      <c r="E3088" s="68"/>
      <c r="F3088" s="49"/>
      <c r="G3088" s="69"/>
      <c r="H3088" s="50" t="str">
        <f>IF(E3088="","",VLOOKUP(WEEKDAY(E3088),List!A$15:B$21,2,FALSE))</f>
        <v/>
      </c>
      <c r="I3088" s="90">
        <f>IF(G3088="",0,VLOOKUP(G3088,PHR!$B$4:$H$10000,7,FALSE))</f>
        <v>0</v>
      </c>
      <c r="J3088" s="51" t="str">
        <f t="shared" si="197"/>
        <v/>
      </c>
      <c r="K3088" s="52" t="str">
        <f t="shared" si="196"/>
        <v/>
      </c>
      <c r="L3088" s="55" t="str">
        <f t="shared" si="194"/>
        <v/>
      </c>
      <c r="M3088" s="56" t="str">
        <f t="shared" si="195"/>
        <v/>
      </c>
    </row>
    <row r="3089" spans="1:13" ht="13" x14ac:dyDescent="0.25">
      <c r="A3089" s="163">
        <v>3085</v>
      </c>
      <c r="B3089" s="66"/>
      <c r="C3089" s="67"/>
      <c r="D3089" s="48"/>
      <c r="E3089" s="68"/>
      <c r="F3089" s="49"/>
      <c r="G3089" s="69"/>
      <c r="H3089" s="50" t="str">
        <f>IF(E3089="","",VLOOKUP(WEEKDAY(E3089),List!A$15:B$21,2,FALSE))</f>
        <v/>
      </c>
      <c r="I3089" s="90">
        <f>IF(G3089="",0,VLOOKUP(G3089,PHR!$B$4:$H$10000,7,FALSE))</f>
        <v>0</v>
      </c>
      <c r="J3089" s="51" t="str">
        <f t="shared" si="197"/>
        <v/>
      </c>
      <c r="K3089" s="52" t="str">
        <f t="shared" si="196"/>
        <v/>
      </c>
      <c r="L3089" s="55" t="str">
        <f t="shared" si="194"/>
        <v/>
      </c>
      <c r="M3089" s="56" t="str">
        <f t="shared" si="195"/>
        <v/>
      </c>
    </row>
    <row r="3090" spans="1:13" ht="13" x14ac:dyDescent="0.25">
      <c r="A3090" s="163">
        <v>3086</v>
      </c>
      <c r="B3090" s="66"/>
      <c r="C3090" s="67"/>
      <c r="D3090" s="48"/>
      <c r="E3090" s="68"/>
      <c r="F3090" s="49"/>
      <c r="G3090" s="69"/>
      <c r="H3090" s="50" t="str">
        <f>IF(E3090="","",VLOOKUP(WEEKDAY(E3090),List!A$15:B$21,2,FALSE))</f>
        <v/>
      </c>
      <c r="I3090" s="90">
        <f>IF(G3090="",0,VLOOKUP(G3090,PHR!$B$4:$H$10000,7,FALSE))</f>
        <v>0</v>
      </c>
      <c r="J3090" s="51" t="str">
        <f t="shared" si="197"/>
        <v/>
      </c>
      <c r="K3090" s="52" t="str">
        <f t="shared" si="196"/>
        <v/>
      </c>
      <c r="L3090" s="55" t="str">
        <f t="shared" si="194"/>
        <v/>
      </c>
      <c r="M3090" s="56" t="str">
        <f t="shared" si="195"/>
        <v/>
      </c>
    </row>
    <row r="3091" spans="1:13" ht="13" x14ac:dyDescent="0.25">
      <c r="A3091" s="163">
        <v>3087</v>
      </c>
      <c r="B3091" s="66"/>
      <c r="C3091" s="67"/>
      <c r="D3091" s="48"/>
      <c r="E3091" s="68"/>
      <c r="F3091" s="49"/>
      <c r="G3091" s="69"/>
      <c r="H3091" s="50" t="str">
        <f>IF(E3091="","",VLOOKUP(WEEKDAY(E3091),List!A$15:B$21,2,FALSE))</f>
        <v/>
      </c>
      <c r="I3091" s="90">
        <f>IF(G3091="",0,VLOOKUP(G3091,PHR!$B$4:$H$10000,7,FALSE))</f>
        <v>0</v>
      </c>
      <c r="J3091" s="51" t="str">
        <f t="shared" si="197"/>
        <v/>
      </c>
      <c r="K3091" s="52" t="str">
        <f t="shared" si="196"/>
        <v/>
      </c>
      <c r="L3091" s="55" t="str">
        <f t="shared" si="194"/>
        <v/>
      </c>
      <c r="M3091" s="56" t="str">
        <f t="shared" si="195"/>
        <v/>
      </c>
    </row>
    <row r="3092" spans="1:13" ht="13" x14ac:dyDescent="0.25">
      <c r="A3092" s="163">
        <v>3088</v>
      </c>
      <c r="B3092" s="66"/>
      <c r="C3092" s="67"/>
      <c r="D3092" s="48"/>
      <c r="E3092" s="68"/>
      <c r="F3092" s="49"/>
      <c r="G3092" s="69"/>
      <c r="H3092" s="50" t="str">
        <f>IF(E3092="","",VLOOKUP(WEEKDAY(E3092),List!A$15:B$21,2,FALSE))</f>
        <v/>
      </c>
      <c r="I3092" s="90">
        <f>IF(G3092="",0,VLOOKUP(G3092,PHR!$B$4:$H$10000,7,FALSE))</f>
        <v>0</v>
      </c>
      <c r="J3092" s="51" t="str">
        <f t="shared" si="197"/>
        <v/>
      </c>
      <c r="K3092" s="52" t="str">
        <f t="shared" si="196"/>
        <v/>
      </c>
      <c r="L3092" s="55" t="str">
        <f t="shared" si="194"/>
        <v/>
      </c>
      <c r="M3092" s="56" t="str">
        <f t="shared" si="195"/>
        <v/>
      </c>
    </row>
    <row r="3093" spans="1:13" ht="13" x14ac:dyDescent="0.25">
      <c r="A3093" s="163">
        <v>3089</v>
      </c>
      <c r="B3093" s="66"/>
      <c r="C3093" s="67"/>
      <c r="D3093" s="48"/>
      <c r="E3093" s="68"/>
      <c r="F3093" s="49"/>
      <c r="G3093" s="69"/>
      <c r="H3093" s="50" t="str">
        <f>IF(E3093="","",VLOOKUP(WEEKDAY(E3093),List!A$15:B$21,2,FALSE))</f>
        <v/>
      </c>
      <c r="I3093" s="90">
        <f>IF(G3093="",0,VLOOKUP(G3093,PHR!$B$4:$H$10000,7,FALSE))</f>
        <v>0</v>
      </c>
      <c r="J3093" s="51" t="str">
        <f t="shared" si="197"/>
        <v/>
      </c>
      <c r="K3093" s="52" t="str">
        <f t="shared" si="196"/>
        <v/>
      </c>
      <c r="L3093" s="55" t="str">
        <f t="shared" si="194"/>
        <v/>
      </c>
      <c r="M3093" s="56" t="str">
        <f t="shared" si="195"/>
        <v/>
      </c>
    </row>
    <row r="3094" spans="1:13" ht="13" x14ac:dyDescent="0.25">
      <c r="A3094" s="163">
        <v>3090</v>
      </c>
      <c r="B3094" s="66"/>
      <c r="C3094" s="67"/>
      <c r="D3094" s="48"/>
      <c r="E3094" s="68"/>
      <c r="F3094" s="49"/>
      <c r="G3094" s="69"/>
      <c r="H3094" s="50" t="str">
        <f>IF(E3094="","",VLOOKUP(WEEKDAY(E3094),List!A$15:B$21,2,FALSE))</f>
        <v/>
      </c>
      <c r="I3094" s="90">
        <f>IF(G3094="",0,VLOOKUP(G3094,PHR!$B$4:$H$10000,7,FALSE))</f>
        <v>0</v>
      </c>
      <c r="J3094" s="51" t="str">
        <f t="shared" si="197"/>
        <v/>
      </c>
      <c r="K3094" s="52" t="str">
        <f t="shared" si="196"/>
        <v/>
      </c>
      <c r="L3094" s="55" t="str">
        <f t="shared" si="194"/>
        <v/>
      </c>
      <c r="M3094" s="56" t="str">
        <f t="shared" si="195"/>
        <v/>
      </c>
    </row>
    <row r="3095" spans="1:13" ht="13" x14ac:dyDescent="0.25">
      <c r="A3095" s="163">
        <v>3091</v>
      </c>
      <c r="B3095" s="66"/>
      <c r="C3095" s="67"/>
      <c r="D3095" s="48"/>
      <c r="E3095" s="68"/>
      <c r="F3095" s="49"/>
      <c r="G3095" s="69"/>
      <c r="H3095" s="50" t="str">
        <f>IF(E3095="","",VLOOKUP(WEEKDAY(E3095),List!A$15:B$21,2,FALSE))</f>
        <v/>
      </c>
      <c r="I3095" s="90">
        <f>IF(G3095="",0,VLOOKUP(G3095,PHR!$B$4:$H$10000,7,FALSE))</f>
        <v>0</v>
      </c>
      <c r="J3095" s="51" t="str">
        <f t="shared" si="197"/>
        <v/>
      </c>
      <c r="K3095" s="52" t="str">
        <f t="shared" si="196"/>
        <v/>
      </c>
      <c r="L3095" s="55" t="str">
        <f t="shared" si="194"/>
        <v/>
      </c>
      <c r="M3095" s="56" t="str">
        <f t="shared" si="195"/>
        <v/>
      </c>
    </row>
    <row r="3096" spans="1:13" ht="13" x14ac:dyDescent="0.25">
      <c r="A3096" s="163">
        <v>3092</v>
      </c>
      <c r="B3096" s="66"/>
      <c r="C3096" s="67"/>
      <c r="D3096" s="48"/>
      <c r="E3096" s="68"/>
      <c r="F3096" s="49"/>
      <c r="G3096" s="69"/>
      <c r="H3096" s="50" t="str">
        <f>IF(E3096="","",VLOOKUP(WEEKDAY(E3096),List!A$15:B$21,2,FALSE))</f>
        <v/>
      </c>
      <c r="I3096" s="90">
        <f>IF(G3096="",0,VLOOKUP(G3096,PHR!$B$4:$H$10000,7,FALSE))</f>
        <v>0</v>
      </c>
      <c r="J3096" s="51" t="str">
        <f t="shared" si="197"/>
        <v/>
      </c>
      <c r="K3096" s="52" t="str">
        <f t="shared" si="196"/>
        <v/>
      </c>
      <c r="L3096" s="55" t="str">
        <f t="shared" si="194"/>
        <v/>
      </c>
      <c r="M3096" s="56" t="str">
        <f t="shared" si="195"/>
        <v/>
      </c>
    </row>
    <row r="3097" spans="1:13" ht="13" x14ac:dyDescent="0.25">
      <c r="A3097" s="163">
        <v>3093</v>
      </c>
      <c r="B3097" s="66"/>
      <c r="C3097" s="67"/>
      <c r="D3097" s="48"/>
      <c r="E3097" s="68"/>
      <c r="F3097" s="49"/>
      <c r="G3097" s="69"/>
      <c r="H3097" s="50" t="str">
        <f>IF(E3097="","",VLOOKUP(WEEKDAY(E3097),List!A$15:B$21,2,FALSE))</f>
        <v/>
      </c>
      <c r="I3097" s="90">
        <f>IF(G3097="",0,VLOOKUP(G3097,PHR!$B$4:$H$10000,7,FALSE))</f>
        <v>0</v>
      </c>
      <c r="J3097" s="51" t="str">
        <f t="shared" si="197"/>
        <v/>
      </c>
      <c r="K3097" s="52" t="str">
        <f t="shared" si="196"/>
        <v/>
      </c>
      <c r="L3097" s="55" t="str">
        <f t="shared" si="194"/>
        <v/>
      </c>
      <c r="M3097" s="56" t="str">
        <f t="shared" si="195"/>
        <v/>
      </c>
    </row>
    <row r="3098" spans="1:13" ht="13" x14ac:dyDescent="0.25">
      <c r="A3098" s="163">
        <v>3094</v>
      </c>
      <c r="B3098" s="66"/>
      <c r="C3098" s="67"/>
      <c r="D3098" s="48"/>
      <c r="E3098" s="68"/>
      <c r="F3098" s="49"/>
      <c r="G3098" s="69"/>
      <c r="H3098" s="50" t="str">
        <f>IF(E3098="","",VLOOKUP(WEEKDAY(E3098),List!A$15:B$21,2,FALSE))</f>
        <v/>
      </c>
      <c r="I3098" s="90">
        <f>IF(G3098="",0,VLOOKUP(G3098,PHR!$B$4:$H$10000,7,FALSE))</f>
        <v>0</v>
      </c>
      <c r="J3098" s="51" t="str">
        <f t="shared" si="197"/>
        <v/>
      </c>
      <c r="K3098" s="52" t="str">
        <f t="shared" si="196"/>
        <v/>
      </c>
      <c r="L3098" s="55" t="str">
        <f t="shared" si="194"/>
        <v/>
      </c>
      <c r="M3098" s="56" t="str">
        <f t="shared" si="195"/>
        <v/>
      </c>
    </row>
    <row r="3099" spans="1:13" ht="13" x14ac:dyDescent="0.25">
      <c r="A3099" s="163">
        <v>3095</v>
      </c>
      <c r="B3099" s="66"/>
      <c r="C3099" s="67"/>
      <c r="D3099" s="48"/>
      <c r="E3099" s="68"/>
      <c r="F3099" s="49"/>
      <c r="G3099" s="69"/>
      <c r="H3099" s="50" t="str">
        <f>IF(E3099="","",VLOOKUP(WEEKDAY(E3099),List!A$15:B$21,2,FALSE))</f>
        <v/>
      </c>
      <c r="I3099" s="90">
        <f>IF(G3099="",0,VLOOKUP(G3099,PHR!$B$4:$H$10000,7,FALSE))</f>
        <v>0</v>
      </c>
      <c r="J3099" s="51" t="str">
        <f t="shared" si="197"/>
        <v/>
      </c>
      <c r="K3099" s="52" t="str">
        <f t="shared" si="196"/>
        <v/>
      </c>
      <c r="L3099" s="55" t="str">
        <f t="shared" si="194"/>
        <v/>
      </c>
      <c r="M3099" s="56" t="str">
        <f t="shared" si="195"/>
        <v/>
      </c>
    </row>
    <row r="3100" spans="1:13" ht="13" x14ac:dyDescent="0.25">
      <c r="A3100" s="163">
        <v>3096</v>
      </c>
      <c r="B3100" s="66"/>
      <c r="C3100" s="67"/>
      <c r="D3100" s="48"/>
      <c r="E3100" s="68"/>
      <c r="F3100" s="49"/>
      <c r="G3100" s="69"/>
      <c r="H3100" s="50" t="str">
        <f>IF(E3100="","",VLOOKUP(WEEKDAY(E3100),List!A$15:B$21,2,FALSE))</f>
        <v/>
      </c>
      <c r="I3100" s="90">
        <f>IF(G3100="",0,VLOOKUP(G3100,PHR!$B$4:$H$10000,7,FALSE))</f>
        <v>0</v>
      </c>
      <c r="J3100" s="51" t="str">
        <f t="shared" si="197"/>
        <v/>
      </c>
      <c r="K3100" s="52" t="str">
        <f t="shared" si="196"/>
        <v/>
      </c>
      <c r="L3100" s="55" t="str">
        <f t="shared" si="194"/>
        <v/>
      </c>
      <c r="M3100" s="56" t="str">
        <f t="shared" si="195"/>
        <v/>
      </c>
    </row>
    <row r="3101" spans="1:13" ht="13" x14ac:dyDescent="0.25">
      <c r="A3101" s="163">
        <v>3097</v>
      </c>
      <c r="B3101" s="66"/>
      <c r="C3101" s="67"/>
      <c r="D3101" s="48"/>
      <c r="E3101" s="68"/>
      <c r="F3101" s="49"/>
      <c r="G3101" s="69"/>
      <c r="H3101" s="50" t="str">
        <f>IF(E3101="","",VLOOKUP(WEEKDAY(E3101),List!A$15:B$21,2,FALSE))</f>
        <v/>
      </c>
      <c r="I3101" s="90">
        <f>IF(G3101="",0,VLOOKUP(G3101,PHR!$B$4:$H$10000,7,FALSE))</f>
        <v>0</v>
      </c>
      <c r="J3101" s="51" t="str">
        <f t="shared" si="197"/>
        <v/>
      </c>
      <c r="K3101" s="52" t="str">
        <f t="shared" si="196"/>
        <v/>
      </c>
      <c r="L3101" s="55" t="str">
        <f t="shared" si="194"/>
        <v/>
      </c>
      <c r="M3101" s="56" t="str">
        <f t="shared" si="195"/>
        <v/>
      </c>
    </row>
    <row r="3102" spans="1:13" ht="13" x14ac:dyDescent="0.25">
      <c r="A3102" s="163">
        <v>3098</v>
      </c>
      <c r="B3102" s="66"/>
      <c r="C3102" s="67"/>
      <c r="D3102" s="48"/>
      <c r="E3102" s="68"/>
      <c r="F3102" s="49"/>
      <c r="G3102" s="69"/>
      <c r="H3102" s="50" t="str">
        <f>IF(E3102="","",VLOOKUP(WEEKDAY(E3102),List!A$15:B$21,2,FALSE))</f>
        <v/>
      </c>
      <c r="I3102" s="90">
        <f>IF(G3102="",0,VLOOKUP(G3102,PHR!$B$4:$H$10000,7,FALSE))</f>
        <v>0</v>
      </c>
      <c r="J3102" s="51" t="str">
        <f t="shared" si="197"/>
        <v/>
      </c>
      <c r="K3102" s="52" t="str">
        <f t="shared" si="196"/>
        <v/>
      </c>
      <c r="L3102" s="55" t="str">
        <f t="shared" si="194"/>
        <v/>
      </c>
      <c r="M3102" s="56" t="str">
        <f t="shared" si="195"/>
        <v/>
      </c>
    </row>
    <row r="3103" spans="1:13" ht="13" x14ac:dyDescent="0.25">
      <c r="A3103" s="163">
        <v>3099</v>
      </c>
      <c r="B3103" s="66"/>
      <c r="C3103" s="67"/>
      <c r="D3103" s="48"/>
      <c r="E3103" s="68"/>
      <c r="F3103" s="49"/>
      <c r="G3103" s="69"/>
      <c r="H3103" s="50" t="str">
        <f>IF(E3103="","",VLOOKUP(WEEKDAY(E3103),List!A$15:B$21,2,FALSE))</f>
        <v/>
      </c>
      <c r="I3103" s="90">
        <f>IF(G3103="",0,VLOOKUP(G3103,PHR!$B$4:$H$10000,7,FALSE))</f>
        <v>0</v>
      </c>
      <c r="J3103" s="51" t="str">
        <f t="shared" si="197"/>
        <v/>
      </c>
      <c r="K3103" s="52" t="str">
        <f t="shared" si="196"/>
        <v/>
      </c>
      <c r="L3103" s="55" t="str">
        <f t="shared" si="194"/>
        <v/>
      </c>
      <c r="M3103" s="56" t="str">
        <f t="shared" si="195"/>
        <v/>
      </c>
    </row>
    <row r="3104" spans="1:13" ht="13" x14ac:dyDescent="0.25">
      <c r="A3104" s="163">
        <v>3100</v>
      </c>
      <c r="B3104" s="66"/>
      <c r="C3104" s="67"/>
      <c r="D3104" s="48"/>
      <c r="E3104" s="68"/>
      <c r="F3104" s="49"/>
      <c r="G3104" s="69"/>
      <c r="H3104" s="50" t="str">
        <f>IF(E3104="","",VLOOKUP(WEEKDAY(E3104),List!A$15:B$21,2,FALSE))</f>
        <v/>
      </c>
      <c r="I3104" s="90">
        <f>IF(G3104="",0,VLOOKUP(G3104,PHR!$B$4:$H$10000,7,FALSE))</f>
        <v>0</v>
      </c>
      <c r="J3104" s="51" t="str">
        <f t="shared" si="197"/>
        <v/>
      </c>
      <c r="K3104" s="52" t="str">
        <f t="shared" si="196"/>
        <v/>
      </c>
      <c r="L3104" s="55" t="str">
        <f t="shared" si="194"/>
        <v/>
      </c>
      <c r="M3104" s="56" t="str">
        <f t="shared" si="195"/>
        <v/>
      </c>
    </row>
    <row r="3105" spans="1:13" ht="13" x14ac:dyDescent="0.25">
      <c r="A3105" s="163">
        <v>3101</v>
      </c>
      <c r="B3105" s="66"/>
      <c r="C3105" s="67"/>
      <c r="D3105" s="48"/>
      <c r="E3105" s="68"/>
      <c r="F3105" s="49"/>
      <c r="G3105" s="69"/>
      <c r="H3105" s="50" t="str">
        <f>IF(E3105="","",VLOOKUP(WEEKDAY(E3105),List!A$15:B$21,2,FALSE))</f>
        <v/>
      </c>
      <c r="I3105" s="90">
        <f>IF(G3105="",0,VLOOKUP(G3105,PHR!$B$4:$H$10000,7,FALSE))</f>
        <v>0</v>
      </c>
      <c r="J3105" s="51" t="str">
        <f t="shared" si="197"/>
        <v/>
      </c>
      <c r="K3105" s="52" t="str">
        <f t="shared" si="196"/>
        <v/>
      </c>
      <c r="L3105" s="55" t="str">
        <f t="shared" si="194"/>
        <v/>
      </c>
      <c r="M3105" s="56" t="str">
        <f t="shared" si="195"/>
        <v/>
      </c>
    </row>
    <row r="3106" spans="1:13" ht="13" x14ac:dyDescent="0.25">
      <c r="A3106" s="163">
        <v>3102</v>
      </c>
      <c r="B3106" s="66"/>
      <c r="C3106" s="67"/>
      <c r="D3106" s="48"/>
      <c r="E3106" s="68"/>
      <c r="F3106" s="49"/>
      <c r="G3106" s="69"/>
      <c r="H3106" s="50" t="str">
        <f>IF(E3106="","",VLOOKUP(WEEKDAY(E3106),List!A$15:B$21,2,FALSE))</f>
        <v/>
      </c>
      <c r="I3106" s="90">
        <f>IF(G3106="",0,VLOOKUP(G3106,PHR!$B$4:$H$10000,7,FALSE))</f>
        <v>0</v>
      </c>
      <c r="J3106" s="51" t="str">
        <f t="shared" si="197"/>
        <v/>
      </c>
      <c r="K3106" s="52" t="str">
        <f t="shared" si="196"/>
        <v/>
      </c>
      <c r="L3106" s="55" t="str">
        <f t="shared" si="194"/>
        <v/>
      </c>
      <c r="M3106" s="56" t="str">
        <f t="shared" si="195"/>
        <v/>
      </c>
    </row>
    <row r="3107" spans="1:13" ht="13" x14ac:dyDescent="0.25">
      <c r="A3107" s="163">
        <v>3103</v>
      </c>
      <c r="B3107" s="66"/>
      <c r="C3107" s="67"/>
      <c r="D3107" s="48"/>
      <c r="E3107" s="68"/>
      <c r="F3107" s="49"/>
      <c r="G3107" s="69"/>
      <c r="H3107" s="50" t="str">
        <f>IF(E3107="","",VLOOKUP(WEEKDAY(E3107),List!A$15:B$21,2,FALSE))</f>
        <v/>
      </c>
      <c r="I3107" s="90">
        <f>IF(G3107="",0,VLOOKUP(G3107,PHR!$B$4:$H$10000,7,FALSE))</f>
        <v>0</v>
      </c>
      <c r="J3107" s="51" t="str">
        <f t="shared" si="197"/>
        <v/>
      </c>
      <c r="K3107" s="52" t="str">
        <f t="shared" si="196"/>
        <v/>
      </c>
      <c r="L3107" s="55" t="str">
        <f t="shared" si="194"/>
        <v/>
      </c>
      <c r="M3107" s="56" t="str">
        <f t="shared" si="195"/>
        <v/>
      </c>
    </row>
    <row r="3108" spans="1:13" ht="13" x14ac:dyDescent="0.25">
      <c r="A3108" s="163">
        <v>3104</v>
      </c>
      <c r="B3108" s="66"/>
      <c r="C3108" s="67"/>
      <c r="D3108" s="48"/>
      <c r="E3108" s="68"/>
      <c r="F3108" s="49"/>
      <c r="G3108" s="69"/>
      <c r="H3108" s="50" t="str">
        <f>IF(E3108="","",VLOOKUP(WEEKDAY(E3108),List!A$15:B$21,2,FALSE))</f>
        <v/>
      </c>
      <c r="I3108" s="90">
        <f>IF(G3108="",0,VLOOKUP(G3108,PHR!$B$4:$H$10000,7,FALSE))</f>
        <v>0</v>
      </c>
      <c r="J3108" s="51" t="str">
        <f t="shared" si="197"/>
        <v/>
      </c>
      <c r="K3108" s="52" t="str">
        <f t="shared" si="196"/>
        <v/>
      </c>
      <c r="L3108" s="55" t="str">
        <f t="shared" si="194"/>
        <v/>
      </c>
      <c r="M3108" s="56" t="str">
        <f t="shared" si="195"/>
        <v/>
      </c>
    </row>
    <row r="3109" spans="1:13" ht="13" x14ac:dyDescent="0.25">
      <c r="A3109" s="163">
        <v>3105</v>
      </c>
      <c r="B3109" s="66"/>
      <c r="C3109" s="67"/>
      <c r="D3109" s="48"/>
      <c r="E3109" s="68"/>
      <c r="F3109" s="49"/>
      <c r="G3109" s="69"/>
      <c r="H3109" s="50" t="str">
        <f>IF(E3109="","",VLOOKUP(WEEKDAY(E3109),List!A$15:B$21,2,FALSE))</f>
        <v/>
      </c>
      <c r="I3109" s="90">
        <f>IF(G3109="",0,VLOOKUP(G3109,PHR!$B$4:$H$10000,7,FALSE))</f>
        <v>0</v>
      </c>
      <c r="J3109" s="51" t="str">
        <f t="shared" si="197"/>
        <v/>
      </c>
      <c r="K3109" s="52" t="str">
        <f t="shared" si="196"/>
        <v/>
      </c>
      <c r="L3109" s="55" t="str">
        <f t="shared" si="194"/>
        <v/>
      </c>
      <c r="M3109" s="56" t="str">
        <f t="shared" si="195"/>
        <v/>
      </c>
    </row>
    <row r="3110" spans="1:13" ht="13" x14ac:dyDescent="0.25">
      <c r="A3110" s="163">
        <v>3106</v>
      </c>
      <c r="B3110" s="66"/>
      <c r="C3110" s="67"/>
      <c r="D3110" s="48"/>
      <c r="E3110" s="68"/>
      <c r="F3110" s="49"/>
      <c r="G3110" s="69"/>
      <c r="H3110" s="50" t="str">
        <f>IF(E3110="","",VLOOKUP(WEEKDAY(E3110),List!A$15:B$21,2,FALSE))</f>
        <v/>
      </c>
      <c r="I3110" s="90">
        <f>IF(G3110="",0,VLOOKUP(G3110,PHR!$B$4:$H$10000,7,FALSE))</f>
        <v>0</v>
      </c>
      <c r="J3110" s="51" t="str">
        <f t="shared" si="197"/>
        <v/>
      </c>
      <c r="K3110" s="52" t="str">
        <f t="shared" si="196"/>
        <v/>
      </c>
      <c r="L3110" s="55" t="str">
        <f t="shared" si="194"/>
        <v/>
      </c>
      <c r="M3110" s="56" t="str">
        <f t="shared" si="195"/>
        <v/>
      </c>
    </row>
    <row r="3111" spans="1:13" ht="13" x14ac:dyDescent="0.25">
      <c r="A3111" s="163">
        <v>3107</v>
      </c>
      <c r="B3111" s="66"/>
      <c r="C3111" s="67"/>
      <c r="D3111" s="48"/>
      <c r="E3111" s="68"/>
      <c r="F3111" s="49"/>
      <c r="G3111" s="69"/>
      <c r="H3111" s="50" t="str">
        <f>IF(E3111="","",VLOOKUP(WEEKDAY(E3111),List!A$15:B$21,2,FALSE))</f>
        <v/>
      </c>
      <c r="I3111" s="90">
        <f>IF(G3111="",0,VLOOKUP(G3111,PHR!$B$4:$H$10000,7,FALSE))</f>
        <v>0</v>
      </c>
      <c r="J3111" s="51" t="str">
        <f t="shared" si="197"/>
        <v/>
      </c>
      <c r="K3111" s="52" t="str">
        <f t="shared" si="196"/>
        <v/>
      </c>
      <c r="L3111" s="55" t="str">
        <f t="shared" si="194"/>
        <v/>
      </c>
      <c r="M3111" s="56" t="str">
        <f t="shared" si="195"/>
        <v/>
      </c>
    </row>
    <row r="3112" spans="1:13" ht="13" x14ac:dyDescent="0.25">
      <c r="A3112" s="163">
        <v>3108</v>
      </c>
      <c r="B3112" s="66"/>
      <c r="C3112" s="67"/>
      <c r="D3112" s="48"/>
      <c r="E3112" s="68"/>
      <c r="F3112" s="49"/>
      <c r="G3112" s="69"/>
      <c r="H3112" s="50" t="str">
        <f>IF(E3112="","",VLOOKUP(WEEKDAY(E3112),List!A$15:B$21,2,FALSE))</f>
        <v/>
      </c>
      <c r="I3112" s="90">
        <f>IF(G3112="",0,VLOOKUP(G3112,PHR!$B$4:$H$10000,7,FALSE))</f>
        <v>0</v>
      </c>
      <c r="J3112" s="51" t="str">
        <f t="shared" si="197"/>
        <v/>
      </c>
      <c r="K3112" s="52" t="str">
        <f t="shared" si="196"/>
        <v/>
      </c>
      <c r="L3112" s="55" t="str">
        <f t="shared" si="194"/>
        <v/>
      </c>
      <c r="M3112" s="56" t="str">
        <f t="shared" si="195"/>
        <v/>
      </c>
    </row>
    <row r="3113" spans="1:13" ht="13" x14ac:dyDescent="0.25">
      <c r="A3113" s="163">
        <v>3109</v>
      </c>
      <c r="B3113" s="66"/>
      <c r="C3113" s="67"/>
      <c r="D3113" s="48"/>
      <c r="E3113" s="68"/>
      <c r="F3113" s="49"/>
      <c r="G3113" s="69"/>
      <c r="H3113" s="50" t="str">
        <f>IF(E3113="","",VLOOKUP(WEEKDAY(E3113),List!A$15:B$21,2,FALSE))</f>
        <v/>
      </c>
      <c r="I3113" s="90">
        <f>IF(G3113="",0,VLOOKUP(G3113,PHR!$B$4:$H$10000,7,FALSE))</f>
        <v>0</v>
      </c>
      <c r="J3113" s="51" t="str">
        <f t="shared" si="197"/>
        <v/>
      </c>
      <c r="K3113" s="52" t="str">
        <f t="shared" si="196"/>
        <v/>
      </c>
      <c r="L3113" s="55" t="str">
        <f t="shared" si="194"/>
        <v/>
      </c>
      <c r="M3113" s="56" t="str">
        <f t="shared" si="195"/>
        <v/>
      </c>
    </row>
    <row r="3114" spans="1:13" ht="13" x14ac:dyDescent="0.25">
      <c r="A3114" s="163">
        <v>3110</v>
      </c>
      <c r="B3114" s="66"/>
      <c r="C3114" s="67"/>
      <c r="D3114" s="48"/>
      <c r="E3114" s="68"/>
      <c r="F3114" s="49"/>
      <c r="G3114" s="69"/>
      <c r="H3114" s="50" t="str">
        <f>IF(E3114="","",VLOOKUP(WEEKDAY(E3114),List!A$15:B$21,2,FALSE))</f>
        <v/>
      </c>
      <c r="I3114" s="90">
        <f>IF(G3114="",0,VLOOKUP(G3114,PHR!$B$4:$H$10000,7,FALSE))</f>
        <v>0</v>
      </c>
      <c r="J3114" s="51" t="str">
        <f t="shared" si="197"/>
        <v/>
      </c>
      <c r="K3114" s="52" t="str">
        <f t="shared" si="196"/>
        <v/>
      </c>
      <c r="L3114" s="55" t="str">
        <f t="shared" si="194"/>
        <v/>
      </c>
      <c r="M3114" s="56" t="str">
        <f t="shared" si="195"/>
        <v/>
      </c>
    </row>
    <row r="3115" spans="1:13" ht="13" x14ac:dyDescent="0.25">
      <c r="A3115" s="163">
        <v>3111</v>
      </c>
      <c r="B3115" s="66"/>
      <c r="C3115" s="67"/>
      <c r="D3115" s="48"/>
      <c r="E3115" s="68"/>
      <c r="F3115" s="49"/>
      <c r="G3115" s="69"/>
      <c r="H3115" s="50" t="str">
        <f>IF(E3115="","",VLOOKUP(WEEKDAY(E3115),List!A$15:B$21,2,FALSE))</f>
        <v/>
      </c>
      <c r="I3115" s="90">
        <f>IF(G3115="",0,VLOOKUP(G3115,PHR!$B$4:$H$10000,7,FALSE))</f>
        <v>0</v>
      </c>
      <c r="J3115" s="51" t="str">
        <f t="shared" si="197"/>
        <v/>
      </c>
      <c r="K3115" s="52" t="str">
        <f t="shared" si="196"/>
        <v/>
      </c>
      <c r="L3115" s="55" t="str">
        <f t="shared" si="194"/>
        <v/>
      </c>
      <c r="M3115" s="56" t="str">
        <f t="shared" si="195"/>
        <v/>
      </c>
    </row>
    <row r="3116" spans="1:13" ht="13" x14ac:dyDescent="0.25">
      <c r="A3116" s="163">
        <v>3112</v>
      </c>
      <c r="B3116" s="66"/>
      <c r="C3116" s="67"/>
      <c r="D3116" s="48"/>
      <c r="E3116" s="68"/>
      <c r="F3116" s="49"/>
      <c r="G3116" s="69"/>
      <c r="H3116" s="50" t="str">
        <f>IF(E3116="","",VLOOKUP(WEEKDAY(E3116),List!A$15:B$21,2,FALSE))</f>
        <v/>
      </c>
      <c r="I3116" s="90">
        <f>IF(G3116="",0,VLOOKUP(G3116,PHR!$B$4:$H$10000,7,FALSE))</f>
        <v>0</v>
      </c>
      <c r="J3116" s="51" t="str">
        <f t="shared" si="197"/>
        <v/>
      </c>
      <c r="K3116" s="52" t="str">
        <f t="shared" si="196"/>
        <v/>
      </c>
      <c r="L3116" s="55" t="str">
        <f t="shared" si="194"/>
        <v/>
      </c>
      <c r="M3116" s="56" t="str">
        <f t="shared" si="195"/>
        <v/>
      </c>
    </row>
    <row r="3117" spans="1:13" ht="13" x14ac:dyDescent="0.25">
      <c r="A3117" s="163">
        <v>3113</v>
      </c>
      <c r="B3117" s="66"/>
      <c r="C3117" s="67"/>
      <c r="D3117" s="48"/>
      <c r="E3117" s="68"/>
      <c r="F3117" s="49"/>
      <c r="G3117" s="69"/>
      <c r="H3117" s="50" t="str">
        <f>IF(E3117="","",VLOOKUP(WEEKDAY(E3117),List!A$15:B$21,2,FALSE))</f>
        <v/>
      </c>
      <c r="I3117" s="90">
        <f>IF(G3117="",0,VLOOKUP(G3117,PHR!$B$4:$H$10000,7,FALSE))</f>
        <v>0</v>
      </c>
      <c r="J3117" s="51" t="str">
        <f t="shared" si="197"/>
        <v/>
      </c>
      <c r="K3117" s="52" t="str">
        <f t="shared" si="196"/>
        <v/>
      </c>
      <c r="L3117" s="55" t="str">
        <f t="shared" si="194"/>
        <v/>
      </c>
      <c r="M3117" s="56" t="str">
        <f t="shared" si="195"/>
        <v/>
      </c>
    </row>
    <row r="3118" spans="1:13" ht="13" x14ac:dyDescent="0.25">
      <c r="A3118" s="163">
        <v>3114</v>
      </c>
      <c r="B3118" s="66"/>
      <c r="C3118" s="67"/>
      <c r="D3118" s="48"/>
      <c r="E3118" s="68"/>
      <c r="F3118" s="49"/>
      <c r="G3118" s="69"/>
      <c r="H3118" s="50" t="str">
        <f>IF(E3118="","",VLOOKUP(WEEKDAY(E3118),List!A$15:B$21,2,FALSE))</f>
        <v/>
      </c>
      <c r="I3118" s="90">
        <f>IF(G3118="",0,VLOOKUP(G3118,PHR!$B$4:$H$10000,7,FALSE))</f>
        <v>0</v>
      </c>
      <c r="J3118" s="51" t="str">
        <f t="shared" si="197"/>
        <v/>
      </c>
      <c r="K3118" s="52" t="str">
        <f t="shared" si="196"/>
        <v/>
      </c>
      <c r="L3118" s="55" t="str">
        <f t="shared" si="194"/>
        <v/>
      </c>
      <c r="M3118" s="56" t="str">
        <f t="shared" si="195"/>
        <v/>
      </c>
    </row>
    <row r="3119" spans="1:13" ht="13" x14ac:dyDescent="0.25">
      <c r="A3119" s="163">
        <v>3115</v>
      </c>
      <c r="B3119" s="66"/>
      <c r="C3119" s="67"/>
      <c r="D3119" s="48"/>
      <c r="E3119" s="68"/>
      <c r="F3119" s="49"/>
      <c r="G3119" s="69"/>
      <c r="H3119" s="50" t="str">
        <f>IF(E3119="","",VLOOKUP(WEEKDAY(E3119),List!A$15:B$21,2,FALSE))</f>
        <v/>
      </c>
      <c r="I3119" s="90">
        <f>IF(G3119="",0,VLOOKUP(G3119,PHR!$B$4:$H$10000,7,FALSE))</f>
        <v>0</v>
      </c>
      <c r="J3119" s="51" t="str">
        <f t="shared" si="197"/>
        <v/>
      </c>
      <c r="K3119" s="52" t="str">
        <f t="shared" si="196"/>
        <v/>
      </c>
      <c r="L3119" s="55" t="str">
        <f t="shared" si="194"/>
        <v/>
      </c>
      <c r="M3119" s="56" t="str">
        <f t="shared" si="195"/>
        <v/>
      </c>
    </row>
    <row r="3120" spans="1:13" ht="13" x14ac:dyDescent="0.25">
      <c r="A3120" s="163">
        <v>3116</v>
      </c>
      <c r="B3120" s="66"/>
      <c r="C3120" s="67"/>
      <c r="D3120" s="48"/>
      <c r="E3120" s="68"/>
      <c r="F3120" s="49"/>
      <c r="G3120" s="69"/>
      <c r="H3120" s="50" t="str">
        <f>IF(E3120="","",VLOOKUP(WEEKDAY(E3120),List!A$15:B$21,2,FALSE))</f>
        <v/>
      </c>
      <c r="I3120" s="90">
        <f>IF(G3120="",0,VLOOKUP(G3120,PHR!$B$4:$H$10000,7,FALSE))</f>
        <v>0</v>
      </c>
      <c r="J3120" s="51" t="str">
        <f t="shared" si="197"/>
        <v/>
      </c>
      <c r="K3120" s="52" t="str">
        <f t="shared" si="196"/>
        <v/>
      </c>
      <c r="L3120" s="55" t="str">
        <f t="shared" si="194"/>
        <v/>
      </c>
      <c r="M3120" s="56" t="str">
        <f t="shared" si="195"/>
        <v/>
      </c>
    </row>
    <row r="3121" spans="1:13" ht="13" x14ac:dyDescent="0.25">
      <c r="A3121" s="163">
        <v>3117</v>
      </c>
      <c r="B3121" s="66"/>
      <c r="C3121" s="67"/>
      <c r="D3121" s="48"/>
      <c r="E3121" s="68"/>
      <c r="F3121" s="49"/>
      <c r="G3121" s="69"/>
      <c r="H3121" s="50" t="str">
        <f>IF(E3121="","",VLOOKUP(WEEKDAY(E3121),List!A$15:B$21,2,FALSE))</f>
        <v/>
      </c>
      <c r="I3121" s="90">
        <f>IF(G3121="",0,VLOOKUP(G3121,PHR!$B$4:$H$10000,7,FALSE))</f>
        <v>0</v>
      </c>
      <c r="J3121" s="51" t="str">
        <f t="shared" si="197"/>
        <v/>
      </c>
      <c r="K3121" s="52" t="str">
        <f t="shared" si="196"/>
        <v/>
      </c>
      <c r="L3121" s="55" t="str">
        <f t="shared" si="194"/>
        <v/>
      </c>
      <c r="M3121" s="56" t="str">
        <f t="shared" si="195"/>
        <v/>
      </c>
    </row>
    <row r="3122" spans="1:13" ht="13" x14ac:dyDescent="0.25">
      <c r="A3122" s="163">
        <v>3118</v>
      </c>
      <c r="B3122" s="66"/>
      <c r="C3122" s="67"/>
      <c r="D3122" s="48"/>
      <c r="E3122" s="68"/>
      <c r="F3122" s="49"/>
      <c r="G3122" s="69"/>
      <c r="H3122" s="50" t="str">
        <f>IF(E3122="","",VLOOKUP(WEEKDAY(E3122),List!A$15:B$21,2,FALSE))</f>
        <v/>
      </c>
      <c r="I3122" s="90">
        <f>IF(G3122="",0,VLOOKUP(G3122,PHR!$B$4:$H$10000,7,FALSE))</f>
        <v>0</v>
      </c>
      <c r="J3122" s="51" t="str">
        <f t="shared" si="197"/>
        <v/>
      </c>
      <c r="K3122" s="52" t="str">
        <f t="shared" si="196"/>
        <v/>
      </c>
      <c r="L3122" s="55" t="str">
        <f t="shared" si="194"/>
        <v/>
      </c>
      <c r="M3122" s="56" t="str">
        <f t="shared" si="195"/>
        <v/>
      </c>
    </row>
    <row r="3123" spans="1:13" ht="13" x14ac:dyDescent="0.25">
      <c r="A3123" s="163">
        <v>3119</v>
      </c>
      <c r="B3123" s="66"/>
      <c r="C3123" s="67"/>
      <c r="D3123" s="48"/>
      <c r="E3123" s="68"/>
      <c r="F3123" s="49"/>
      <c r="G3123" s="69"/>
      <c r="H3123" s="50" t="str">
        <f>IF(E3123="","",VLOOKUP(WEEKDAY(E3123),List!A$15:B$21,2,FALSE))</f>
        <v/>
      </c>
      <c r="I3123" s="90">
        <f>IF(G3123="",0,VLOOKUP(G3123,PHR!$B$4:$H$10000,7,FALSE))</f>
        <v>0</v>
      </c>
      <c r="J3123" s="51" t="str">
        <f t="shared" si="197"/>
        <v/>
      </c>
      <c r="K3123" s="52" t="str">
        <f t="shared" si="196"/>
        <v/>
      </c>
      <c r="L3123" s="55" t="str">
        <f t="shared" si="194"/>
        <v/>
      </c>
      <c r="M3123" s="56" t="str">
        <f t="shared" si="195"/>
        <v/>
      </c>
    </row>
    <row r="3124" spans="1:13" ht="13" x14ac:dyDescent="0.25">
      <c r="A3124" s="163">
        <v>3120</v>
      </c>
      <c r="B3124" s="66"/>
      <c r="C3124" s="67"/>
      <c r="D3124" s="48"/>
      <c r="E3124" s="68"/>
      <c r="F3124" s="49"/>
      <c r="G3124" s="69"/>
      <c r="H3124" s="50" t="str">
        <f>IF(E3124="","",VLOOKUP(WEEKDAY(E3124),List!A$15:B$21,2,FALSE))</f>
        <v/>
      </c>
      <c r="I3124" s="90">
        <f>IF(G3124="",0,VLOOKUP(G3124,PHR!$B$4:$H$10000,7,FALSE))</f>
        <v>0</v>
      </c>
      <c r="J3124" s="51" t="str">
        <f t="shared" si="197"/>
        <v/>
      </c>
      <c r="K3124" s="52" t="str">
        <f t="shared" si="196"/>
        <v/>
      </c>
      <c r="L3124" s="55" t="str">
        <f t="shared" si="194"/>
        <v/>
      </c>
      <c r="M3124" s="56" t="str">
        <f t="shared" si="195"/>
        <v/>
      </c>
    </row>
    <row r="3125" spans="1:13" ht="13" x14ac:dyDescent="0.25">
      <c r="A3125" s="163">
        <v>3121</v>
      </c>
      <c r="B3125" s="66"/>
      <c r="C3125" s="67"/>
      <c r="D3125" s="48"/>
      <c r="E3125" s="68"/>
      <c r="F3125" s="49"/>
      <c r="G3125" s="69"/>
      <c r="H3125" s="50" t="str">
        <f>IF(E3125="","",VLOOKUP(WEEKDAY(E3125),List!A$15:B$21,2,FALSE))</f>
        <v/>
      </c>
      <c r="I3125" s="90">
        <f>IF(G3125="",0,VLOOKUP(G3125,PHR!$B$4:$H$10000,7,FALSE))</f>
        <v>0</v>
      </c>
      <c r="J3125" s="51" t="str">
        <f t="shared" si="197"/>
        <v/>
      </c>
      <c r="K3125" s="52" t="str">
        <f t="shared" si="196"/>
        <v/>
      </c>
      <c r="L3125" s="55" t="str">
        <f t="shared" si="194"/>
        <v/>
      </c>
      <c r="M3125" s="56" t="str">
        <f t="shared" si="195"/>
        <v/>
      </c>
    </row>
    <row r="3126" spans="1:13" ht="13" x14ac:dyDescent="0.25">
      <c r="A3126" s="163">
        <v>3122</v>
      </c>
      <c r="B3126" s="66"/>
      <c r="C3126" s="67"/>
      <c r="D3126" s="48"/>
      <c r="E3126" s="68"/>
      <c r="F3126" s="49"/>
      <c r="G3126" s="69"/>
      <c r="H3126" s="50" t="str">
        <f>IF(E3126="","",VLOOKUP(WEEKDAY(E3126),List!A$15:B$21,2,FALSE))</f>
        <v/>
      </c>
      <c r="I3126" s="90">
        <f>IF(G3126="",0,VLOOKUP(G3126,PHR!$B$4:$H$10000,7,FALSE))</f>
        <v>0</v>
      </c>
      <c r="J3126" s="51" t="str">
        <f t="shared" si="197"/>
        <v/>
      </c>
      <c r="K3126" s="52" t="str">
        <f t="shared" si="196"/>
        <v/>
      </c>
      <c r="L3126" s="55" t="str">
        <f t="shared" si="194"/>
        <v/>
      </c>
      <c r="M3126" s="56" t="str">
        <f t="shared" si="195"/>
        <v/>
      </c>
    </row>
    <row r="3127" spans="1:13" ht="13" x14ac:dyDescent="0.25">
      <c r="A3127" s="163">
        <v>3123</v>
      </c>
      <c r="B3127" s="66"/>
      <c r="C3127" s="67"/>
      <c r="D3127" s="48"/>
      <c r="E3127" s="68"/>
      <c r="F3127" s="49"/>
      <c r="G3127" s="69"/>
      <c r="H3127" s="50" t="str">
        <f>IF(E3127="","",VLOOKUP(WEEKDAY(E3127),List!A$15:B$21,2,FALSE))</f>
        <v/>
      </c>
      <c r="I3127" s="90">
        <f>IF(G3127="",0,VLOOKUP(G3127,PHR!$B$4:$H$10000,7,FALSE))</f>
        <v>0</v>
      </c>
      <c r="J3127" s="51" t="str">
        <f t="shared" si="197"/>
        <v/>
      </c>
      <c r="K3127" s="52" t="str">
        <f t="shared" si="196"/>
        <v/>
      </c>
      <c r="L3127" s="55" t="str">
        <f t="shared" si="194"/>
        <v/>
      </c>
      <c r="M3127" s="56" t="str">
        <f t="shared" si="195"/>
        <v/>
      </c>
    </row>
    <row r="3128" spans="1:13" ht="13" x14ac:dyDescent="0.25">
      <c r="A3128" s="163">
        <v>3124</v>
      </c>
      <c r="B3128" s="66"/>
      <c r="C3128" s="67"/>
      <c r="D3128" s="48"/>
      <c r="E3128" s="68"/>
      <c r="F3128" s="49"/>
      <c r="G3128" s="69"/>
      <c r="H3128" s="50" t="str">
        <f>IF(E3128="","",VLOOKUP(WEEKDAY(E3128),List!A$15:B$21,2,FALSE))</f>
        <v/>
      </c>
      <c r="I3128" s="90">
        <f>IF(G3128="",0,VLOOKUP(G3128,PHR!$B$4:$H$10000,7,FALSE))</f>
        <v>0</v>
      </c>
      <c r="J3128" s="51" t="str">
        <f t="shared" si="197"/>
        <v/>
      </c>
      <c r="K3128" s="52" t="str">
        <f t="shared" si="196"/>
        <v/>
      </c>
      <c r="L3128" s="55" t="str">
        <f t="shared" si="194"/>
        <v/>
      </c>
      <c r="M3128" s="56" t="str">
        <f t="shared" si="195"/>
        <v/>
      </c>
    </row>
    <row r="3129" spans="1:13" ht="13" x14ac:dyDescent="0.25">
      <c r="A3129" s="163">
        <v>3125</v>
      </c>
      <c r="B3129" s="66"/>
      <c r="C3129" s="67"/>
      <c r="D3129" s="48"/>
      <c r="E3129" s="68"/>
      <c r="F3129" s="49"/>
      <c r="G3129" s="69"/>
      <c r="H3129" s="50" t="str">
        <f>IF(E3129="","",VLOOKUP(WEEKDAY(E3129),List!A$15:B$21,2,FALSE))</f>
        <v/>
      </c>
      <c r="I3129" s="90">
        <f>IF(G3129="",0,VLOOKUP(G3129,PHR!$B$4:$H$10000,7,FALSE))</f>
        <v>0</v>
      </c>
      <c r="J3129" s="51" t="str">
        <f t="shared" si="197"/>
        <v/>
      </c>
      <c r="K3129" s="52" t="str">
        <f t="shared" si="196"/>
        <v/>
      </c>
      <c r="L3129" s="55" t="str">
        <f t="shared" si="194"/>
        <v/>
      </c>
      <c r="M3129" s="56" t="str">
        <f t="shared" si="195"/>
        <v/>
      </c>
    </row>
    <row r="3130" spans="1:13" ht="13" x14ac:dyDescent="0.25">
      <c r="A3130" s="163">
        <v>3126</v>
      </c>
      <c r="B3130" s="66"/>
      <c r="C3130" s="67"/>
      <c r="D3130" s="48"/>
      <c r="E3130" s="68"/>
      <c r="F3130" s="49"/>
      <c r="G3130" s="69"/>
      <c r="H3130" s="50" t="str">
        <f>IF(E3130="","",VLOOKUP(WEEKDAY(E3130),List!A$15:B$21,2,FALSE))</f>
        <v/>
      </c>
      <c r="I3130" s="90">
        <f>IF(G3130="",0,VLOOKUP(G3130,PHR!$B$4:$H$10000,7,FALSE))</f>
        <v>0</v>
      </c>
      <c r="J3130" s="51" t="str">
        <f t="shared" si="197"/>
        <v/>
      </c>
      <c r="K3130" s="52" t="str">
        <f t="shared" si="196"/>
        <v/>
      </c>
      <c r="L3130" s="55" t="str">
        <f t="shared" si="194"/>
        <v/>
      </c>
      <c r="M3130" s="56" t="str">
        <f t="shared" si="195"/>
        <v/>
      </c>
    </row>
    <row r="3131" spans="1:13" ht="13" x14ac:dyDescent="0.25">
      <c r="A3131" s="163">
        <v>3127</v>
      </c>
      <c r="B3131" s="66"/>
      <c r="C3131" s="67"/>
      <c r="D3131" s="48"/>
      <c r="E3131" s="68"/>
      <c r="F3131" s="49"/>
      <c r="G3131" s="69"/>
      <c r="H3131" s="50" t="str">
        <f>IF(E3131="","",VLOOKUP(WEEKDAY(E3131),List!A$15:B$21,2,FALSE))</f>
        <v/>
      </c>
      <c r="I3131" s="90">
        <f>IF(G3131="",0,VLOOKUP(G3131,PHR!$B$4:$H$10000,7,FALSE))</f>
        <v>0</v>
      </c>
      <c r="J3131" s="51" t="str">
        <f t="shared" si="197"/>
        <v/>
      </c>
      <c r="K3131" s="52" t="str">
        <f t="shared" si="196"/>
        <v/>
      </c>
      <c r="L3131" s="55" t="str">
        <f t="shared" si="194"/>
        <v/>
      </c>
      <c r="M3131" s="56" t="str">
        <f t="shared" si="195"/>
        <v/>
      </c>
    </row>
    <row r="3132" spans="1:13" ht="13" x14ac:dyDescent="0.25">
      <c r="A3132" s="163">
        <v>3128</v>
      </c>
      <c r="B3132" s="66"/>
      <c r="C3132" s="67"/>
      <c r="D3132" s="48"/>
      <c r="E3132" s="68"/>
      <c r="F3132" s="49"/>
      <c r="G3132" s="69"/>
      <c r="H3132" s="50" t="str">
        <f>IF(E3132="","",VLOOKUP(WEEKDAY(E3132),List!A$15:B$21,2,FALSE))</f>
        <v/>
      </c>
      <c r="I3132" s="90">
        <f>IF(G3132="",0,VLOOKUP(G3132,PHR!$B$4:$H$10000,7,FALSE))</f>
        <v>0</v>
      </c>
      <c r="J3132" s="51" t="str">
        <f t="shared" si="197"/>
        <v/>
      </c>
      <c r="K3132" s="52" t="str">
        <f t="shared" si="196"/>
        <v/>
      </c>
      <c r="L3132" s="55" t="str">
        <f t="shared" si="194"/>
        <v/>
      </c>
      <c r="M3132" s="56" t="str">
        <f t="shared" si="195"/>
        <v/>
      </c>
    </row>
    <row r="3133" spans="1:13" ht="13" x14ac:dyDescent="0.25">
      <c r="A3133" s="163">
        <v>3129</v>
      </c>
      <c r="B3133" s="66"/>
      <c r="C3133" s="67"/>
      <c r="D3133" s="48"/>
      <c r="E3133" s="68"/>
      <c r="F3133" s="49"/>
      <c r="G3133" s="69"/>
      <c r="H3133" s="50" t="str">
        <f>IF(E3133="","",VLOOKUP(WEEKDAY(E3133),List!A$15:B$21,2,FALSE))</f>
        <v/>
      </c>
      <c r="I3133" s="90">
        <f>IF(G3133="",0,VLOOKUP(G3133,PHR!$B$4:$H$10000,7,FALSE))</f>
        <v>0</v>
      </c>
      <c r="J3133" s="51" t="str">
        <f t="shared" si="197"/>
        <v/>
      </c>
      <c r="K3133" s="52" t="str">
        <f t="shared" si="196"/>
        <v/>
      </c>
      <c r="L3133" s="55" t="str">
        <f t="shared" si="194"/>
        <v/>
      </c>
      <c r="M3133" s="56" t="str">
        <f t="shared" si="195"/>
        <v/>
      </c>
    </row>
    <row r="3134" spans="1:13" ht="13" x14ac:dyDescent="0.25">
      <c r="A3134" s="163">
        <v>3130</v>
      </c>
      <c r="B3134" s="66"/>
      <c r="C3134" s="67"/>
      <c r="D3134" s="48"/>
      <c r="E3134" s="68"/>
      <c r="F3134" s="49"/>
      <c r="G3134" s="69"/>
      <c r="H3134" s="50" t="str">
        <f>IF(E3134="","",VLOOKUP(WEEKDAY(E3134),List!A$15:B$21,2,FALSE))</f>
        <v/>
      </c>
      <c r="I3134" s="90">
        <f>IF(G3134="",0,VLOOKUP(G3134,PHR!$B$4:$H$10000,7,FALSE))</f>
        <v>0</v>
      </c>
      <c r="J3134" s="51" t="str">
        <f t="shared" si="197"/>
        <v/>
      </c>
      <c r="K3134" s="52" t="str">
        <f t="shared" si="196"/>
        <v/>
      </c>
      <c r="L3134" s="55" t="str">
        <f t="shared" si="194"/>
        <v/>
      </c>
      <c r="M3134" s="56" t="str">
        <f t="shared" si="195"/>
        <v/>
      </c>
    </row>
    <row r="3135" spans="1:13" ht="13" x14ac:dyDescent="0.25">
      <c r="A3135" s="163">
        <v>3131</v>
      </c>
      <c r="B3135" s="66"/>
      <c r="C3135" s="67"/>
      <c r="D3135" s="48"/>
      <c r="E3135" s="68"/>
      <c r="F3135" s="49"/>
      <c r="G3135" s="69"/>
      <c r="H3135" s="50" t="str">
        <f>IF(E3135="","",VLOOKUP(WEEKDAY(E3135),List!A$15:B$21,2,FALSE))</f>
        <v/>
      </c>
      <c r="I3135" s="90">
        <f>IF(G3135="",0,VLOOKUP(G3135,PHR!$B$4:$H$10000,7,FALSE))</f>
        <v>0</v>
      </c>
      <c r="J3135" s="51" t="str">
        <f t="shared" si="197"/>
        <v/>
      </c>
      <c r="K3135" s="52" t="str">
        <f t="shared" si="196"/>
        <v/>
      </c>
      <c r="L3135" s="55" t="str">
        <f t="shared" si="194"/>
        <v/>
      </c>
      <c r="M3135" s="56" t="str">
        <f t="shared" si="195"/>
        <v/>
      </c>
    </row>
    <row r="3136" spans="1:13" ht="13" x14ac:dyDescent="0.25">
      <c r="A3136" s="163">
        <v>3132</v>
      </c>
      <c r="B3136" s="66"/>
      <c r="C3136" s="67"/>
      <c r="D3136" s="48"/>
      <c r="E3136" s="68"/>
      <c r="F3136" s="49"/>
      <c r="G3136" s="69"/>
      <c r="H3136" s="50" t="str">
        <f>IF(E3136="","",VLOOKUP(WEEKDAY(E3136),List!A$15:B$21,2,FALSE))</f>
        <v/>
      </c>
      <c r="I3136" s="90">
        <f>IF(G3136="",0,VLOOKUP(G3136,PHR!$B$4:$H$10000,7,FALSE))</f>
        <v>0</v>
      </c>
      <c r="J3136" s="51" t="str">
        <f t="shared" si="197"/>
        <v/>
      </c>
      <c r="K3136" s="52" t="str">
        <f t="shared" si="196"/>
        <v/>
      </c>
      <c r="L3136" s="55" t="str">
        <f t="shared" si="194"/>
        <v/>
      </c>
      <c r="M3136" s="56" t="str">
        <f t="shared" si="195"/>
        <v/>
      </c>
    </row>
    <row r="3137" spans="1:13" ht="13" x14ac:dyDescent="0.25">
      <c r="A3137" s="163">
        <v>3133</v>
      </c>
      <c r="B3137" s="66"/>
      <c r="C3137" s="67"/>
      <c r="D3137" s="48"/>
      <c r="E3137" s="68"/>
      <c r="F3137" s="49"/>
      <c r="G3137" s="69"/>
      <c r="H3137" s="50" t="str">
        <f>IF(E3137="","",VLOOKUP(WEEKDAY(E3137),List!A$15:B$21,2,FALSE))</f>
        <v/>
      </c>
      <c r="I3137" s="90">
        <f>IF(G3137="",0,VLOOKUP(G3137,PHR!$B$4:$H$10000,7,FALSE))</f>
        <v>0</v>
      </c>
      <c r="J3137" s="51" t="str">
        <f t="shared" si="197"/>
        <v/>
      </c>
      <c r="K3137" s="52" t="str">
        <f t="shared" si="196"/>
        <v/>
      </c>
      <c r="L3137" s="55" t="str">
        <f t="shared" si="194"/>
        <v/>
      </c>
      <c r="M3137" s="56" t="str">
        <f t="shared" si="195"/>
        <v/>
      </c>
    </row>
    <row r="3138" spans="1:13" ht="13" x14ac:dyDescent="0.25">
      <c r="A3138" s="163">
        <v>3134</v>
      </c>
      <c r="B3138" s="66"/>
      <c r="C3138" s="67"/>
      <c r="D3138" s="48"/>
      <c r="E3138" s="68"/>
      <c r="F3138" s="49"/>
      <c r="G3138" s="69"/>
      <c r="H3138" s="50" t="str">
        <f>IF(E3138="","",VLOOKUP(WEEKDAY(E3138),List!A$15:B$21,2,FALSE))</f>
        <v/>
      </c>
      <c r="I3138" s="90">
        <f>IF(G3138="",0,VLOOKUP(G3138,PHR!$B$4:$H$10000,7,FALSE))</f>
        <v>0</v>
      </c>
      <c r="J3138" s="51" t="str">
        <f t="shared" si="197"/>
        <v/>
      </c>
      <c r="K3138" s="52" t="str">
        <f t="shared" si="196"/>
        <v/>
      </c>
      <c r="L3138" s="55" t="str">
        <f t="shared" si="194"/>
        <v/>
      </c>
      <c r="M3138" s="56" t="str">
        <f t="shared" si="195"/>
        <v/>
      </c>
    </row>
    <row r="3139" spans="1:13" ht="13" x14ac:dyDescent="0.25">
      <c r="A3139" s="163">
        <v>3135</v>
      </c>
      <c r="B3139" s="66"/>
      <c r="C3139" s="67"/>
      <c r="D3139" s="48"/>
      <c r="E3139" s="68"/>
      <c r="F3139" s="49"/>
      <c r="G3139" s="69"/>
      <c r="H3139" s="50" t="str">
        <f>IF(E3139="","",VLOOKUP(WEEKDAY(E3139),List!A$15:B$21,2,FALSE))</f>
        <v/>
      </c>
      <c r="I3139" s="90">
        <f>IF(G3139="",0,VLOOKUP(G3139,PHR!$B$4:$H$10000,7,FALSE))</f>
        <v>0</v>
      </c>
      <c r="J3139" s="51" t="str">
        <f t="shared" si="197"/>
        <v/>
      </c>
      <c r="K3139" s="52" t="str">
        <f t="shared" si="196"/>
        <v/>
      </c>
      <c r="L3139" s="55" t="str">
        <f t="shared" si="194"/>
        <v/>
      </c>
      <c r="M3139" s="56" t="str">
        <f t="shared" si="195"/>
        <v/>
      </c>
    </row>
    <row r="3140" spans="1:13" ht="13" x14ac:dyDescent="0.25">
      <c r="A3140" s="163">
        <v>3136</v>
      </c>
      <c r="B3140" s="66"/>
      <c r="C3140" s="67"/>
      <c r="D3140" s="48"/>
      <c r="E3140" s="68"/>
      <c r="F3140" s="49"/>
      <c r="G3140" s="69"/>
      <c r="H3140" s="50" t="str">
        <f>IF(E3140="","",VLOOKUP(WEEKDAY(E3140),List!A$15:B$21,2,FALSE))</f>
        <v/>
      </c>
      <c r="I3140" s="90">
        <f>IF(G3140="",0,VLOOKUP(G3140,PHR!$B$4:$H$10000,7,FALSE))</f>
        <v>0</v>
      </c>
      <c r="J3140" s="51" t="str">
        <f t="shared" si="197"/>
        <v/>
      </c>
      <c r="K3140" s="52" t="str">
        <f t="shared" si="196"/>
        <v/>
      </c>
      <c r="L3140" s="55" t="str">
        <f t="shared" si="194"/>
        <v/>
      </c>
      <c r="M3140" s="56" t="str">
        <f t="shared" si="195"/>
        <v/>
      </c>
    </row>
    <row r="3141" spans="1:13" ht="13" x14ac:dyDescent="0.25">
      <c r="A3141" s="163">
        <v>3137</v>
      </c>
      <c r="B3141" s="66"/>
      <c r="C3141" s="67"/>
      <c r="D3141" s="48"/>
      <c r="E3141" s="68"/>
      <c r="F3141" s="49"/>
      <c r="G3141" s="69"/>
      <c r="H3141" s="50" t="str">
        <f>IF(E3141="","",VLOOKUP(WEEKDAY(E3141),List!A$15:B$21,2,FALSE))</f>
        <v/>
      </c>
      <c r="I3141" s="90">
        <f>IF(G3141="",0,VLOOKUP(G3141,PHR!$B$4:$H$10000,7,FALSE))</f>
        <v>0</v>
      </c>
      <c r="J3141" s="51" t="str">
        <f t="shared" si="197"/>
        <v/>
      </c>
      <c r="K3141" s="52" t="str">
        <f t="shared" si="196"/>
        <v/>
      </c>
      <c r="L3141" s="55" t="str">
        <f t="shared" ref="L3141:L3204" si="198">IF(D3141="","",K3141)</f>
        <v/>
      </c>
      <c r="M3141" s="56" t="str">
        <f t="shared" ref="M3141:M3204" si="199">IF(D3141="","",ROUND(L3141*I3141,2))</f>
        <v/>
      </c>
    </row>
    <row r="3142" spans="1:13" ht="13" x14ac:dyDescent="0.25">
      <c r="A3142" s="163">
        <v>3138</v>
      </c>
      <c r="B3142" s="66"/>
      <c r="C3142" s="67"/>
      <c r="D3142" s="48"/>
      <c r="E3142" s="68"/>
      <c r="F3142" s="49"/>
      <c r="G3142" s="69"/>
      <c r="H3142" s="50" t="str">
        <f>IF(E3142="","",VLOOKUP(WEEKDAY(E3142),List!A$15:B$21,2,FALSE))</f>
        <v/>
      </c>
      <c r="I3142" s="90">
        <f>IF(G3142="",0,VLOOKUP(G3142,PHR!$B$4:$H$10000,7,FALSE))</f>
        <v>0</v>
      </c>
      <c r="J3142" s="51" t="str">
        <f t="shared" si="197"/>
        <v/>
      </c>
      <c r="K3142" s="52" t="str">
        <f t="shared" ref="K3142:K3205" si="200">IF(F3142="","",IF(C3142="",MIN(F3142,$K$1),(MIN(F3142,$K$1)*C3142)))</f>
        <v/>
      </c>
      <c r="L3142" s="55" t="str">
        <f t="shared" si="198"/>
        <v/>
      </c>
      <c r="M3142" s="56" t="str">
        <f t="shared" si="199"/>
        <v/>
      </c>
    </row>
    <row r="3143" spans="1:13" ht="13" x14ac:dyDescent="0.25">
      <c r="A3143" s="163">
        <v>3139</v>
      </c>
      <c r="B3143" s="66"/>
      <c r="C3143" s="67"/>
      <c r="D3143" s="48"/>
      <c r="E3143" s="68"/>
      <c r="F3143" s="49"/>
      <c r="G3143" s="69"/>
      <c r="H3143" s="50" t="str">
        <f>IF(E3143="","",VLOOKUP(WEEKDAY(E3143),List!A$15:B$21,2,FALSE))</f>
        <v/>
      </c>
      <c r="I3143" s="90">
        <f>IF(G3143="",0,VLOOKUP(G3143,PHR!$B$4:$H$10000,7,FALSE))</f>
        <v>0</v>
      </c>
      <c r="J3143" s="51" t="str">
        <f t="shared" si="197"/>
        <v/>
      </c>
      <c r="K3143" s="52" t="str">
        <f t="shared" si="200"/>
        <v/>
      </c>
      <c r="L3143" s="55" t="str">
        <f t="shared" si="198"/>
        <v/>
      </c>
      <c r="M3143" s="56" t="str">
        <f t="shared" si="199"/>
        <v/>
      </c>
    </row>
    <row r="3144" spans="1:13" ht="13" x14ac:dyDescent="0.25">
      <c r="A3144" s="163">
        <v>3140</v>
      </c>
      <c r="B3144" s="66"/>
      <c r="C3144" s="67"/>
      <c r="D3144" s="48"/>
      <c r="E3144" s="68"/>
      <c r="F3144" s="49"/>
      <c r="G3144" s="69"/>
      <c r="H3144" s="50" t="str">
        <f>IF(E3144="","",VLOOKUP(WEEKDAY(E3144),List!A$15:B$21,2,FALSE))</f>
        <v/>
      </c>
      <c r="I3144" s="90">
        <f>IF(G3144="",0,VLOOKUP(G3144,PHR!$B$4:$H$10000,7,FALSE))</f>
        <v>0</v>
      </c>
      <c r="J3144" s="51" t="str">
        <f t="shared" si="197"/>
        <v/>
      </c>
      <c r="K3144" s="52" t="str">
        <f t="shared" si="200"/>
        <v/>
      </c>
      <c r="L3144" s="55" t="str">
        <f t="shared" si="198"/>
        <v/>
      </c>
      <c r="M3144" s="56" t="str">
        <f t="shared" si="199"/>
        <v/>
      </c>
    </row>
    <row r="3145" spans="1:13" ht="13" x14ac:dyDescent="0.25">
      <c r="A3145" s="163">
        <v>3141</v>
      </c>
      <c r="B3145" s="66"/>
      <c r="C3145" s="67"/>
      <c r="D3145" s="48"/>
      <c r="E3145" s="68"/>
      <c r="F3145" s="49"/>
      <c r="G3145" s="69"/>
      <c r="H3145" s="50" t="str">
        <f>IF(E3145="","",VLOOKUP(WEEKDAY(E3145),List!A$15:B$21,2,FALSE))</f>
        <v/>
      </c>
      <c r="I3145" s="90">
        <f>IF(G3145="",0,VLOOKUP(G3145,PHR!$B$4:$H$10000,7,FALSE))</f>
        <v>0</v>
      </c>
      <c r="J3145" s="51" t="str">
        <f t="shared" si="197"/>
        <v/>
      </c>
      <c r="K3145" s="52" t="str">
        <f t="shared" si="200"/>
        <v/>
      </c>
      <c r="L3145" s="55" t="str">
        <f t="shared" si="198"/>
        <v/>
      </c>
      <c r="M3145" s="56" t="str">
        <f t="shared" si="199"/>
        <v/>
      </c>
    </row>
    <row r="3146" spans="1:13" ht="13" x14ac:dyDescent="0.25">
      <c r="A3146" s="163">
        <v>3142</v>
      </c>
      <c r="B3146" s="66"/>
      <c r="C3146" s="67"/>
      <c r="D3146" s="48"/>
      <c r="E3146" s="68"/>
      <c r="F3146" s="49"/>
      <c r="G3146" s="69"/>
      <c r="H3146" s="50" t="str">
        <f>IF(E3146="","",VLOOKUP(WEEKDAY(E3146),List!A$15:B$21,2,FALSE))</f>
        <v/>
      </c>
      <c r="I3146" s="90">
        <f>IF(G3146="",0,VLOOKUP(G3146,PHR!$B$4:$H$10000,7,FALSE))</f>
        <v>0</v>
      </c>
      <c r="J3146" s="51" t="str">
        <f t="shared" ref="J3146:J3209" si="201">IF(K3146="","",ROUND(K3146*I3146,2))</f>
        <v/>
      </c>
      <c r="K3146" s="52" t="str">
        <f t="shared" si="200"/>
        <v/>
      </c>
      <c r="L3146" s="55" t="str">
        <f t="shared" si="198"/>
        <v/>
      </c>
      <c r="M3146" s="56" t="str">
        <f t="shared" si="199"/>
        <v/>
      </c>
    </row>
    <row r="3147" spans="1:13" ht="13" x14ac:dyDescent="0.25">
      <c r="A3147" s="163">
        <v>3143</v>
      </c>
      <c r="B3147" s="66"/>
      <c r="C3147" s="67"/>
      <c r="D3147" s="48"/>
      <c r="E3147" s="68"/>
      <c r="F3147" s="49"/>
      <c r="G3147" s="69"/>
      <c r="H3147" s="50" t="str">
        <f>IF(E3147="","",VLOOKUP(WEEKDAY(E3147),List!A$15:B$21,2,FALSE))</f>
        <v/>
      </c>
      <c r="I3147" s="90">
        <f>IF(G3147="",0,VLOOKUP(G3147,PHR!$B$4:$H$10000,7,FALSE))</f>
        <v>0</v>
      </c>
      <c r="J3147" s="51" t="str">
        <f t="shared" si="201"/>
        <v/>
      </c>
      <c r="K3147" s="52" t="str">
        <f t="shared" si="200"/>
        <v/>
      </c>
      <c r="L3147" s="55" t="str">
        <f t="shared" si="198"/>
        <v/>
      </c>
      <c r="M3147" s="56" t="str">
        <f t="shared" si="199"/>
        <v/>
      </c>
    </row>
    <row r="3148" spans="1:13" ht="13" x14ac:dyDescent="0.25">
      <c r="A3148" s="163">
        <v>3144</v>
      </c>
      <c r="B3148" s="66"/>
      <c r="C3148" s="67"/>
      <c r="D3148" s="48"/>
      <c r="E3148" s="68"/>
      <c r="F3148" s="49"/>
      <c r="G3148" s="69"/>
      <c r="H3148" s="50" t="str">
        <f>IF(E3148="","",VLOOKUP(WEEKDAY(E3148),List!A$15:B$21,2,FALSE))</f>
        <v/>
      </c>
      <c r="I3148" s="90">
        <f>IF(G3148="",0,VLOOKUP(G3148,PHR!$B$4:$H$10000,7,FALSE))</f>
        <v>0</v>
      </c>
      <c r="J3148" s="51" t="str">
        <f t="shared" si="201"/>
        <v/>
      </c>
      <c r="K3148" s="52" t="str">
        <f t="shared" si="200"/>
        <v/>
      </c>
      <c r="L3148" s="55" t="str">
        <f t="shared" si="198"/>
        <v/>
      </c>
      <c r="M3148" s="56" t="str">
        <f t="shared" si="199"/>
        <v/>
      </c>
    </row>
    <row r="3149" spans="1:13" ht="13" x14ac:dyDescent="0.25">
      <c r="A3149" s="163">
        <v>3145</v>
      </c>
      <c r="B3149" s="66"/>
      <c r="C3149" s="67"/>
      <c r="D3149" s="48"/>
      <c r="E3149" s="68"/>
      <c r="F3149" s="49"/>
      <c r="G3149" s="69"/>
      <c r="H3149" s="50" t="str">
        <f>IF(E3149="","",VLOOKUP(WEEKDAY(E3149),List!A$15:B$21,2,FALSE))</f>
        <v/>
      </c>
      <c r="I3149" s="90">
        <f>IF(G3149="",0,VLOOKUP(G3149,PHR!$B$4:$H$10000,7,FALSE))</f>
        <v>0</v>
      </c>
      <c r="J3149" s="51" t="str">
        <f t="shared" si="201"/>
        <v/>
      </c>
      <c r="K3149" s="52" t="str">
        <f t="shared" si="200"/>
        <v/>
      </c>
      <c r="L3149" s="55" t="str">
        <f t="shared" si="198"/>
        <v/>
      </c>
      <c r="M3149" s="56" t="str">
        <f t="shared" si="199"/>
        <v/>
      </c>
    </row>
    <row r="3150" spans="1:13" ht="13" x14ac:dyDescent="0.25">
      <c r="A3150" s="163">
        <v>3146</v>
      </c>
      <c r="B3150" s="66"/>
      <c r="C3150" s="67"/>
      <c r="D3150" s="48"/>
      <c r="E3150" s="68"/>
      <c r="F3150" s="49"/>
      <c r="G3150" s="69"/>
      <c r="H3150" s="50" t="str">
        <f>IF(E3150="","",VLOOKUP(WEEKDAY(E3150),List!A$15:B$21,2,FALSE))</f>
        <v/>
      </c>
      <c r="I3150" s="90">
        <f>IF(G3150="",0,VLOOKUP(G3150,PHR!$B$4:$H$10000,7,FALSE))</f>
        <v>0</v>
      </c>
      <c r="J3150" s="51" t="str">
        <f t="shared" si="201"/>
        <v/>
      </c>
      <c r="K3150" s="52" t="str">
        <f t="shared" si="200"/>
        <v/>
      </c>
      <c r="L3150" s="55" t="str">
        <f t="shared" si="198"/>
        <v/>
      </c>
      <c r="M3150" s="56" t="str">
        <f t="shared" si="199"/>
        <v/>
      </c>
    </row>
    <row r="3151" spans="1:13" ht="13" x14ac:dyDescent="0.25">
      <c r="A3151" s="163">
        <v>3147</v>
      </c>
      <c r="B3151" s="66"/>
      <c r="C3151" s="67"/>
      <c r="D3151" s="48"/>
      <c r="E3151" s="68"/>
      <c r="F3151" s="49"/>
      <c r="G3151" s="69"/>
      <c r="H3151" s="50" t="str">
        <f>IF(E3151="","",VLOOKUP(WEEKDAY(E3151),List!A$15:B$21,2,FALSE))</f>
        <v/>
      </c>
      <c r="I3151" s="90">
        <f>IF(G3151="",0,VLOOKUP(G3151,PHR!$B$4:$H$10000,7,FALSE))</f>
        <v>0</v>
      </c>
      <c r="J3151" s="51" t="str">
        <f t="shared" si="201"/>
        <v/>
      </c>
      <c r="K3151" s="52" t="str">
        <f t="shared" si="200"/>
        <v/>
      </c>
      <c r="L3151" s="55" t="str">
        <f t="shared" si="198"/>
        <v/>
      </c>
      <c r="M3151" s="56" t="str">
        <f t="shared" si="199"/>
        <v/>
      </c>
    </row>
    <row r="3152" spans="1:13" ht="13" x14ac:dyDescent="0.25">
      <c r="A3152" s="163">
        <v>3148</v>
      </c>
      <c r="B3152" s="66"/>
      <c r="C3152" s="67"/>
      <c r="D3152" s="48"/>
      <c r="E3152" s="68"/>
      <c r="F3152" s="49"/>
      <c r="G3152" s="69"/>
      <c r="H3152" s="50" t="str">
        <f>IF(E3152="","",VLOOKUP(WEEKDAY(E3152),List!A$15:B$21,2,FALSE))</f>
        <v/>
      </c>
      <c r="I3152" s="90">
        <f>IF(G3152="",0,VLOOKUP(G3152,PHR!$B$4:$H$10000,7,FALSE))</f>
        <v>0</v>
      </c>
      <c r="J3152" s="51" t="str">
        <f t="shared" si="201"/>
        <v/>
      </c>
      <c r="K3152" s="52" t="str">
        <f t="shared" si="200"/>
        <v/>
      </c>
      <c r="L3152" s="55" t="str">
        <f t="shared" si="198"/>
        <v/>
      </c>
      <c r="M3152" s="56" t="str">
        <f t="shared" si="199"/>
        <v/>
      </c>
    </row>
    <row r="3153" spans="1:13" ht="13" x14ac:dyDescent="0.25">
      <c r="A3153" s="163">
        <v>3149</v>
      </c>
      <c r="B3153" s="66"/>
      <c r="C3153" s="67"/>
      <c r="D3153" s="48"/>
      <c r="E3153" s="68"/>
      <c r="F3153" s="49"/>
      <c r="G3153" s="69"/>
      <c r="H3153" s="50" t="str">
        <f>IF(E3153="","",VLOOKUP(WEEKDAY(E3153),List!A$15:B$21,2,FALSE))</f>
        <v/>
      </c>
      <c r="I3153" s="90">
        <f>IF(G3153="",0,VLOOKUP(G3153,PHR!$B$4:$H$10000,7,FALSE))</f>
        <v>0</v>
      </c>
      <c r="J3153" s="51" t="str">
        <f t="shared" si="201"/>
        <v/>
      </c>
      <c r="K3153" s="52" t="str">
        <f t="shared" si="200"/>
        <v/>
      </c>
      <c r="L3153" s="55" t="str">
        <f t="shared" si="198"/>
        <v/>
      </c>
      <c r="M3153" s="56" t="str">
        <f t="shared" si="199"/>
        <v/>
      </c>
    </row>
    <row r="3154" spans="1:13" ht="13" x14ac:dyDescent="0.25">
      <c r="A3154" s="163">
        <v>3150</v>
      </c>
      <c r="B3154" s="66"/>
      <c r="C3154" s="67"/>
      <c r="D3154" s="48"/>
      <c r="E3154" s="68"/>
      <c r="F3154" s="49"/>
      <c r="G3154" s="69"/>
      <c r="H3154" s="50" t="str">
        <f>IF(E3154="","",VLOOKUP(WEEKDAY(E3154),List!A$15:B$21,2,FALSE))</f>
        <v/>
      </c>
      <c r="I3154" s="90">
        <f>IF(G3154="",0,VLOOKUP(G3154,PHR!$B$4:$H$10000,7,FALSE))</f>
        <v>0</v>
      </c>
      <c r="J3154" s="51" t="str">
        <f t="shared" si="201"/>
        <v/>
      </c>
      <c r="K3154" s="52" t="str">
        <f t="shared" si="200"/>
        <v/>
      </c>
      <c r="L3154" s="55" t="str">
        <f t="shared" si="198"/>
        <v/>
      </c>
      <c r="M3154" s="56" t="str">
        <f t="shared" si="199"/>
        <v/>
      </c>
    </row>
    <row r="3155" spans="1:13" ht="13" x14ac:dyDescent="0.25">
      <c r="A3155" s="163">
        <v>3151</v>
      </c>
      <c r="B3155" s="66"/>
      <c r="C3155" s="67"/>
      <c r="D3155" s="48"/>
      <c r="E3155" s="68"/>
      <c r="F3155" s="49"/>
      <c r="G3155" s="69"/>
      <c r="H3155" s="50" t="str">
        <f>IF(E3155="","",VLOOKUP(WEEKDAY(E3155),List!A$15:B$21,2,FALSE))</f>
        <v/>
      </c>
      <c r="I3155" s="90">
        <f>IF(G3155="",0,VLOOKUP(G3155,PHR!$B$4:$H$10000,7,FALSE))</f>
        <v>0</v>
      </c>
      <c r="J3155" s="51" t="str">
        <f t="shared" si="201"/>
        <v/>
      </c>
      <c r="K3155" s="52" t="str">
        <f t="shared" si="200"/>
        <v/>
      </c>
      <c r="L3155" s="55" t="str">
        <f t="shared" si="198"/>
        <v/>
      </c>
      <c r="M3155" s="56" t="str">
        <f t="shared" si="199"/>
        <v/>
      </c>
    </row>
    <row r="3156" spans="1:13" ht="13" x14ac:dyDescent="0.25">
      <c r="A3156" s="163">
        <v>3152</v>
      </c>
      <c r="B3156" s="66"/>
      <c r="C3156" s="67"/>
      <c r="D3156" s="48"/>
      <c r="E3156" s="68"/>
      <c r="F3156" s="49"/>
      <c r="G3156" s="69"/>
      <c r="H3156" s="50" t="str">
        <f>IF(E3156="","",VLOOKUP(WEEKDAY(E3156),List!A$15:B$21,2,FALSE))</f>
        <v/>
      </c>
      <c r="I3156" s="90">
        <f>IF(G3156="",0,VLOOKUP(G3156,PHR!$B$4:$H$10000,7,FALSE))</f>
        <v>0</v>
      </c>
      <c r="J3156" s="51" t="str">
        <f t="shared" si="201"/>
        <v/>
      </c>
      <c r="K3156" s="52" t="str">
        <f t="shared" si="200"/>
        <v/>
      </c>
      <c r="L3156" s="55" t="str">
        <f t="shared" si="198"/>
        <v/>
      </c>
      <c r="M3156" s="56" t="str">
        <f t="shared" si="199"/>
        <v/>
      </c>
    </row>
    <row r="3157" spans="1:13" ht="13" x14ac:dyDescent="0.25">
      <c r="A3157" s="163">
        <v>3153</v>
      </c>
      <c r="B3157" s="66"/>
      <c r="C3157" s="67"/>
      <c r="D3157" s="48"/>
      <c r="E3157" s="68"/>
      <c r="F3157" s="49"/>
      <c r="G3157" s="69"/>
      <c r="H3157" s="50" t="str">
        <f>IF(E3157="","",VLOOKUP(WEEKDAY(E3157),List!A$15:B$21,2,FALSE))</f>
        <v/>
      </c>
      <c r="I3157" s="90">
        <f>IF(G3157="",0,VLOOKUP(G3157,PHR!$B$4:$H$10000,7,FALSE))</f>
        <v>0</v>
      </c>
      <c r="J3157" s="51" t="str">
        <f t="shared" si="201"/>
        <v/>
      </c>
      <c r="K3157" s="52" t="str">
        <f t="shared" si="200"/>
        <v/>
      </c>
      <c r="L3157" s="55" t="str">
        <f t="shared" si="198"/>
        <v/>
      </c>
      <c r="M3157" s="56" t="str">
        <f t="shared" si="199"/>
        <v/>
      </c>
    </row>
    <row r="3158" spans="1:13" ht="13" x14ac:dyDescent="0.25">
      <c r="A3158" s="163">
        <v>3154</v>
      </c>
      <c r="B3158" s="66"/>
      <c r="C3158" s="67"/>
      <c r="D3158" s="48"/>
      <c r="E3158" s="68"/>
      <c r="F3158" s="49"/>
      <c r="G3158" s="69"/>
      <c r="H3158" s="50" t="str">
        <f>IF(E3158="","",VLOOKUP(WEEKDAY(E3158),List!A$15:B$21,2,FALSE))</f>
        <v/>
      </c>
      <c r="I3158" s="90">
        <f>IF(G3158="",0,VLOOKUP(G3158,PHR!$B$4:$H$10000,7,FALSE))</f>
        <v>0</v>
      </c>
      <c r="J3158" s="51" t="str">
        <f t="shared" si="201"/>
        <v/>
      </c>
      <c r="K3158" s="52" t="str">
        <f t="shared" si="200"/>
        <v/>
      </c>
      <c r="L3158" s="55" t="str">
        <f t="shared" si="198"/>
        <v/>
      </c>
      <c r="M3158" s="56" t="str">
        <f t="shared" si="199"/>
        <v/>
      </c>
    </row>
    <row r="3159" spans="1:13" ht="13" x14ac:dyDescent="0.25">
      <c r="A3159" s="163">
        <v>3155</v>
      </c>
      <c r="B3159" s="66"/>
      <c r="C3159" s="67"/>
      <c r="D3159" s="48"/>
      <c r="E3159" s="68"/>
      <c r="F3159" s="49"/>
      <c r="G3159" s="69"/>
      <c r="H3159" s="50" t="str">
        <f>IF(E3159="","",VLOOKUP(WEEKDAY(E3159),List!A$15:B$21,2,FALSE))</f>
        <v/>
      </c>
      <c r="I3159" s="90">
        <f>IF(G3159="",0,VLOOKUP(G3159,PHR!$B$4:$H$10000,7,FALSE))</f>
        <v>0</v>
      </c>
      <c r="J3159" s="51" t="str">
        <f t="shared" si="201"/>
        <v/>
      </c>
      <c r="K3159" s="52" t="str">
        <f t="shared" si="200"/>
        <v/>
      </c>
      <c r="L3159" s="55" t="str">
        <f t="shared" si="198"/>
        <v/>
      </c>
      <c r="M3159" s="56" t="str">
        <f t="shared" si="199"/>
        <v/>
      </c>
    </row>
    <row r="3160" spans="1:13" ht="13" x14ac:dyDescent="0.25">
      <c r="A3160" s="163">
        <v>3156</v>
      </c>
      <c r="B3160" s="66"/>
      <c r="C3160" s="67"/>
      <c r="D3160" s="48"/>
      <c r="E3160" s="68"/>
      <c r="F3160" s="49"/>
      <c r="G3160" s="69"/>
      <c r="H3160" s="50" t="str">
        <f>IF(E3160="","",VLOOKUP(WEEKDAY(E3160),List!A$15:B$21,2,FALSE))</f>
        <v/>
      </c>
      <c r="I3160" s="90">
        <f>IF(G3160="",0,VLOOKUP(G3160,PHR!$B$4:$H$10000,7,FALSE))</f>
        <v>0</v>
      </c>
      <c r="J3160" s="51" t="str">
        <f t="shared" si="201"/>
        <v/>
      </c>
      <c r="K3160" s="52" t="str">
        <f t="shared" si="200"/>
        <v/>
      </c>
      <c r="L3160" s="55" t="str">
        <f t="shared" si="198"/>
        <v/>
      </c>
      <c r="M3160" s="56" t="str">
        <f t="shared" si="199"/>
        <v/>
      </c>
    </row>
    <row r="3161" spans="1:13" ht="13" x14ac:dyDescent="0.25">
      <c r="A3161" s="163">
        <v>3157</v>
      </c>
      <c r="B3161" s="66"/>
      <c r="C3161" s="67"/>
      <c r="D3161" s="48"/>
      <c r="E3161" s="68"/>
      <c r="F3161" s="49"/>
      <c r="G3161" s="69"/>
      <c r="H3161" s="50" t="str">
        <f>IF(E3161="","",VLOOKUP(WEEKDAY(E3161),List!A$15:B$21,2,FALSE))</f>
        <v/>
      </c>
      <c r="I3161" s="90">
        <f>IF(G3161="",0,VLOOKUP(G3161,PHR!$B$4:$H$10000,7,FALSE))</f>
        <v>0</v>
      </c>
      <c r="J3161" s="51" t="str">
        <f t="shared" si="201"/>
        <v/>
      </c>
      <c r="K3161" s="52" t="str">
        <f t="shared" si="200"/>
        <v/>
      </c>
      <c r="L3161" s="55" t="str">
        <f t="shared" si="198"/>
        <v/>
      </c>
      <c r="M3161" s="56" t="str">
        <f t="shared" si="199"/>
        <v/>
      </c>
    </row>
    <row r="3162" spans="1:13" ht="13" x14ac:dyDescent="0.25">
      <c r="A3162" s="163">
        <v>3158</v>
      </c>
      <c r="B3162" s="66"/>
      <c r="C3162" s="67"/>
      <c r="D3162" s="48"/>
      <c r="E3162" s="68"/>
      <c r="F3162" s="49"/>
      <c r="G3162" s="69"/>
      <c r="H3162" s="50" t="str">
        <f>IF(E3162="","",VLOOKUP(WEEKDAY(E3162),List!A$15:B$21,2,FALSE))</f>
        <v/>
      </c>
      <c r="I3162" s="90">
        <f>IF(G3162="",0,VLOOKUP(G3162,PHR!$B$4:$H$10000,7,FALSE))</f>
        <v>0</v>
      </c>
      <c r="J3162" s="51" t="str">
        <f t="shared" si="201"/>
        <v/>
      </c>
      <c r="K3162" s="52" t="str">
        <f t="shared" si="200"/>
        <v/>
      </c>
      <c r="L3162" s="55" t="str">
        <f t="shared" si="198"/>
        <v/>
      </c>
      <c r="M3162" s="56" t="str">
        <f t="shared" si="199"/>
        <v/>
      </c>
    </row>
    <row r="3163" spans="1:13" ht="13" x14ac:dyDescent="0.25">
      <c r="A3163" s="163">
        <v>3159</v>
      </c>
      <c r="B3163" s="66"/>
      <c r="C3163" s="67"/>
      <c r="D3163" s="48"/>
      <c r="E3163" s="68"/>
      <c r="F3163" s="49"/>
      <c r="G3163" s="69"/>
      <c r="H3163" s="50" t="str">
        <f>IF(E3163="","",VLOOKUP(WEEKDAY(E3163),List!A$15:B$21,2,FALSE))</f>
        <v/>
      </c>
      <c r="I3163" s="90">
        <f>IF(G3163="",0,VLOOKUP(G3163,PHR!$B$4:$H$10000,7,FALSE))</f>
        <v>0</v>
      </c>
      <c r="J3163" s="51" t="str">
        <f t="shared" si="201"/>
        <v/>
      </c>
      <c r="K3163" s="52" t="str">
        <f t="shared" si="200"/>
        <v/>
      </c>
      <c r="L3163" s="55" t="str">
        <f t="shared" si="198"/>
        <v/>
      </c>
      <c r="M3163" s="56" t="str">
        <f t="shared" si="199"/>
        <v/>
      </c>
    </row>
    <row r="3164" spans="1:13" ht="13" x14ac:dyDescent="0.25">
      <c r="A3164" s="163">
        <v>3160</v>
      </c>
      <c r="B3164" s="66"/>
      <c r="C3164" s="67"/>
      <c r="D3164" s="48"/>
      <c r="E3164" s="68"/>
      <c r="F3164" s="49"/>
      <c r="G3164" s="69"/>
      <c r="H3164" s="50" t="str">
        <f>IF(E3164="","",VLOOKUP(WEEKDAY(E3164),List!A$15:B$21,2,FALSE))</f>
        <v/>
      </c>
      <c r="I3164" s="90">
        <f>IF(G3164="",0,VLOOKUP(G3164,PHR!$B$4:$H$10000,7,FALSE))</f>
        <v>0</v>
      </c>
      <c r="J3164" s="51" t="str">
        <f t="shared" si="201"/>
        <v/>
      </c>
      <c r="K3164" s="52" t="str">
        <f t="shared" si="200"/>
        <v/>
      </c>
      <c r="L3164" s="55" t="str">
        <f t="shared" si="198"/>
        <v/>
      </c>
      <c r="M3164" s="56" t="str">
        <f t="shared" si="199"/>
        <v/>
      </c>
    </row>
    <row r="3165" spans="1:13" ht="13" x14ac:dyDescent="0.25">
      <c r="A3165" s="163">
        <v>3161</v>
      </c>
      <c r="B3165" s="66"/>
      <c r="C3165" s="67"/>
      <c r="D3165" s="48"/>
      <c r="E3165" s="68"/>
      <c r="F3165" s="49"/>
      <c r="G3165" s="69"/>
      <c r="H3165" s="50" t="str">
        <f>IF(E3165="","",VLOOKUP(WEEKDAY(E3165),List!A$15:B$21,2,FALSE))</f>
        <v/>
      </c>
      <c r="I3165" s="90">
        <f>IF(G3165="",0,VLOOKUP(G3165,PHR!$B$4:$H$10000,7,FALSE))</f>
        <v>0</v>
      </c>
      <c r="J3165" s="51" t="str">
        <f t="shared" si="201"/>
        <v/>
      </c>
      <c r="K3165" s="52" t="str">
        <f t="shared" si="200"/>
        <v/>
      </c>
      <c r="L3165" s="55" t="str">
        <f t="shared" si="198"/>
        <v/>
      </c>
      <c r="M3165" s="56" t="str">
        <f t="shared" si="199"/>
        <v/>
      </c>
    </row>
    <row r="3166" spans="1:13" ht="13" x14ac:dyDescent="0.25">
      <c r="A3166" s="163">
        <v>3162</v>
      </c>
      <c r="B3166" s="66"/>
      <c r="C3166" s="67"/>
      <c r="D3166" s="48"/>
      <c r="E3166" s="68"/>
      <c r="F3166" s="49"/>
      <c r="G3166" s="69"/>
      <c r="H3166" s="50" t="str">
        <f>IF(E3166="","",VLOOKUP(WEEKDAY(E3166),List!A$15:B$21,2,FALSE))</f>
        <v/>
      </c>
      <c r="I3166" s="90">
        <f>IF(G3166="",0,VLOOKUP(G3166,PHR!$B$4:$H$10000,7,FALSE))</f>
        <v>0</v>
      </c>
      <c r="J3166" s="51" t="str">
        <f t="shared" si="201"/>
        <v/>
      </c>
      <c r="K3166" s="52" t="str">
        <f t="shared" si="200"/>
        <v/>
      </c>
      <c r="L3166" s="55" t="str">
        <f t="shared" si="198"/>
        <v/>
      </c>
      <c r="M3166" s="56" t="str">
        <f t="shared" si="199"/>
        <v/>
      </c>
    </row>
    <row r="3167" spans="1:13" ht="13" x14ac:dyDescent="0.25">
      <c r="A3167" s="163">
        <v>3163</v>
      </c>
      <c r="B3167" s="66"/>
      <c r="C3167" s="67"/>
      <c r="D3167" s="48"/>
      <c r="E3167" s="68"/>
      <c r="F3167" s="49"/>
      <c r="G3167" s="69"/>
      <c r="H3167" s="50" t="str">
        <f>IF(E3167="","",VLOOKUP(WEEKDAY(E3167),List!A$15:B$21,2,FALSE))</f>
        <v/>
      </c>
      <c r="I3167" s="90">
        <f>IF(G3167="",0,VLOOKUP(G3167,PHR!$B$4:$H$10000,7,FALSE))</f>
        <v>0</v>
      </c>
      <c r="J3167" s="51" t="str">
        <f t="shared" si="201"/>
        <v/>
      </c>
      <c r="K3167" s="52" t="str">
        <f t="shared" si="200"/>
        <v/>
      </c>
      <c r="L3167" s="55" t="str">
        <f t="shared" si="198"/>
        <v/>
      </c>
      <c r="M3167" s="56" t="str">
        <f t="shared" si="199"/>
        <v/>
      </c>
    </row>
    <row r="3168" spans="1:13" ht="13" x14ac:dyDescent="0.25">
      <c r="A3168" s="163">
        <v>3164</v>
      </c>
      <c r="B3168" s="66"/>
      <c r="C3168" s="67"/>
      <c r="D3168" s="48"/>
      <c r="E3168" s="68"/>
      <c r="F3168" s="49"/>
      <c r="G3168" s="69"/>
      <c r="H3168" s="50" t="str">
        <f>IF(E3168="","",VLOOKUP(WEEKDAY(E3168),List!A$15:B$21,2,FALSE))</f>
        <v/>
      </c>
      <c r="I3168" s="90">
        <f>IF(G3168="",0,VLOOKUP(G3168,PHR!$B$4:$H$10000,7,FALSE))</f>
        <v>0</v>
      </c>
      <c r="J3168" s="51" t="str">
        <f t="shared" si="201"/>
        <v/>
      </c>
      <c r="K3168" s="52" t="str">
        <f t="shared" si="200"/>
        <v/>
      </c>
      <c r="L3168" s="55" t="str">
        <f t="shared" si="198"/>
        <v/>
      </c>
      <c r="M3168" s="56" t="str">
        <f t="shared" si="199"/>
        <v/>
      </c>
    </row>
    <row r="3169" spans="1:13" ht="13" x14ac:dyDescent="0.25">
      <c r="A3169" s="163">
        <v>3165</v>
      </c>
      <c r="B3169" s="66"/>
      <c r="C3169" s="67"/>
      <c r="D3169" s="48"/>
      <c r="E3169" s="68"/>
      <c r="F3169" s="49"/>
      <c r="G3169" s="69"/>
      <c r="H3169" s="50" t="str">
        <f>IF(E3169="","",VLOOKUP(WEEKDAY(E3169),List!A$15:B$21,2,FALSE))</f>
        <v/>
      </c>
      <c r="I3169" s="90">
        <f>IF(G3169="",0,VLOOKUP(G3169,PHR!$B$4:$H$10000,7,FALSE))</f>
        <v>0</v>
      </c>
      <c r="J3169" s="51" t="str">
        <f t="shared" si="201"/>
        <v/>
      </c>
      <c r="K3169" s="52" t="str">
        <f t="shared" si="200"/>
        <v/>
      </c>
      <c r="L3169" s="55" t="str">
        <f t="shared" si="198"/>
        <v/>
      </c>
      <c r="M3169" s="56" t="str">
        <f t="shared" si="199"/>
        <v/>
      </c>
    </row>
    <row r="3170" spans="1:13" ht="13" x14ac:dyDescent="0.25">
      <c r="A3170" s="163">
        <v>3166</v>
      </c>
      <c r="B3170" s="66"/>
      <c r="C3170" s="67"/>
      <c r="D3170" s="48"/>
      <c r="E3170" s="68"/>
      <c r="F3170" s="49"/>
      <c r="G3170" s="69"/>
      <c r="H3170" s="50" t="str">
        <f>IF(E3170="","",VLOOKUP(WEEKDAY(E3170),List!A$15:B$21,2,FALSE))</f>
        <v/>
      </c>
      <c r="I3170" s="90">
        <f>IF(G3170="",0,VLOOKUP(G3170,PHR!$B$4:$H$10000,7,FALSE))</f>
        <v>0</v>
      </c>
      <c r="J3170" s="51" t="str">
        <f t="shared" si="201"/>
        <v/>
      </c>
      <c r="K3170" s="52" t="str">
        <f t="shared" si="200"/>
        <v/>
      </c>
      <c r="L3170" s="55" t="str">
        <f t="shared" si="198"/>
        <v/>
      </c>
      <c r="M3170" s="56" t="str">
        <f t="shared" si="199"/>
        <v/>
      </c>
    </row>
    <row r="3171" spans="1:13" ht="13" x14ac:dyDescent="0.25">
      <c r="A3171" s="163">
        <v>3167</v>
      </c>
      <c r="B3171" s="66"/>
      <c r="C3171" s="67"/>
      <c r="D3171" s="48"/>
      <c r="E3171" s="68"/>
      <c r="F3171" s="49"/>
      <c r="G3171" s="69"/>
      <c r="H3171" s="50" t="str">
        <f>IF(E3171="","",VLOOKUP(WEEKDAY(E3171),List!A$15:B$21,2,FALSE))</f>
        <v/>
      </c>
      <c r="I3171" s="90">
        <f>IF(G3171="",0,VLOOKUP(G3171,PHR!$B$4:$H$10000,7,FALSE))</f>
        <v>0</v>
      </c>
      <c r="J3171" s="51" t="str">
        <f t="shared" si="201"/>
        <v/>
      </c>
      <c r="K3171" s="52" t="str">
        <f t="shared" si="200"/>
        <v/>
      </c>
      <c r="L3171" s="55" t="str">
        <f t="shared" si="198"/>
        <v/>
      </c>
      <c r="M3171" s="56" t="str">
        <f t="shared" si="199"/>
        <v/>
      </c>
    </row>
    <row r="3172" spans="1:13" ht="13" x14ac:dyDescent="0.25">
      <c r="A3172" s="163">
        <v>3168</v>
      </c>
      <c r="B3172" s="66"/>
      <c r="C3172" s="67"/>
      <c r="D3172" s="48"/>
      <c r="E3172" s="68"/>
      <c r="F3172" s="49"/>
      <c r="G3172" s="69"/>
      <c r="H3172" s="50" t="str">
        <f>IF(E3172="","",VLOOKUP(WEEKDAY(E3172),List!A$15:B$21,2,FALSE))</f>
        <v/>
      </c>
      <c r="I3172" s="90">
        <f>IF(G3172="",0,VLOOKUP(G3172,PHR!$B$4:$H$10000,7,FALSE))</f>
        <v>0</v>
      </c>
      <c r="J3172" s="51" t="str">
        <f t="shared" si="201"/>
        <v/>
      </c>
      <c r="K3172" s="52" t="str">
        <f t="shared" si="200"/>
        <v/>
      </c>
      <c r="L3172" s="55" t="str">
        <f t="shared" si="198"/>
        <v/>
      </c>
      <c r="M3172" s="56" t="str">
        <f t="shared" si="199"/>
        <v/>
      </c>
    </row>
    <row r="3173" spans="1:13" ht="13" x14ac:dyDescent="0.25">
      <c r="A3173" s="163">
        <v>3169</v>
      </c>
      <c r="B3173" s="66"/>
      <c r="C3173" s="67"/>
      <c r="D3173" s="48"/>
      <c r="E3173" s="68"/>
      <c r="F3173" s="49"/>
      <c r="G3173" s="69"/>
      <c r="H3173" s="50" t="str">
        <f>IF(E3173="","",VLOOKUP(WEEKDAY(E3173),List!A$15:B$21,2,FALSE))</f>
        <v/>
      </c>
      <c r="I3173" s="90">
        <f>IF(G3173="",0,VLOOKUP(G3173,PHR!$B$4:$H$10000,7,FALSE))</f>
        <v>0</v>
      </c>
      <c r="J3173" s="51" t="str">
        <f t="shared" si="201"/>
        <v/>
      </c>
      <c r="K3173" s="52" t="str">
        <f t="shared" si="200"/>
        <v/>
      </c>
      <c r="L3173" s="55" t="str">
        <f t="shared" si="198"/>
        <v/>
      </c>
      <c r="M3173" s="56" t="str">
        <f t="shared" si="199"/>
        <v/>
      </c>
    </row>
    <row r="3174" spans="1:13" ht="13" x14ac:dyDescent="0.25">
      <c r="A3174" s="163">
        <v>3170</v>
      </c>
      <c r="B3174" s="66"/>
      <c r="C3174" s="67"/>
      <c r="D3174" s="48"/>
      <c r="E3174" s="68"/>
      <c r="F3174" s="49"/>
      <c r="G3174" s="69"/>
      <c r="H3174" s="50" t="str">
        <f>IF(E3174="","",VLOOKUP(WEEKDAY(E3174),List!A$15:B$21,2,FALSE))</f>
        <v/>
      </c>
      <c r="I3174" s="90">
        <f>IF(G3174="",0,VLOOKUP(G3174,PHR!$B$4:$H$10000,7,FALSE))</f>
        <v>0</v>
      </c>
      <c r="J3174" s="51" t="str">
        <f t="shared" si="201"/>
        <v/>
      </c>
      <c r="K3174" s="52" t="str">
        <f t="shared" si="200"/>
        <v/>
      </c>
      <c r="L3174" s="55" t="str">
        <f t="shared" si="198"/>
        <v/>
      </c>
      <c r="M3174" s="56" t="str">
        <f t="shared" si="199"/>
        <v/>
      </c>
    </row>
    <row r="3175" spans="1:13" ht="13" x14ac:dyDescent="0.25">
      <c r="A3175" s="163">
        <v>3171</v>
      </c>
      <c r="B3175" s="66"/>
      <c r="C3175" s="67"/>
      <c r="D3175" s="48"/>
      <c r="E3175" s="68"/>
      <c r="F3175" s="49"/>
      <c r="G3175" s="69"/>
      <c r="H3175" s="50" t="str">
        <f>IF(E3175="","",VLOOKUP(WEEKDAY(E3175),List!A$15:B$21,2,FALSE))</f>
        <v/>
      </c>
      <c r="I3175" s="90">
        <f>IF(G3175="",0,VLOOKUP(G3175,PHR!$B$4:$H$10000,7,FALSE))</f>
        <v>0</v>
      </c>
      <c r="J3175" s="51" t="str">
        <f t="shared" si="201"/>
        <v/>
      </c>
      <c r="K3175" s="52" t="str">
        <f t="shared" si="200"/>
        <v/>
      </c>
      <c r="L3175" s="55" t="str">
        <f t="shared" si="198"/>
        <v/>
      </c>
      <c r="M3175" s="56" t="str">
        <f t="shared" si="199"/>
        <v/>
      </c>
    </row>
    <row r="3176" spans="1:13" ht="13" x14ac:dyDescent="0.25">
      <c r="A3176" s="163">
        <v>3172</v>
      </c>
      <c r="B3176" s="66"/>
      <c r="C3176" s="67"/>
      <c r="D3176" s="48"/>
      <c r="E3176" s="68"/>
      <c r="F3176" s="49"/>
      <c r="G3176" s="69"/>
      <c r="H3176" s="50" t="str">
        <f>IF(E3176="","",VLOOKUP(WEEKDAY(E3176),List!A$15:B$21,2,FALSE))</f>
        <v/>
      </c>
      <c r="I3176" s="90">
        <f>IF(G3176="",0,VLOOKUP(G3176,PHR!$B$4:$H$10000,7,FALSE))</f>
        <v>0</v>
      </c>
      <c r="J3176" s="51" t="str">
        <f t="shared" si="201"/>
        <v/>
      </c>
      <c r="K3176" s="52" t="str">
        <f t="shared" si="200"/>
        <v/>
      </c>
      <c r="L3176" s="55" t="str">
        <f t="shared" si="198"/>
        <v/>
      </c>
      <c r="M3176" s="56" t="str">
        <f t="shared" si="199"/>
        <v/>
      </c>
    </row>
    <row r="3177" spans="1:13" ht="13" x14ac:dyDescent="0.25">
      <c r="A3177" s="163">
        <v>3173</v>
      </c>
      <c r="B3177" s="66"/>
      <c r="C3177" s="67"/>
      <c r="D3177" s="48"/>
      <c r="E3177" s="68"/>
      <c r="F3177" s="49"/>
      <c r="G3177" s="69"/>
      <c r="H3177" s="50" t="str">
        <f>IF(E3177="","",VLOOKUP(WEEKDAY(E3177),List!A$15:B$21,2,FALSE))</f>
        <v/>
      </c>
      <c r="I3177" s="90">
        <f>IF(G3177="",0,VLOOKUP(G3177,PHR!$B$4:$H$10000,7,FALSE))</f>
        <v>0</v>
      </c>
      <c r="J3177" s="51" t="str">
        <f t="shared" si="201"/>
        <v/>
      </c>
      <c r="K3177" s="52" t="str">
        <f t="shared" si="200"/>
        <v/>
      </c>
      <c r="L3177" s="55" t="str">
        <f t="shared" si="198"/>
        <v/>
      </c>
      <c r="M3177" s="56" t="str">
        <f t="shared" si="199"/>
        <v/>
      </c>
    </row>
    <row r="3178" spans="1:13" ht="13" x14ac:dyDescent="0.25">
      <c r="A3178" s="163">
        <v>3174</v>
      </c>
      <c r="B3178" s="66"/>
      <c r="C3178" s="67"/>
      <c r="D3178" s="48"/>
      <c r="E3178" s="68"/>
      <c r="F3178" s="49"/>
      <c r="G3178" s="69"/>
      <c r="H3178" s="50" t="str">
        <f>IF(E3178="","",VLOOKUP(WEEKDAY(E3178),List!A$15:B$21,2,FALSE))</f>
        <v/>
      </c>
      <c r="I3178" s="90">
        <f>IF(G3178="",0,VLOOKUP(G3178,PHR!$B$4:$H$10000,7,FALSE))</f>
        <v>0</v>
      </c>
      <c r="J3178" s="51" t="str">
        <f t="shared" si="201"/>
        <v/>
      </c>
      <c r="K3178" s="52" t="str">
        <f t="shared" si="200"/>
        <v/>
      </c>
      <c r="L3178" s="55" t="str">
        <f t="shared" si="198"/>
        <v/>
      </c>
      <c r="M3178" s="56" t="str">
        <f t="shared" si="199"/>
        <v/>
      </c>
    </row>
    <row r="3179" spans="1:13" ht="13" x14ac:dyDescent="0.25">
      <c r="A3179" s="163">
        <v>3175</v>
      </c>
      <c r="B3179" s="66"/>
      <c r="C3179" s="67"/>
      <c r="D3179" s="48"/>
      <c r="E3179" s="68"/>
      <c r="F3179" s="49"/>
      <c r="G3179" s="69"/>
      <c r="H3179" s="50" t="str">
        <f>IF(E3179="","",VLOOKUP(WEEKDAY(E3179),List!A$15:B$21,2,FALSE))</f>
        <v/>
      </c>
      <c r="I3179" s="90">
        <f>IF(G3179="",0,VLOOKUP(G3179,PHR!$B$4:$H$10000,7,FALSE))</f>
        <v>0</v>
      </c>
      <c r="J3179" s="51" t="str">
        <f t="shared" si="201"/>
        <v/>
      </c>
      <c r="K3179" s="52" t="str">
        <f t="shared" si="200"/>
        <v/>
      </c>
      <c r="L3179" s="55" t="str">
        <f t="shared" si="198"/>
        <v/>
      </c>
      <c r="M3179" s="56" t="str">
        <f t="shared" si="199"/>
        <v/>
      </c>
    </row>
    <row r="3180" spans="1:13" ht="13" x14ac:dyDescent="0.25">
      <c r="A3180" s="163">
        <v>3176</v>
      </c>
      <c r="B3180" s="66"/>
      <c r="C3180" s="67"/>
      <c r="D3180" s="48"/>
      <c r="E3180" s="68"/>
      <c r="F3180" s="49"/>
      <c r="G3180" s="69"/>
      <c r="H3180" s="50" t="str">
        <f>IF(E3180="","",VLOOKUP(WEEKDAY(E3180),List!A$15:B$21,2,FALSE))</f>
        <v/>
      </c>
      <c r="I3180" s="90">
        <f>IF(G3180="",0,VLOOKUP(G3180,PHR!$B$4:$H$10000,7,FALSE))</f>
        <v>0</v>
      </c>
      <c r="J3180" s="51" t="str">
        <f t="shared" si="201"/>
        <v/>
      </c>
      <c r="K3180" s="52" t="str">
        <f t="shared" si="200"/>
        <v/>
      </c>
      <c r="L3180" s="55" t="str">
        <f t="shared" si="198"/>
        <v/>
      </c>
      <c r="M3180" s="56" t="str">
        <f t="shared" si="199"/>
        <v/>
      </c>
    </row>
    <row r="3181" spans="1:13" ht="13" x14ac:dyDescent="0.25">
      <c r="A3181" s="163">
        <v>3177</v>
      </c>
      <c r="B3181" s="66"/>
      <c r="C3181" s="67"/>
      <c r="D3181" s="48"/>
      <c r="E3181" s="68"/>
      <c r="F3181" s="49"/>
      <c r="G3181" s="69"/>
      <c r="H3181" s="50" t="str">
        <f>IF(E3181="","",VLOOKUP(WEEKDAY(E3181),List!A$15:B$21,2,FALSE))</f>
        <v/>
      </c>
      <c r="I3181" s="90">
        <f>IF(G3181="",0,VLOOKUP(G3181,PHR!$B$4:$H$10000,7,FALSE))</f>
        <v>0</v>
      </c>
      <c r="J3181" s="51" t="str">
        <f t="shared" si="201"/>
        <v/>
      </c>
      <c r="K3181" s="52" t="str">
        <f t="shared" si="200"/>
        <v/>
      </c>
      <c r="L3181" s="55" t="str">
        <f t="shared" si="198"/>
        <v/>
      </c>
      <c r="M3181" s="56" t="str">
        <f t="shared" si="199"/>
        <v/>
      </c>
    </row>
    <row r="3182" spans="1:13" ht="13" x14ac:dyDescent="0.25">
      <c r="A3182" s="163">
        <v>3178</v>
      </c>
      <c r="B3182" s="66"/>
      <c r="C3182" s="67"/>
      <c r="D3182" s="48"/>
      <c r="E3182" s="68"/>
      <c r="F3182" s="49"/>
      <c r="G3182" s="69"/>
      <c r="H3182" s="50" t="str">
        <f>IF(E3182="","",VLOOKUP(WEEKDAY(E3182),List!A$15:B$21,2,FALSE))</f>
        <v/>
      </c>
      <c r="I3182" s="90">
        <f>IF(G3182="",0,VLOOKUP(G3182,PHR!$B$4:$H$10000,7,FALSE))</f>
        <v>0</v>
      </c>
      <c r="J3182" s="51" t="str">
        <f t="shared" si="201"/>
        <v/>
      </c>
      <c r="K3182" s="52" t="str">
        <f t="shared" si="200"/>
        <v/>
      </c>
      <c r="L3182" s="55" t="str">
        <f t="shared" si="198"/>
        <v/>
      </c>
      <c r="M3182" s="56" t="str">
        <f t="shared" si="199"/>
        <v/>
      </c>
    </row>
    <row r="3183" spans="1:13" ht="13" x14ac:dyDescent="0.25">
      <c r="A3183" s="163">
        <v>3179</v>
      </c>
      <c r="B3183" s="66"/>
      <c r="C3183" s="67"/>
      <c r="D3183" s="48"/>
      <c r="E3183" s="68"/>
      <c r="F3183" s="49"/>
      <c r="G3183" s="69"/>
      <c r="H3183" s="50" t="str">
        <f>IF(E3183="","",VLOOKUP(WEEKDAY(E3183),List!A$15:B$21,2,FALSE))</f>
        <v/>
      </c>
      <c r="I3183" s="90">
        <f>IF(G3183="",0,VLOOKUP(G3183,PHR!$B$4:$H$10000,7,FALSE))</f>
        <v>0</v>
      </c>
      <c r="J3183" s="51" t="str">
        <f t="shared" si="201"/>
        <v/>
      </c>
      <c r="K3183" s="52" t="str">
        <f t="shared" si="200"/>
        <v/>
      </c>
      <c r="L3183" s="55" t="str">
        <f t="shared" si="198"/>
        <v/>
      </c>
      <c r="M3183" s="56" t="str">
        <f t="shared" si="199"/>
        <v/>
      </c>
    </row>
    <row r="3184" spans="1:13" ht="13" x14ac:dyDescent="0.25">
      <c r="A3184" s="163">
        <v>3180</v>
      </c>
      <c r="B3184" s="66"/>
      <c r="C3184" s="67"/>
      <c r="D3184" s="48"/>
      <c r="E3184" s="68"/>
      <c r="F3184" s="49"/>
      <c r="G3184" s="69"/>
      <c r="H3184" s="50" t="str">
        <f>IF(E3184="","",VLOOKUP(WEEKDAY(E3184),List!A$15:B$21,2,FALSE))</f>
        <v/>
      </c>
      <c r="I3184" s="90">
        <f>IF(G3184="",0,VLOOKUP(G3184,PHR!$B$4:$H$10000,7,FALSE))</f>
        <v>0</v>
      </c>
      <c r="J3184" s="51" t="str">
        <f t="shared" si="201"/>
        <v/>
      </c>
      <c r="K3184" s="52" t="str">
        <f t="shared" si="200"/>
        <v/>
      </c>
      <c r="L3184" s="55" t="str">
        <f t="shared" si="198"/>
        <v/>
      </c>
      <c r="M3184" s="56" t="str">
        <f t="shared" si="199"/>
        <v/>
      </c>
    </row>
    <row r="3185" spans="1:13" ht="13" x14ac:dyDescent="0.25">
      <c r="A3185" s="163">
        <v>3181</v>
      </c>
      <c r="B3185" s="66"/>
      <c r="C3185" s="67"/>
      <c r="D3185" s="48"/>
      <c r="E3185" s="68"/>
      <c r="F3185" s="49"/>
      <c r="G3185" s="69"/>
      <c r="H3185" s="50" t="str">
        <f>IF(E3185="","",VLOOKUP(WEEKDAY(E3185),List!A$15:B$21,2,FALSE))</f>
        <v/>
      </c>
      <c r="I3185" s="90">
        <f>IF(G3185="",0,VLOOKUP(G3185,PHR!$B$4:$H$10000,7,FALSE))</f>
        <v>0</v>
      </c>
      <c r="J3185" s="51" t="str">
        <f t="shared" si="201"/>
        <v/>
      </c>
      <c r="K3185" s="52" t="str">
        <f t="shared" si="200"/>
        <v/>
      </c>
      <c r="L3185" s="55" t="str">
        <f t="shared" si="198"/>
        <v/>
      </c>
      <c r="M3185" s="56" t="str">
        <f t="shared" si="199"/>
        <v/>
      </c>
    </row>
    <row r="3186" spans="1:13" ht="13" x14ac:dyDescent="0.25">
      <c r="A3186" s="163">
        <v>3182</v>
      </c>
      <c r="B3186" s="66"/>
      <c r="C3186" s="67"/>
      <c r="D3186" s="48"/>
      <c r="E3186" s="68"/>
      <c r="F3186" s="49"/>
      <c r="G3186" s="69"/>
      <c r="H3186" s="50" t="str">
        <f>IF(E3186="","",VLOOKUP(WEEKDAY(E3186),List!A$15:B$21,2,FALSE))</f>
        <v/>
      </c>
      <c r="I3186" s="90">
        <f>IF(G3186="",0,VLOOKUP(G3186,PHR!$B$4:$H$10000,7,FALSE))</f>
        <v>0</v>
      </c>
      <c r="J3186" s="51" t="str">
        <f t="shared" si="201"/>
        <v/>
      </c>
      <c r="K3186" s="52" t="str">
        <f t="shared" si="200"/>
        <v/>
      </c>
      <c r="L3186" s="55" t="str">
        <f t="shared" si="198"/>
        <v/>
      </c>
      <c r="M3186" s="56" t="str">
        <f t="shared" si="199"/>
        <v/>
      </c>
    </row>
    <row r="3187" spans="1:13" ht="13" x14ac:dyDescent="0.25">
      <c r="A3187" s="163">
        <v>3183</v>
      </c>
      <c r="B3187" s="66"/>
      <c r="C3187" s="67"/>
      <c r="D3187" s="48"/>
      <c r="E3187" s="68"/>
      <c r="F3187" s="49"/>
      <c r="G3187" s="69"/>
      <c r="H3187" s="50" t="str">
        <f>IF(E3187="","",VLOOKUP(WEEKDAY(E3187),List!A$15:B$21,2,FALSE))</f>
        <v/>
      </c>
      <c r="I3187" s="90">
        <f>IF(G3187="",0,VLOOKUP(G3187,PHR!$B$4:$H$10000,7,FALSE))</f>
        <v>0</v>
      </c>
      <c r="J3187" s="51" t="str">
        <f t="shared" si="201"/>
        <v/>
      </c>
      <c r="K3187" s="52" t="str">
        <f t="shared" si="200"/>
        <v/>
      </c>
      <c r="L3187" s="55" t="str">
        <f t="shared" si="198"/>
        <v/>
      </c>
      <c r="M3187" s="56" t="str">
        <f t="shared" si="199"/>
        <v/>
      </c>
    </row>
    <row r="3188" spans="1:13" ht="13" x14ac:dyDescent="0.25">
      <c r="A3188" s="163">
        <v>3184</v>
      </c>
      <c r="B3188" s="66"/>
      <c r="C3188" s="67"/>
      <c r="D3188" s="48"/>
      <c r="E3188" s="68"/>
      <c r="F3188" s="49"/>
      <c r="G3188" s="69"/>
      <c r="H3188" s="50" t="str">
        <f>IF(E3188="","",VLOOKUP(WEEKDAY(E3188),List!A$15:B$21,2,FALSE))</f>
        <v/>
      </c>
      <c r="I3188" s="90">
        <f>IF(G3188="",0,VLOOKUP(G3188,PHR!$B$4:$H$10000,7,FALSE))</f>
        <v>0</v>
      </c>
      <c r="J3188" s="51" t="str">
        <f t="shared" si="201"/>
        <v/>
      </c>
      <c r="K3188" s="52" t="str">
        <f t="shared" si="200"/>
        <v/>
      </c>
      <c r="L3188" s="55" t="str">
        <f t="shared" si="198"/>
        <v/>
      </c>
      <c r="M3188" s="56" t="str">
        <f t="shared" si="199"/>
        <v/>
      </c>
    </row>
    <row r="3189" spans="1:13" ht="13" x14ac:dyDescent="0.25">
      <c r="A3189" s="163">
        <v>3185</v>
      </c>
      <c r="B3189" s="66"/>
      <c r="C3189" s="67"/>
      <c r="D3189" s="48"/>
      <c r="E3189" s="68"/>
      <c r="F3189" s="49"/>
      <c r="G3189" s="69"/>
      <c r="H3189" s="50" t="str">
        <f>IF(E3189="","",VLOOKUP(WEEKDAY(E3189),List!A$15:B$21,2,FALSE))</f>
        <v/>
      </c>
      <c r="I3189" s="90">
        <f>IF(G3189="",0,VLOOKUP(G3189,PHR!$B$4:$H$10000,7,FALSE))</f>
        <v>0</v>
      </c>
      <c r="J3189" s="51" t="str">
        <f t="shared" si="201"/>
        <v/>
      </c>
      <c r="K3189" s="52" t="str">
        <f t="shared" si="200"/>
        <v/>
      </c>
      <c r="L3189" s="55" t="str">
        <f t="shared" si="198"/>
        <v/>
      </c>
      <c r="M3189" s="56" t="str">
        <f t="shared" si="199"/>
        <v/>
      </c>
    </row>
    <row r="3190" spans="1:13" ht="13" x14ac:dyDescent="0.25">
      <c r="A3190" s="163">
        <v>3186</v>
      </c>
      <c r="B3190" s="66"/>
      <c r="C3190" s="67"/>
      <c r="D3190" s="48"/>
      <c r="E3190" s="68"/>
      <c r="F3190" s="49"/>
      <c r="G3190" s="69"/>
      <c r="H3190" s="50" t="str">
        <f>IF(E3190="","",VLOOKUP(WEEKDAY(E3190),List!A$15:B$21,2,FALSE))</f>
        <v/>
      </c>
      <c r="I3190" s="90">
        <f>IF(G3190="",0,VLOOKUP(G3190,PHR!$B$4:$H$10000,7,FALSE))</f>
        <v>0</v>
      </c>
      <c r="J3190" s="51" t="str">
        <f t="shared" si="201"/>
        <v/>
      </c>
      <c r="K3190" s="52" t="str">
        <f t="shared" si="200"/>
        <v/>
      </c>
      <c r="L3190" s="55" t="str">
        <f t="shared" si="198"/>
        <v/>
      </c>
      <c r="M3190" s="56" t="str">
        <f t="shared" si="199"/>
        <v/>
      </c>
    </row>
    <row r="3191" spans="1:13" ht="13" x14ac:dyDescent="0.25">
      <c r="A3191" s="163">
        <v>3187</v>
      </c>
      <c r="B3191" s="66"/>
      <c r="C3191" s="67"/>
      <c r="D3191" s="48"/>
      <c r="E3191" s="68"/>
      <c r="F3191" s="49"/>
      <c r="G3191" s="69"/>
      <c r="H3191" s="50" t="str">
        <f>IF(E3191="","",VLOOKUP(WEEKDAY(E3191),List!A$15:B$21,2,FALSE))</f>
        <v/>
      </c>
      <c r="I3191" s="90">
        <f>IF(G3191="",0,VLOOKUP(G3191,PHR!$B$4:$H$10000,7,FALSE))</f>
        <v>0</v>
      </c>
      <c r="J3191" s="51" t="str">
        <f t="shared" si="201"/>
        <v/>
      </c>
      <c r="K3191" s="52" t="str">
        <f t="shared" si="200"/>
        <v/>
      </c>
      <c r="L3191" s="55" t="str">
        <f t="shared" si="198"/>
        <v/>
      </c>
      <c r="M3191" s="56" t="str">
        <f t="shared" si="199"/>
        <v/>
      </c>
    </row>
    <row r="3192" spans="1:13" ht="13" x14ac:dyDescent="0.25">
      <c r="A3192" s="163">
        <v>3188</v>
      </c>
      <c r="B3192" s="66"/>
      <c r="C3192" s="67"/>
      <c r="D3192" s="48"/>
      <c r="E3192" s="68"/>
      <c r="F3192" s="49"/>
      <c r="G3192" s="69"/>
      <c r="H3192" s="50" t="str">
        <f>IF(E3192="","",VLOOKUP(WEEKDAY(E3192),List!A$15:B$21,2,FALSE))</f>
        <v/>
      </c>
      <c r="I3192" s="90">
        <f>IF(G3192="",0,VLOOKUP(G3192,PHR!$B$4:$H$10000,7,FALSE))</f>
        <v>0</v>
      </c>
      <c r="J3192" s="51" t="str">
        <f t="shared" si="201"/>
        <v/>
      </c>
      <c r="K3192" s="52" t="str">
        <f t="shared" si="200"/>
        <v/>
      </c>
      <c r="L3192" s="55" t="str">
        <f t="shared" si="198"/>
        <v/>
      </c>
      <c r="M3192" s="56" t="str">
        <f t="shared" si="199"/>
        <v/>
      </c>
    </row>
    <row r="3193" spans="1:13" ht="13" x14ac:dyDescent="0.25">
      <c r="A3193" s="163">
        <v>3189</v>
      </c>
      <c r="B3193" s="66"/>
      <c r="C3193" s="67"/>
      <c r="D3193" s="48"/>
      <c r="E3193" s="68"/>
      <c r="F3193" s="49"/>
      <c r="G3193" s="69"/>
      <c r="H3193" s="50" t="str">
        <f>IF(E3193="","",VLOOKUP(WEEKDAY(E3193),List!A$15:B$21,2,FALSE))</f>
        <v/>
      </c>
      <c r="I3193" s="90">
        <f>IF(G3193="",0,VLOOKUP(G3193,PHR!$B$4:$H$10000,7,FALSE))</f>
        <v>0</v>
      </c>
      <c r="J3193" s="51" t="str">
        <f t="shared" si="201"/>
        <v/>
      </c>
      <c r="K3193" s="52" t="str">
        <f t="shared" si="200"/>
        <v/>
      </c>
      <c r="L3193" s="55" t="str">
        <f t="shared" si="198"/>
        <v/>
      </c>
      <c r="M3193" s="56" t="str">
        <f t="shared" si="199"/>
        <v/>
      </c>
    </row>
    <row r="3194" spans="1:13" ht="13" x14ac:dyDescent="0.25">
      <c r="A3194" s="163">
        <v>3190</v>
      </c>
      <c r="B3194" s="66"/>
      <c r="C3194" s="67"/>
      <c r="D3194" s="48"/>
      <c r="E3194" s="68"/>
      <c r="F3194" s="49"/>
      <c r="G3194" s="69"/>
      <c r="H3194" s="50" t="str">
        <f>IF(E3194="","",VLOOKUP(WEEKDAY(E3194),List!A$15:B$21,2,FALSE))</f>
        <v/>
      </c>
      <c r="I3194" s="90">
        <f>IF(G3194="",0,VLOOKUP(G3194,PHR!$B$4:$H$10000,7,FALSE))</f>
        <v>0</v>
      </c>
      <c r="J3194" s="51" t="str">
        <f t="shared" si="201"/>
        <v/>
      </c>
      <c r="K3194" s="52" t="str">
        <f t="shared" si="200"/>
        <v/>
      </c>
      <c r="L3194" s="55" t="str">
        <f t="shared" si="198"/>
        <v/>
      </c>
      <c r="M3194" s="56" t="str">
        <f t="shared" si="199"/>
        <v/>
      </c>
    </row>
    <row r="3195" spans="1:13" ht="13" x14ac:dyDescent="0.25">
      <c r="A3195" s="163">
        <v>3191</v>
      </c>
      <c r="B3195" s="66"/>
      <c r="C3195" s="67"/>
      <c r="D3195" s="48"/>
      <c r="E3195" s="68"/>
      <c r="F3195" s="49"/>
      <c r="G3195" s="69"/>
      <c r="H3195" s="50" t="str">
        <f>IF(E3195="","",VLOOKUP(WEEKDAY(E3195),List!A$15:B$21,2,FALSE))</f>
        <v/>
      </c>
      <c r="I3195" s="90">
        <f>IF(G3195="",0,VLOOKUP(G3195,PHR!$B$4:$H$10000,7,FALSE))</f>
        <v>0</v>
      </c>
      <c r="J3195" s="51" t="str">
        <f t="shared" si="201"/>
        <v/>
      </c>
      <c r="K3195" s="52" t="str">
        <f t="shared" si="200"/>
        <v/>
      </c>
      <c r="L3195" s="55" t="str">
        <f t="shared" si="198"/>
        <v/>
      </c>
      <c r="M3195" s="56" t="str">
        <f t="shared" si="199"/>
        <v/>
      </c>
    </row>
    <row r="3196" spans="1:13" ht="13" x14ac:dyDescent="0.25">
      <c r="A3196" s="163">
        <v>3192</v>
      </c>
      <c r="B3196" s="66"/>
      <c r="C3196" s="67"/>
      <c r="D3196" s="48"/>
      <c r="E3196" s="68"/>
      <c r="F3196" s="49"/>
      <c r="G3196" s="69"/>
      <c r="H3196" s="50" t="str">
        <f>IF(E3196="","",VLOOKUP(WEEKDAY(E3196),List!A$15:B$21,2,FALSE))</f>
        <v/>
      </c>
      <c r="I3196" s="90">
        <f>IF(G3196="",0,VLOOKUP(G3196,PHR!$B$4:$H$10000,7,FALSE))</f>
        <v>0</v>
      </c>
      <c r="J3196" s="51" t="str">
        <f t="shared" si="201"/>
        <v/>
      </c>
      <c r="K3196" s="52" t="str">
        <f t="shared" si="200"/>
        <v/>
      </c>
      <c r="L3196" s="55" t="str">
        <f t="shared" si="198"/>
        <v/>
      </c>
      <c r="M3196" s="56" t="str">
        <f t="shared" si="199"/>
        <v/>
      </c>
    </row>
    <row r="3197" spans="1:13" ht="13" x14ac:dyDescent="0.25">
      <c r="A3197" s="163">
        <v>3193</v>
      </c>
      <c r="B3197" s="66"/>
      <c r="C3197" s="67"/>
      <c r="D3197" s="48"/>
      <c r="E3197" s="68"/>
      <c r="F3197" s="49"/>
      <c r="G3197" s="69"/>
      <c r="H3197" s="50" t="str">
        <f>IF(E3197="","",VLOOKUP(WEEKDAY(E3197),List!A$15:B$21,2,FALSE))</f>
        <v/>
      </c>
      <c r="I3197" s="90">
        <f>IF(G3197="",0,VLOOKUP(G3197,PHR!$B$4:$H$10000,7,FALSE))</f>
        <v>0</v>
      </c>
      <c r="J3197" s="51" t="str">
        <f t="shared" si="201"/>
        <v/>
      </c>
      <c r="K3197" s="52" t="str">
        <f t="shared" si="200"/>
        <v/>
      </c>
      <c r="L3197" s="55" t="str">
        <f t="shared" si="198"/>
        <v/>
      </c>
      <c r="M3197" s="56" t="str">
        <f t="shared" si="199"/>
        <v/>
      </c>
    </row>
    <row r="3198" spans="1:13" ht="13" x14ac:dyDescent="0.25">
      <c r="A3198" s="163">
        <v>3194</v>
      </c>
      <c r="B3198" s="66"/>
      <c r="C3198" s="67"/>
      <c r="D3198" s="48"/>
      <c r="E3198" s="68"/>
      <c r="F3198" s="49"/>
      <c r="G3198" s="69"/>
      <c r="H3198" s="50" t="str">
        <f>IF(E3198="","",VLOOKUP(WEEKDAY(E3198),List!A$15:B$21,2,FALSE))</f>
        <v/>
      </c>
      <c r="I3198" s="90">
        <f>IF(G3198="",0,VLOOKUP(G3198,PHR!$B$4:$H$10000,7,FALSE))</f>
        <v>0</v>
      </c>
      <c r="J3198" s="51" t="str">
        <f t="shared" si="201"/>
        <v/>
      </c>
      <c r="K3198" s="52" t="str">
        <f t="shared" si="200"/>
        <v/>
      </c>
      <c r="L3198" s="55" t="str">
        <f t="shared" si="198"/>
        <v/>
      </c>
      <c r="M3198" s="56" t="str">
        <f t="shared" si="199"/>
        <v/>
      </c>
    </row>
    <row r="3199" spans="1:13" ht="13" x14ac:dyDescent="0.25">
      <c r="A3199" s="163">
        <v>3195</v>
      </c>
      <c r="B3199" s="66"/>
      <c r="C3199" s="67"/>
      <c r="D3199" s="48"/>
      <c r="E3199" s="68"/>
      <c r="F3199" s="49"/>
      <c r="G3199" s="69"/>
      <c r="H3199" s="50" t="str">
        <f>IF(E3199="","",VLOOKUP(WEEKDAY(E3199),List!A$15:B$21,2,FALSE))</f>
        <v/>
      </c>
      <c r="I3199" s="90">
        <f>IF(G3199="",0,VLOOKUP(G3199,PHR!$B$4:$H$10000,7,FALSE))</f>
        <v>0</v>
      </c>
      <c r="J3199" s="51" t="str">
        <f t="shared" si="201"/>
        <v/>
      </c>
      <c r="K3199" s="52" t="str">
        <f t="shared" si="200"/>
        <v/>
      </c>
      <c r="L3199" s="55" t="str">
        <f t="shared" si="198"/>
        <v/>
      </c>
      <c r="M3199" s="56" t="str">
        <f t="shared" si="199"/>
        <v/>
      </c>
    </row>
    <row r="3200" spans="1:13" ht="13" x14ac:dyDescent="0.25">
      <c r="A3200" s="163">
        <v>3196</v>
      </c>
      <c r="B3200" s="66"/>
      <c r="C3200" s="67"/>
      <c r="D3200" s="48"/>
      <c r="E3200" s="68"/>
      <c r="F3200" s="49"/>
      <c r="G3200" s="69"/>
      <c r="H3200" s="50" t="str">
        <f>IF(E3200="","",VLOOKUP(WEEKDAY(E3200),List!A$15:B$21,2,FALSE))</f>
        <v/>
      </c>
      <c r="I3200" s="90">
        <f>IF(G3200="",0,VLOOKUP(G3200,PHR!$B$4:$H$10000,7,FALSE))</f>
        <v>0</v>
      </c>
      <c r="J3200" s="51" t="str">
        <f t="shared" si="201"/>
        <v/>
      </c>
      <c r="K3200" s="52" t="str">
        <f t="shared" si="200"/>
        <v/>
      </c>
      <c r="L3200" s="55" t="str">
        <f t="shared" si="198"/>
        <v/>
      </c>
      <c r="M3200" s="56" t="str">
        <f t="shared" si="199"/>
        <v/>
      </c>
    </row>
    <row r="3201" spans="1:13" ht="13" x14ac:dyDescent="0.25">
      <c r="A3201" s="163">
        <v>3197</v>
      </c>
      <c r="B3201" s="66"/>
      <c r="C3201" s="67"/>
      <c r="D3201" s="48"/>
      <c r="E3201" s="68"/>
      <c r="F3201" s="49"/>
      <c r="G3201" s="69"/>
      <c r="H3201" s="50" t="str">
        <f>IF(E3201="","",VLOOKUP(WEEKDAY(E3201),List!A$15:B$21,2,FALSE))</f>
        <v/>
      </c>
      <c r="I3201" s="90">
        <f>IF(G3201="",0,VLOOKUP(G3201,PHR!$B$4:$H$10000,7,FALSE))</f>
        <v>0</v>
      </c>
      <c r="J3201" s="51" t="str">
        <f t="shared" si="201"/>
        <v/>
      </c>
      <c r="K3201" s="52" t="str">
        <f t="shared" si="200"/>
        <v/>
      </c>
      <c r="L3201" s="55" t="str">
        <f t="shared" si="198"/>
        <v/>
      </c>
      <c r="M3201" s="56" t="str">
        <f t="shared" si="199"/>
        <v/>
      </c>
    </row>
    <row r="3202" spans="1:13" ht="13" x14ac:dyDescent="0.25">
      <c r="A3202" s="163">
        <v>3198</v>
      </c>
      <c r="B3202" s="66"/>
      <c r="C3202" s="67"/>
      <c r="D3202" s="48"/>
      <c r="E3202" s="68"/>
      <c r="F3202" s="49"/>
      <c r="G3202" s="69"/>
      <c r="H3202" s="50" t="str">
        <f>IF(E3202="","",VLOOKUP(WEEKDAY(E3202),List!A$15:B$21,2,FALSE))</f>
        <v/>
      </c>
      <c r="I3202" s="90">
        <f>IF(G3202="",0,VLOOKUP(G3202,PHR!$B$4:$H$10000,7,FALSE))</f>
        <v>0</v>
      </c>
      <c r="J3202" s="51" t="str">
        <f t="shared" si="201"/>
        <v/>
      </c>
      <c r="K3202" s="52" t="str">
        <f t="shared" si="200"/>
        <v/>
      </c>
      <c r="L3202" s="55" t="str">
        <f t="shared" si="198"/>
        <v/>
      </c>
      <c r="M3202" s="56" t="str">
        <f t="shared" si="199"/>
        <v/>
      </c>
    </row>
    <row r="3203" spans="1:13" ht="13" x14ac:dyDescent="0.25">
      <c r="A3203" s="163">
        <v>3199</v>
      </c>
      <c r="B3203" s="66"/>
      <c r="C3203" s="67"/>
      <c r="D3203" s="48"/>
      <c r="E3203" s="68"/>
      <c r="F3203" s="49"/>
      <c r="G3203" s="69"/>
      <c r="H3203" s="50" t="str">
        <f>IF(E3203="","",VLOOKUP(WEEKDAY(E3203),List!A$15:B$21,2,FALSE))</f>
        <v/>
      </c>
      <c r="I3203" s="90">
        <f>IF(G3203="",0,VLOOKUP(G3203,PHR!$B$4:$H$10000,7,FALSE))</f>
        <v>0</v>
      </c>
      <c r="J3203" s="51" t="str">
        <f t="shared" si="201"/>
        <v/>
      </c>
      <c r="K3203" s="52" t="str">
        <f t="shared" si="200"/>
        <v/>
      </c>
      <c r="L3203" s="55" t="str">
        <f t="shared" si="198"/>
        <v/>
      </c>
      <c r="M3203" s="56" t="str">
        <f t="shared" si="199"/>
        <v/>
      </c>
    </row>
    <row r="3204" spans="1:13" ht="13" x14ac:dyDescent="0.25">
      <c r="A3204" s="163">
        <v>3200</v>
      </c>
      <c r="B3204" s="66"/>
      <c r="C3204" s="67"/>
      <c r="D3204" s="48"/>
      <c r="E3204" s="68"/>
      <c r="F3204" s="49"/>
      <c r="G3204" s="69"/>
      <c r="H3204" s="50" t="str">
        <f>IF(E3204="","",VLOOKUP(WEEKDAY(E3204),List!A$15:B$21,2,FALSE))</f>
        <v/>
      </c>
      <c r="I3204" s="90">
        <f>IF(G3204="",0,VLOOKUP(G3204,PHR!$B$4:$H$10000,7,FALSE))</f>
        <v>0</v>
      </c>
      <c r="J3204" s="51" t="str">
        <f t="shared" si="201"/>
        <v/>
      </c>
      <c r="K3204" s="52" t="str">
        <f t="shared" si="200"/>
        <v/>
      </c>
      <c r="L3204" s="55" t="str">
        <f t="shared" si="198"/>
        <v/>
      </c>
      <c r="M3204" s="56" t="str">
        <f t="shared" si="199"/>
        <v/>
      </c>
    </row>
    <row r="3205" spans="1:13" ht="13" x14ac:dyDescent="0.25">
      <c r="A3205" s="163">
        <v>3201</v>
      </c>
      <c r="B3205" s="66"/>
      <c r="C3205" s="67"/>
      <c r="D3205" s="48"/>
      <c r="E3205" s="68"/>
      <c r="F3205" s="49"/>
      <c r="G3205" s="69"/>
      <c r="H3205" s="50" t="str">
        <f>IF(E3205="","",VLOOKUP(WEEKDAY(E3205),List!A$15:B$21,2,FALSE))</f>
        <v/>
      </c>
      <c r="I3205" s="90">
        <f>IF(G3205="",0,VLOOKUP(G3205,PHR!$B$4:$H$10000,7,FALSE))</f>
        <v>0</v>
      </c>
      <c r="J3205" s="51" t="str">
        <f t="shared" si="201"/>
        <v/>
      </c>
      <c r="K3205" s="52" t="str">
        <f t="shared" si="200"/>
        <v/>
      </c>
      <c r="L3205" s="55" t="str">
        <f t="shared" ref="L3205:L3268" si="202">IF(D3205="","",K3205)</f>
        <v/>
      </c>
      <c r="M3205" s="56" t="str">
        <f t="shared" ref="M3205:M3268" si="203">IF(D3205="","",ROUND(L3205*I3205,2))</f>
        <v/>
      </c>
    </row>
    <row r="3206" spans="1:13" ht="13" x14ac:dyDescent="0.25">
      <c r="A3206" s="163">
        <v>3202</v>
      </c>
      <c r="B3206" s="66"/>
      <c r="C3206" s="67"/>
      <c r="D3206" s="48"/>
      <c r="E3206" s="68"/>
      <c r="F3206" s="49"/>
      <c r="G3206" s="69"/>
      <c r="H3206" s="50" t="str">
        <f>IF(E3206="","",VLOOKUP(WEEKDAY(E3206),List!A$15:B$21,2,FALSE))</f>
        <v/>
      </c>
      <c r="I3206" s="90">
        <f>IF(G3206="",0,VLOOKUP(G3206,PHR!$B$4:$H$10000,7,FALSE))</f>
        <v>0</v>
      </c>
      <c r="J3206" s="51" t="str">
        <f t="shared" si="201"/>
        <v/>
      </c>
      <c r="K3206" s="52" t="str">
        <f t="shared" ref="K3206:K3269" si="204">IF(F3206="","",IF(C3206="",MIN(F3206,$K$1),(MIN(F3206,$K$1)*C3206)))</f>
        <v/>
      </c>
      <c r="L3206" s="55" t="str">
        <f t="shared" si="202"/>
        <v/>
      </c>
      <c r="M3206" s="56" t="str">
        <f t="shared" si="203"/>
        <v/>
      </c>
    </row>
    <row r="3207" spans="1:13" ht="13" x14ac:dyDescent="0.25">
      <c r="A3207" s="163">
        <v>3203</v>
      </c>
      <c r="B3207" s="66"/>
      <c r="C3207" s="67"/>
      <c r="D3207" s="48"/>
      <c r="E3207" s="68"/>
      <c r="F3207" s="49"/>
      <c r="G3207" s="69"/>
      <c r="H3207" s="50" t="str">
        <f>IF(E3207="","",VLOOKUP(WEEKDAY(E3207),List!A$15:B$21,2,FALSE))</f>
        <v/>
      </c>
      <c r="I3207" s="90">
        <f>IF(G3207="",0,VLOOKUP(G3207,PHR!$B$4:$H$10000,7,FALSE))</f>
        <v>0</v>
      </c>
      <c r="J3207" s="51" t="str">
        <f t="shared" si="201"/>
        <v/>
      </c>
      <c r="K3207" s="52" t="str">
        <f t="shared" si="204"/>
        <v/>
      </c>
      <c r="L3207" s="55" t="str">
        <f t="shared" si="202"/>
        <v/>
      </c>
      <c r="M3207" s="56" t="str">
        <f t="shared" si="203"/>
        <v/>
      </c>
    </row>
    <row r="3208" spans="1:13" ht="13" x14ac:dyDescent="0.25">
      <c r="A3208" s="163">
        <v>3204</v>
      </c>
      <c r="B3208" s="66"/>
      <c r="C3208" s="67"/>
      <c r="D3208" s="48"/>
      <c r="E3208" s="68"/>
      <c r="F3208" s="49"/>
      <c r="G3208" s="69"/>
      <c r="H3208" s="50" t="str">
        <f>IF(E3208="","",VLOOKUP(WEEKDAY(E3208),List!A$15:B$21,2,FALSE))</f>
        <v/>
      </c>
      <c r="I3208" s="90">
        <f>IF(G3208="",0,VLOOKUP(G3208,PHR!$B$4:$H$10000,7,FALSE))</f>
        <v>0</v>
      </c>
      <c r="J3208" s="51" t="str">
        <f t="shared" si="201"/>
        <v/>
      </c>
      <c r="K3208" s="52" t="str">
        <f t="shared" si="204"/>
        <v/>
      </c>
      <c r="L3208" s="55" t="str">
        <f t="shared" si="202"/>
        <v/>
      </c>
      <c r="M3208" s="56" t="str">
        <f t="shared" si="203"/>
        <v/>
      </c>
    </row>
    <row r="3209" spans="1:13" ht="13" x14ac:dyDescent="0.25">
      <c r="A3209" s="163">
        <v>3205</v>
      </c>
      <c r="B3209" s="66"/>
      <c r="C3209" s="67"/>
      <c r="D3209" s="48"/>
      <c r="E3209" s="68"/>
      <c r="F3209" s="49"/>
      <c r="G3209" s="69"/>
      <c r="H3209" s="50" t="str">
        <f>IF(E3209="","",VLOOKUP(WEEKDAY(E3209),List!A$15:B$21,2,FALSE))</f>
        <v/>
      </c>
      <c r="I3209" s="90">
        <f>IF(G3209="",0,VLOOKUP(G3209,PHR!$B$4:$H$10000,7,FALSE))</f>
        <v>0</v>
      </c>
      <c r="J3209" s="51" t="str">
        <f t="shared" si="201"/>
        <v/>
      </c>
      <c r="K3209" s="52" t="str">
        <f t="shared" si="204"/>
        <v/>
      </c>
      <c r="L3209" s="55" t="str">
        <f t="shared" si="202"/>
        <v/>
      </c>
      <c r="M3209" s="56" t="str">
        <f t="shared" si="203"/>
        <v/>
      </c>
    </row>
    <row r="3210" spans="1:13" ht="13" x14ac:dyDescent="0.25">
      <c r="A3210" s="163">
        <v>3206</v>
      </c>
      <c r="B3210" s="66"/>
      <c r="C3210" s="67"/>
      <c r="D3210" s="48"/>
      <c r="E3210" s="68"/>
      <c r="F3210" s="49"/>
      <c r="G3210" s="69"/>
      <c r="H3210" s="50" t="str">
        <f>IF(E3210="","",VLOOKUP(WEEKDAY(E3210),List!A$15:B$21,2,FALSE))</f>
        <v/>
      </c>
      <c r="I3210" s="90">
        <f>IF(G3210="",0,VLOOKUP(G3210,PHR!$B$4:$H$10000,7,FALSE))</f>
        <v>0</v>
      </c>
      <c r="J3210" s="51" t="str">
        <f t="shared" ref="J3210:J3273" si="205">IF(K3210="","",ROUND(K3210*I3210,2))</f>
        <v/>
      </c>
      <c r="K3210" s="52" t="str">
        <f t="shared" si="204"/>
        <v/>
      </c>
      <c r="L3210" s="55" t="str">
        <f t="shared" si="202"/>
        <v/>
      </c>
      <c r="M3210" s="56" t="str">
        <f t="shared" si="203"/>
        <v/>
      </c>
    </row>
    <row r="3211" spans="1:13" ht="13" x14ac:dyDescent="0.25">
      <c r="A3211" s="163">
        <v>3207</v>
      </c>
      <c r="B3211" s="66"/>
      <c r="C3211" s="67"/>
      <c r="D3211" s="48"/>
      <c r="E3211" s="68"/>
      <c r="F3211" s="49"/>
      <c r="G3211" s="69"/>
      <c r="H3211" s="50" t="str">
        <f>IF(E3211="","",VLOOKUP(WEEKDAY(E3211),List!A$15:B$21,2,FALSE))</f>
        <v/>
      </c>
      <c r="I3211" s="90">
        <f>IF(G3211="",0,VLOOKUP(G3211,PHR!$B$4:$H$10000,7,FALSE))</f>
        <v>0</v>
      </c>
      <c r="J3211" s="51" t="str">
        <f t="shared" si="205"/>
        <v/>
      </c>
      <c r="K3211" s="52" t="str">
        <f t="shared" si="204"/>
        <v/>
      </c>
      <c r="L3211" s="55" t="str">
        <f t="shared" si="202"/>
        <v/>
      </c>
      <c r="M3211" s="56" t="str">
        <f t="shared" si="203"/>
        <v/>
      </c>
    </row>
    <row r="3212" spans="1:13" ht="13" x14ac:dyDescent="0.25">
      <c r="A3212" s="163">
        <v>3208</v>
      </c>
      <c r="B3212" s="66"/>
      <c r="C3212" s="67"/>
      <c r="D3212" s="48"/>
      <c r="E3212" s="68"/>
      <c r="F3212" s="49"/>
      <c r="G3212" s="69"/>
      <c r="H3212" s="50" t="str">
        <f>IF(E3212="","",VLOOKUP(WEEKDAY(E3212),List!A$15:B$21,2,FALSE))</f>
        <v/>
      </c>
      <c r="I3212" s="90">
        <f>IF(G3212="",0,VLOOKUP(G3212,PHR!$B$4:$H$10000,7,FALSE))</f>
        <v>0</v>
      </c>
      <c r="J3212" s="51" t="str">
        <f t="shared" si="205"/>
        <v/>
      </c>
      <c r="K3212" s="52" t="str">
        <f t="shared" si="204"/>
        <v/>
      </c>
      <c r="L3212" s="55" t="str">
        <f t="shared" si="202"/>
        <v/>
      </c>
      <c r="M3212" s="56" t="str">
        <f t="shared" si="203"/>
        <v/>
      </c>
    </row>
    <row r="3213" spans="1:13" ht="13" x14ac:dyDescent="0.25">
      <c r="A3213" s="163">
        <v>3209</v>
      </c>
      <c r="B3213" s="66"/>
      <c r="C3213" s="67"/>
      <c r="D3213" s="48"/>
      <c r="E3213" s="68"/>
      <c r="F3213" s="49"/>
      <c r="G3213" s="69"/>
      <c r="H3213" s="50" t="str">
        <f>IF(E3213="","",VLOOKUP(WEEKDAY(E3213),List!A$15:B$21,2,FALSE))</f>
        <v/>
      </c>
      <c r="I3213" s="90">
        <f>IF(G3213="",0,VLOOKUP(G3213,PHR!$B$4:$H$10000,7,FALSE))</f>
        <v>0</v>
      </c>
      <c r="J3213" s="51" t="str">
        <f t="shared" si="205"/>
        <v/>
      </c>
      <c r="K3213" s="52" t="str">
        <f t="shared" si="204"/>
        <v/>
      </c>
      <c r="L3213" s="55" t="str">
        <f t="shared" si="202"/>
        <v/>
      </c>
      <c r="M3213" s="56" t="str">
        <f t="shared" si="203"/>
        <v/>
      </c>
    </row>
    <row r="3214" spans="1:13" ht="13" x14ac:dyDescent="0.25">
      <c r="A3214" s="163">
        <v>3210</v>
      </c>
      <c r="B3214" s="66"/>
      <c r="C3214" s="67"/>
      <c r="D3214" s="48"/>
      <c r="E3214" s="68"/>
      <c r="F3214" s="49"/>
      <c r="G3214" s="69"/>
      <c r="H3214" s="50" t="str">
        <f>IF(E3214="","",VLOOKUP(WEEKDAY(E3214),List!A$15:B$21,2,FALSE))</f>
        <v/>
      </c>
      <c r="I3214" s="90">
        <f>IF(G3214="",0,VLOOKUP(G3214,PHR!$B$4:$H$10000,7,FALSE))</f>
        <v>0</v>
      </c>
      <c r="J3214" s="51" t="str">
        <f t="shared" si="205"/>
        <v/>
      </c>
      <c r="K3214" s="52" t="str">
        <f t="shared" si="204"/>
        <v/>
      </c>
      <c r="L3214" s="55" t="str">
        <f t="shared" si="202"/>
        <v/>
      </c>
      <c r="M3214" s="56" t="str">
        <f t="shared" si="203"/>
        <v/>
      </c>
    </row>
    <row r="3215" spans="1:13" ht="13" x14ac:dyDescent="0.25">
      <c r="A3215" s="163">
        <v>3211</v>
      </c>
      <c r="B3215" s="66"/>
      <c r="C3215" s="67"/>
      <c r="D3215" s="48"/>
      <c r="E3215" s="68"/>
      <c r="F3215" s="49"/>
      <c r="G3215" s="69"/>
      <c r="H3215" s="50" t="str">
        <f>IF(E3215="","",VLOOKUP(WEEKDAY(E3215),List!A$15:B$21,2,FALSE))</f>
        <v/>
      </c>
      <c r="I3215" s="90">
        <f>IF(G3215="",0,VLOOKUP(G3215,PHR!$B$4:$H$10000,7,FALSE))</f>
        <v>0</v>
      </c>
      <c r="J3215" s="51" t="str">
        <f t="shared" si="205"/>
        <v/>
      </c>
      <c r="K3215" s="52" t="str">
        <f t="shared" si="204"/>
        <v/>
      </c>
      <c r="L3215" s="55" t="str">
        <f t="shared" si="202"/>
        <v/>
      </c>
      <c r="M3215" s="56" t="str">
        <f t="shared" si="203"/>
        <v/>
      </c>
    </row>
    <row r="3216" spans="1:13" ht="13" x14ac:dyDescent="0.25">
      <c r="A3216" s="163">
        <v>3212</v>
      </c>
      <c r="B3216" s="66"/>
      <c r="C3216" s="67"/>
      <c r="D3216" s="48"/>
      <c r="E3216" s="68"/>
      <c r="F3216" s="49"/>
      <c r="G3216" s="69"/>
      <c r="H3216" s="50" t="str">
        <f>IF(E3216="","",VLOOKUP(WEEKDAY(E3216),List!A$15:B$21,2,FALSE))</f>
        <v/>
      </c>
      <c r="I3216" s="90">
        <f>IF(G3216="",0,VLOOKUP(G3216,PHR!$B$4:$H$10000,7,FALSE))</f>
        <v>0</v>
      </c>
      <c r="J3216" s="51" t="str">
        <f t="shared" si="205"/>
        <v/>
      </c>
      <c r="K3216" s="52" t="str">
        <f t="shared" si="204"/>
        <v/>
      </c>
      <c r="L3216" s="55" t="str">
        <f t="shared" si="202"/>
        <v/>
      </c>
      <c r="M3216" s="56" t="str">
        <f t="shared" si="203"/>
        <v/>
      </c>
    </row>
    <row r="3217" spans="1:13" ht="13" x14ac:dyDescent="0.25">
      <c r="A3217" s="163">
        <v>3213</v>
      </c>
      <c r="B3217" s="66"/>
      <c r="C3217" s="67"/>
      <c r="D3217" s="48"/>
      <c r="E3217" s="68"/>
      <c r="F3217" s="49"/>
      <c r="G3217" s="69"/>
      <c r="H3217" s="50" t="str">
        <f>IF(E3217="","",VLOOKUP(WEEKDAY(E3217),List!A$15:B$21,2,FALSE))</f>
        <v/>
      </c>
      <c r="I3217" s="90">
        <f>IF(G3217="",0,VLOOKUP(G3217,PHR!$B$4:$H$10000,7,FALSE))</f>
        <v>0</v>
      </c>
      <c r="J3217" s="51" t="str">
        <f t="shared" si="205"/>
        <v/>
      </c>
      <c r="K3217" s="52" t="str">
        <f t="shared" si="204"/>
        <v/>
      </c>
      <c r="L3217" s="55" t="str">
        <f t="shared" si="202"/>
        <v/>
      </c>
      <c r="M3217" s="56" t="str">
        <f t="shared" si="203"/>
        <v/>
      </c>
    </row>
    <row r="3218" spans="1:13" ht="13" x14ac:dyDescent="0.25">
      <c r="A3218" s="163">
        <v>3214</v>
      </c>
      <c r="B3218" s="66"/>
      <c r="C3218" s="67"/>
      <c r="D3218" s="48"/>
      <c r="E3218" s="68"/>
      <c r="F3218" s="49"/>
      <c r="G3218" s="69"/>
      <c r="H3218" s="50" t="str">
        <f>IF(E3218="","",VLOOKUP(WEEKDAY(E3218),List!A$15:B$21,2,FALSE))</f>
        <v/>
      </c>
      <c r="I3218" s="90">
        <f>IF(G3218="",0,VLOOKUP(G3218,PHR!$B$4:$H$10000,7,FALSE))</f>
        <v>0</v>
      </c>
      <c r="J3218" s="51" t="str">
        <f t="shared" si="205"/>
        <v/>
      </c>
      <c r="K3218" s="52" t="str">
        <f t="shared" si="204"/>
        <v/>
      </c>
      <c r="L3218" s="55" t="str">
        <f t="shared" si="202"/>
        <v/>
      </c>
      <c r="M3218" s="56" t="str">
        <f t="shared" si="203"/>
        <v/>
      </c>
    </row>
    <row r="3219" spans="1:13" ht="13" x14ac:dyDescent="0.25">
      <c r="A3219" s="163">
        <v>3215</v>
      </c>
      <c r="B3219" s="66"/>
      <c r="C3219" s="67"/>
      <c r="D3219" s="48"/>
      <c r="E3219" s="68"/>
      <c r="F3219" s="49"/>
      <c r="G3219" s="69"/>
      <c r="H3219" s="50" t="str">
        <f>IF(E3219="","",VLOOKUP(WEEKDAY(E3219),List!A$15:B$21,2,FALSE))</f>
        <v/>
      </c>
      <c r="I3219" s="90">
        <f>IF(G3219="",0,VLOOKUP(G3219,PHR!$B$4:$H$10000,7,FALSE))</f>
        <v>0</v>
      </c>
      <c r="J3219" s="51" t="str">
        <f t="shared" si="205"/>
        <v/>
      </c>
      <c r="K3219" s="52" t="str">
        <f t="shared" si="204"/>
        <v/>
      </c>
      <c r="L3219" s="55" t="str">
        <f t="shared" si="202"/>
        <v/>
      </c>
      <c r="M3219" s="56" t="str">
        <f t="shared" si="203"/>
        <v/>
      </c>
    </row>
    <row r="3220" spans="1:13" ht="13" x14ac:dyDescent="0.25">
      <c r="A3220" s="163">
        <v>3216</v>
      </c>
      <c r="B3220" s="66"/>
      <c r="C3220" s="67"/>
      <c r="D3220" s="48"/>
      <c r="E3220" s="68"/>
      <c r="F3220" s="49"/>
      <c r="G3220" s="69"/>
      <c r="H3220" s="50" t="str">
        <f>IF(E3220="","",VLOOKUP(WEEKDAY(E3220),List!A$15:B$21,2,FALSE))</f>
        <v/>
      </c>
      <c r="I3220" s="90">
        <f>IF(G3220="",0,VLOOKUP(G3220,PHR!$B$4:$H$10000,7,FALSE))</f>
        <v>0</v>
      </c>
      <c r="J3220" s="51" t="str">
        <f t="shared" si="205"/>
        <v/>
      </c>
      <c r="K3220" s="52" t="str">
        <f t="shared" si="204"/>
        <v/>
      </c>
      <c r="L3220" s="55" t="str">
        <f t="shared" si="202"/>
        <v/>
      </c>
      <c r="M3220" s="56" t="str">
        <f t="shared" si="203"/>
        <v/>
      </c>
    </row>
    <row r="3221" spans="1:13" ht="13" x14ac:dyDescent="0.25">
      <c r="A3221" s="163">
        <v>3217</v>
      </c>
      <c r="B3221" s="66"/>
      <c r="C3221" s="67"/>
      <c r="D3221" s="48"/>
      <c r="E3221" s="68"/>
      <c r="F3221" s="49"/>
      <c r="G3221" s="69"/>
      <c r="H3221" s="50" t="str">
        <f>IF(E3221="","",VLOOKUP(WEEKDAY(E3221),List!A$15:B$21,2,FALSE))</f>
        <v/>
      </c>
      <c r="I3221" s="90">
        <f>IF(G3221="",0,VLOOKUP(G3221,PHR!$B$4:$H$10000,7,FALSE))</f>
        <v>0</v>
      </c>
      <c r="J3221" s="51" t="str">
        <f t="shared" si="205"/>
        <v/>
      </c>
      <c r="K3221" s="52" t="str">
        <f t="shared" si="204"/>
        <v/>
      </c>
      <c r="L3221" s="55" t="str">
        <f t="shared" si="202"/>
        <v/>
      </c>
      <c r="M3221" s="56" t="str">
        <f t="shared" si="203"/>
        <v/>
      </c>
    </row>
    <row r="3222" spans="1:13" ht="13" x14ac:dyDescent="0.25">
      <c r="A3222" s="163">
        <v>3218</v>
      </c>
      <c r="B3222" s="66"/>
      <c r="C3222" s="67"/>
      <c r="D3222" s="48"/>
      <c r="E3222" s="68"/>
      <c r="F3222" s="49"/>
      <c r="G3222" s="69"/>
      <c r="H3222" s="50" t="str">
        <f>IF(E3222="","",VLOOKUP(WEEKDAY(E3222),List!A$15:B$21,2,FALSE))</f>
        <v/>
      </c>
      <c r="I3222" s="90">
        <f>IF(G3222="",0,VLOOKUP(G3222,PHR!$B$4:$H$10000,7,FALSE))</f>
        <v>0</v>
      </c>
      <c r="J3222" s="51" t="str">
        <f t="shared" si="205"/>
        <v/>
      </c>
      <c r="K3222" s="52" t="str">
        <f t="shared" si="204"/>
        <v/>
      </c>
      <c r="L3222" s="55" t="str">
        <f t="shared" si="202"/>
        <v/>
      </c>
      <c r="M3222" s="56" t="str">
        <f t="shared" si="203"/>
        <v/>
      </c>
    </row>
    <row r="3223" spans="1:13" ht="13" x14ac:dyDescent="0.25">
      <c r="A3223" s="163">
        <v>3219</v>
      </c>
      <c r="B3223" s="66"/>
      <c r="C3223" s="67"/>
      <c r="D3223" s="48"/>
      <c r="E3223" s="68"/>
      <c r="F3223" s="49"/>
      <c r="G3223" s="69"/>
      <c r="H3223" s="50" t="str">
        <f>IF(E3223="","",VLOOKUP(WEEKDAY(E3223),List!A$15:B$21,2,FALSE))</f>
        <v/>
      </c>
      <c r="I3223" s="90">
        <f>IF(G3223="",0,VLOOKUP(G3223,PHR!$B$4:$H$10000,7,FALSE))</f>
        <v>0</v>
      </c>
      <c r="J3223" s="51" t="str">
        <f t="shared" si="205"/>
        <v/>
      </c>
      <c r="K3223" s="52" t="str">
        <f t="shared" si="204"/>
        <v/>
      </c>
      <c r="L3223" s="55" t="str">
        <f t="shared" si="202"/>
        <v/>
      </c>
      <c r="M3223" s="56" t="str">
        <f t="shared" si="203"/>
        <v/>
      </c>
    </row>
    <row r="3224" spans="1:13" ht="13" x14ac:dyDescent="0.25">
      <c r="A3224" s="163">
        <v>3220</v>
      </c>
      <c r="B3224" s="66"/>
      <c r="C3224" s="67"/>
      <c r="D3224" s="48"/>
      <c r="E3224" s="68"/>
      <c r="F3224" s="49"/>
      <c r="G3224" s="69"/>
      <c r="H3224" s="50" t="str">
        <f>IF(E3224="","",VLOOKUP(WEEKDAY(E3224),List!A$15:B$21,2,FALSE))</f>
        <v/>
      </c>
      <c r="I3224" s="90">
        <f>IF(G3224="",0,VLOOKUP(G3224,PHR!$B$4:$H$10000,7,FALSE))</f>
        <v>0</v>
      </c>
      <c r="J3224" s="51" t="str">
        <f t="shared" si="205"/>
        <v/>
      </c>
      <c r="K3224" s="52" t="str">
        <f t="shared" si="204"/>
        <v/>
      </c>
      <c r="L3224" s="55" t="str">
        <f t="shared" si="202"/>
        <v/>
      </c>
      <c r="M3224" s="56" t="str">
        <f t="shared" si="203"/>
        <v/>
      </c>
    </row>
    <row r="3225" spans="1:13" ht="13" x14ac:dyDescent="0.25">
      <c r="A3225" s="163">
        <v>3221</v>
      </c>
      <c r="B3225" s="66"/>
      <c r="C3225" s="67"/>
      <c r="D3225" s="48"/>
      <c r="E3225" s="68"/>
      <c r="F3225" s="49"/>
      <c r="G3225" s="69"/>
      <c r="H3225" s="50" t="str">
        <f>IF(E3225="","",VLOOKUP(WEEKDAY(E3225),List!A$15:B$21,2,FALSE))</f>
        <v/>
      </c>
      <c r="I3225" s="90">
        <f>IF(G3225="",0,VLOOKUP(G3225,PHR!$B$4:$H$10000,7,FALSE))</f>
        <v>0</v>
      </c>
      <c r="J3225" s="51" t="str">
        <f t="shared" si="205"/>
        <v/>
      </c>
      <c r="K3225" s="52" t="str">
        <f t="shared" si="204"/>
        <v/>
      </c>
      <c r="L3225" s="55" t="str">
        <f t="shared" si="202"/>
        <v/>
      </c>
      <c r="M3225" s="56" t="str">
        <f t="shared" si="203"/>
        <v/>
      </c>
    </row>
    <row r="3226" spans="1:13" ht="13" x14ac:dyDescent="0.25">
      <c r="A3226" s="163">
        <v>3222</v>
      </c>
      <c r="B3226" s="66"/>
      <c r="C3226" s="67"/>
      <c r="D3226" s="48"/>
      <c r="E3226" s="68"/>
      <c r="F3226" s="49"/>
      <c r="G3226" s="69"/>
      <c r="H3226" s="50" t="str">
        <f>IF(E3226="","",VLOOKUP(WEEKDAY(E3226),List!A$15:B$21,2,FALSE))</f>
        <v/>
      </c>
      <c r="I3226" s="90">
        <f>IF(G3226="",0,VLOOKUP(G3226,PHR!$B$4:$H$10000,7,FALSE))</f>
        <v>0</v>
      </c>
      <c r="J3226" s="51" t="str">
        <f t="shared" si="205"/>
        <v/>
      </c>
      <c r="K3226" s="52" t="str">
        <f t="shared" si="204"/>
        <v/>
      </c>
      <c r="L3226" s="55" t="str">
        <f t="shared" si="202"/>
        <v/>
      </c>
      <c r="M3226" s="56" t="str">
        <f t="shared" si="203"/>
        <v/>
      </c>
    </row>
    <row r="3227" spans="1:13" ht="13" x14ac:dyDescent="0.25">
      <c r="A3227" s="163">
        <v>3223</v>
      </c>
      <c r="B3227" s="66"/>
      <c r="C3227" s="67"/>
      <c r="D3227" s="48"/>
      <c r="E3227" s="68"/>
      <c r="F3227" s="49"/>
      <c r="G3227" s="69"/>
      <c r="H3227" s="50" t="str">
        <f>IF(E3227="","",VLOOKUP(WEEKDAY(E3227),List!A$15:B$21,2,FALSE))</f>
        <v/>
      </c>
      <c r="I3227" s="90">
        <f>IF(G3227="",0,VLOOKUP(G3227,PHR!$B$4:$H$10000,7,FALSE))</f>
        <v>0</v>
      </c>
      <c r="J3227" s="51" t="str">
        <f t="shared" si="205"/>
        <v/>
      </c>
      <c r="K3227" s="52" t="str">
        <f t="shared" si="204"/>
        <v/>
      </c>
      <c r="L3227" s="55" t="str">
        <f t="shared" si="202"/>
        <v/>
      </c>
      <c r="M3227" s="56" t="str">
        <f t="shared" si="203"/>
        <v/>
      </c>
    </row>
    <row r="3228" spans="1:13" ht="13" x14ac:dyDescent="0.25">
      <c r="A3228" s="163">
        <v>3224</v>
      </c>
      <c r="B3228" s="66"/>
      <c r="C3228" s="67"/>
      <c r="D3228" s="48"/>
      <c r="E3228" s="68"/>
      <c r="F3228" s="49"/>
      <c r="G3228" s="69"/>
      <c r="H3228" s="50" t="str">
        <f>IF(E3228="","",VLOOKUP(WEEKDAY(E3228),List!A$15:B$21,2,FALSE))</f>
        <v/>
      </c>
      <c r="I3228" s="90">
        <f>IF(G3228="",0,VLOOKUP(G3228,PHR!$B$4:$H$10000,7,FALSE))</f>
        <v>0</v>
      </c>
      <c r="J3228" s="51" t="str">
        <f t="shared" si="205"/>
        <v/>
      </c>
      <c r="K3228" s="52" t="str">
        <f t="shared" si="204"/>
        <v/>
      </c>
      <c r="L3228" s="55" t="str">
        <f t="shared" si="202"/>
        <v/>
      </c>
      <c r="M3228" s="56" t="str">
        <f t="shared" si="203"/>
        <v/>
      </c>
    </row>
    <row r="3229" spans="1:13" ht="13" x14ac:dyDescent="0.25">
      <c r="A3229" s="163">
        <v>3225</v>
      </c>
      <c r="B3229" s="66"/>
      <c r="C3229" s="67"/>
      <c r="D3229" s="48"/>
      <c r="E3229" s="68"/>
      <c r="F3229" s="49"/>
      <c r="G3229" s="69"/>
      <c r="H3229" s="50" t="str">
        <f>IF(E3229="","",VLOOKUP(WEEKDAY(E3229),List!A$15:B$21,2,FALSE))</f>
        <v/>
      </c>
      <c r="I3229" s="90">
        <f>IF(G3229="",0,VLOOKUP(G3229,PHR!$B$4:$H$10000,7,FALSE))</f>
        <v>0</v>
      </c>
      <c r="J3229" s="51" t="str">
        <f t="shared" si="205"/>
        <v/>
      </c>
      <c r="K3229" s="52" t="str">
        <f t="shared" si="204"/>
        <v/>
      </c>
      <c r="L3229" s="55" t="str">
        <f t="shared" si="202"/>
        <v/>
      </c>
      <c r="M3229" s="56" t="str">
        <f t="shared" si="203"/>
        <v/>
      </c>
    </row>
    <row r="3230" spans="1:13" ht="13" x14ac:dyDescent="0.25">
      <c r="A3230" s="163">
        <v>3226</v>
      </c>
      <c r="B3230" s="66"/>
      <c r="C3230" s="67"/>
      <c r="D3230" s="48"/>
      <c r="E3230" s="68"/>
      <c r="F3230" s="49"/>
      <c r="G3230" s="69"/>
      <c r="H3230" s="50" t="str">
        <f>IF(E3230="","",VLOOKUP(WEEKDAY(E3230),List!A$15:B$21,2,FALSE))</f>
        <v/>
      </c>
      <c r="I3230" s="90">
        <f>IF(G3230="",0,VLOOKUP(G3230,PHR!$B$4:$H$10000,7,FALSE))</f>
        <v>0</v>
      </c>
      <c r="J3230" s="51" t="str">
        <f t="shared" si="205"/>
        <v/>
      </c>
      <c r="K3230" s="52" t="str">
        <f t="shared" si="204"/>
        <v/>
      </c>
      <c r="L3230" s="55" t="str">
        <f t="shared" si="202"/>
        <v/>
      </c>
      <c r="M3230" s="56" t="str">
        <f t="shared" si="203"/>
        <v/>
      </c>
    </row>
    <row r="3231" spans="1:13" ht="13" x14ac:dyDescent="0.25">
      <c r="A3231" s="163">
        <v>3227</v>
      </c>
      <c r="B3231" s="66"/>
      <c r="C3231" s="67"/>
      <c r="D3231" s="48"/>
      <c r="E3231" s="68"/>
      <c r="F3231" s="49"/>
      <c r="G3231" s="69"/>
      <c r="H3231" s="50" t="str">
        <f>IF(E3231="","",VLOOKUP(WEEKDAY(E3231),List!A$15:B$21,2,FALSE))</f>
        <v/>
      </c>
      <c r="I3231" s="90">
        <f>IF(G3231="",0,VLOOKUP(G3231,PHR!$B$4:$H$10000,7,FALSE))</f>
        <v>0</v>
      </c>
      <c r="J3231" s="51" t="str">
        <f t="shared" si="205"/>
        <v/>
      </c>
      <c r="K3231" s="52" t="str">
        <f t="shared" si="204"/>
        <v/>
      </c>
      <c r="L3231" s="55" t="str">
        <f t="shared" si="202"/>
        <v/>
      </c>
      <c r="M3231" s="56" t="str">
        <f t="shared" si="203"/>
        <v/>
      </c>
    </row>
    <row r="3232" spans="1:13" ht="13" x14ac:dyDescent="0.25">
      <c r="A3232" s="163">
        <v>3228</v>
      </c>
      <c r="B3232" s="66"/>
      <c r="C3232" s="67"/>
      <c r="D3232" s="48"/>
      <c r="E3232" s="68"/>
      <c r="F3232" s="49"/>
      <c r="G3232" s="69"/>
      <c r="H3232" s="50" t="str">
        <f>IF(E3232="","",VLOOKUP(WEEKDAY(E3232),List!A$15:B$21,2,FALSE))</f>
        <v/>
      </c>
      <c r="I3232" s="90">
        <f>IF(G3232="",0,VLOOKUP(G3232,PHR!$B$4:$H$10000,7,FALSE))</f>
        <v>0</v>
      </c>
      <c r="J3232" s="51" t="str">
        <f t="shared" si="205"/>
        <v/>
      </c>
      <c r="K3232" s="52" t="str">
        <f t="shared" si="204"/>
        <v/>
      </c>
      <c r="L3232" s="55" t="str">
        <f t="shared" si="202"/>
        <v/>
      </c>
      <c r="M3232" s="56" t="str">
        <f t="shared" si="203"/>
        <v/>
      </c>
    </row>
    <row r="3233" spans="1:13" ht="13" x14ac:dyDescent="0.25">
      <c r="A3233" s="163">
        <v>3229</v>
      </c>
      <c r="B3233" s="66"/>
      <c r="C3233" s="67"/>
      <c r="D3233" s="48"/>
      <c r="E3233" s="68"/>
      <c r="F3233" s="49"/>
      <c r="G3233" s="69"/>
      <c r="H3233" s="50" t="str">
        <f>IF(E3233="","",VLOOKUP(WEEKDAY(E3233),List!A$15:B$21,2,FALSE))</f>
        <v/>
      </c>
      <c r="I3233" s="90">
        <f>IF(G3233="",0,VLOOKUP(G3233,PHR!$B$4:$H$10000,7,FALSE))</f>
        <v>0</v>
      </c>
      <c r="J3233" s="51" t="str">
        <f t="shared" si="205"/>
        <v/>
      </c>
      <c r="K3233" s="52" t="str">
        <f t="shared" si="204"/>
        <v/>
      </c>
      <c r="L3233" s="55" t="str">
        <f t="shared" si="202"/>
        <v/>
      </c>
      <c r="M3233" s="56" t="str">
        <f t="shared" si="203"/>
        <v/>
      </c>
    </row>
    <row r="3234" spans="1:13" ht="13" x14ac:dyDescent="0.25">
      <c r="A3234" s="163">
        <v>3230</v>
      </c>
      <c r="B3234" s="66"/>
      <c r="C3234" s="67"/>
      <c r="D3234" s="48"/>
      <c r="E3234" s="68"/>
      <c r="F3234" s="49"/>
      <c r="G3234" s="69"/>
      <c r="H3234" s="50" t="str">
        <f>IF(E3234="","",VLOOKUP(WEEKDAY(E3234),List!A$15:B$21,2,FALSE))</f>
        <v/>
      </c>
      <c r="I3234" s="90">
        <f>IF(G3234="",0,VLOOKUP(G3234,PHR!$B$4:$H$10000,7,FALSE))</f>
        <v>0</v>
      </c>
      <c r="J3234" s="51" t="str">
        <f t="shared" si="205"/>
        <v/>
      </c>
      <c r="K3234" s="52" t="str">
        <f t="shared" si="204"/>
        <v/>
      </c>
      <c r="L3234" s="55" t="str">
        <f t="shared" si="202"/>
        <v/>
      </c>
      <c r="M3234" s="56" t="str">
        <f t="shared" si="203"/>
        <v/>
      </c>
    </row>
    <row r="3235" spans="1:13" ht="13" x14ac:dyDescent="0.25">
      <c r="A3235" s="163">
        <v>3231</v>
      </c>
      <c r="B3235" s="66"/>
      <c r="C3235" s="67"/>
      <c r="D3235" s="48"/>
      <c r="E3235" s="68"/>
      <c r="F3235" s="49"/>
      <c r="G3235" s="69"/>
      <c r="H3235" s="50" t="str">
        <f>IF(E3235="","",VLOOKUP(WEEKDAY(E3235),List!A$15:B$21,2,FALSE))</f>
        <v/>
      </c>
      <c r="I3235" s="90">
        <f>IF(G3235="",0,VLOOKUP(G3235,PHR!$B$4:$H$10000,7,FALSE))</f>
        <v>0</v>
      </c>
      <c r="J3235" s="51" t="str">
        <f t="shared" si="205"/>
        <v/>
      </c>
      <c r="K3235" s="52" t="str">
        <f t="shared" si="204"/>
        <v/>
      </c>
      <c r="L3235" s="55" t="str">
        <f t="shared" si="202"/>
        <v/>
      </c>
      <c r="M3235" s="56" t="str">
        <f t="shared" si="203"/>
        <v/>
      </c>
    </row>
    <row r="3236" spans="1:13" ht="13" x14ac:dyDescent="0.25">
      <c r="A3236" s="163">
        <v>3232</v>
      </c>
      <c r="B3236" s="66"/>
      <c r="C3236" s="67"/>
      <c r="D3236" s="48"/>
      <c r="E3236" s="68"/>
      <c r="F3236" s="49"/>
      <c r="G3236" s="69"/>
      <c r="H3236" s="50" t="str">
        <f>IF(E3236="","",VLOOKUP(WEEKDAY(E3236),List!A$15:B$21,2,FALSE))</f>
        <v/>
      </c>
      <c r="I3236" s="90">
        <f>IF(G3236="",0,VLOOKUP(G3236,PHR!$B$4:$H$10000,7,FALSE))</f>
        <v>0</v>
      </c>
      <c r="J3236" s="51" t="str">
        <f t="shared" si="205"/>
        <v/>
      </c>
      <c r="K3236" s="52" t="str">
        <f t="shared" si="204"/>
        <v/>
      </c>
      <c r="L3236" s="55" t="str">
        <f t="shared" si="202"/>
        <v/>
      </c>
      <c r="M3236" s="56" t="str">
        <f t="shared" si="203"/>
        <v/>
      </c>
    </row>
    <row r="3237" spans="1:13" ht="13" x14ac:dyDescent="0.25">
      <c r="A3237" s="163">
        <v>3233</v>
      </c>
      <c r="B3237" s="66"/>
      <c r="C3237" s="67"/>
      <c r="D3237" s="48"/>
      <c r="E3237" s="68"/>
      <c r="F3237" s="49"/>
      <c r="G3237" s="69"/>
      <c r="H3237" s="50" t="str">
        <f>IF(E3237="","",VLOOKUP(WEEKDAY(E3237),List!A$15:B$21,2,FALSE))</f>
        <v/>
      </c>
      <c r="I3237" s="90">
        <f>IF(G3237="",0,VLOOKUP(G3237,PHR!$B$4:$H$10000,7,FALSE))</f>
        <v>0</v>
      </c>
      <c r="J3237" s="51" t="str">
        <f t="shared" si="205"/>
        <v/>
      </c>
      <c r="K3237" s="52" t="str">
        <f t="shared" si="204"/>
        <v/>
      </c>
      <c r="L3237" s="55" t="str">
        <f t="shared" si="202"/>
        <v/>
      </c>
      <c r="M3237" s="56" t="str">
        <f t="shared" si="203"/>
        <v/>
      </c>
    </row>
    <row r="3238" spans="1:13" ht="13" x14ac:dyDescent="0.25">
      <c r="A3238" s="163">
        <v>3234</v>
      </c>
      <c r="B3238" s="66"/>
      <c r="C3238" s="67"/>
      <c r="D3238" s="48"/>
      <c r="E3238" s="68"/>
      <c r="F3238" s="49"/>
      <c r="G3238" s="69"/>
      <c r="H3238" s="50" t="str">
        <f>IF(E3238="","",VLOOKUP(WEEKDAY(E3238),List!A$15:B$21,2,FALSE))</f>
        <v/>
      </c>
      <c r="I3238" s="90">
        <f>IF(G3238="",0,VLOOKUP(G3238,PHR!$B$4:$H$10000,7,FALSE))</f>
        <v>0</v>
      </c>
      <c r="J3238" s="51" t="str">
        <f t="shared" si="205"/>
        <v/>
      </c>
      <c r="K3238" s="52" t="str">
        <f t="shared" si="204"/>
        <v/>
      </c>
      <c r="L3238" s="55" t="str">
        <f t="shared" si="202"/>
        <v/>
      </c>
      <c r="M3238" s="56" t="str">
        <f t="shared" si="203"/>
        <v/>
      </c>
    </row>
    <row r="3239" spans="1:13" ht="13" x14ac:dyDescent="0.25">
      <c r="A3239" s="163">
        <v>3235</v>
      </c>
      <c r="B3239" s="66"/>
      <c r="C3239" s="67"/>
      <c r="D3239" s="48"/>
      <c r="E3239" s="68"/>
      <c r="F3239" s="49"/>
      <c r="G3239" s="69"/>
      <c r="H3239" s="50" t="str">
        <f>IF(E3239="","",VLOOKUP(WEEKDAY(E3239),List!A$15:B$21,2,FALSE))</f>
        <v/>
      </c>
      <c r="I3239" s="90">
        <f>IF(G3239="",0,VLOOKUP(G3239,PHR!$B$4:$H$10000,7,FALSE))</f>
        <v>0</v>
      </c>
      <c r="J3239" s="51" t="str">
        <f t="shared" si="205"/>
        <v/>
      </c>
      <c r="K3239" s="52" t="str">
        <f t="shared" si="204"/>
        <v/>
      </c>
      <c r="L3239" s="55" t="str">
        <f t="shared" si="202"/>
        <v/>
      </c>
      <c r="M3239" s="56" t="str">
        <f t="shared" si="203"/>
        <v/>
      </c>
    </row>
    <row r="3240" spans="1:13" ht="13" x14ac:dyDescent="0.25">
      <c r="A3240" s="163">
        <v>3236</v>
      </c>
      <c r="B3240" s="66"/>
      <c r="C3240" s="67"/>
      <c r="D3240" s="48"/>
      <c r="E3240" s="68"/>
      <c r="F3240" s="49"/>
      <c r="G3240" s="69"/>
      <c r="H3240" s="50" t="str">
        <f>IF(E3240="","",VLOOKUP(WEEKDAY(E3240),List!A$15:B$21,2,FALSE))</f>
        <v/>
      </c>
      <c r="I3240" s="90">
        <f>IF(G3240="",0,VLOOKUP(G3240,PHR!$B$4:$H$10000,7,FALSE))</f>
        <v>0</v>
      </c>
      <c r="J3240" s="51" t="str">
        <f t="shared" si="205"/>
        <v/>
      </c>
      <c r="K3240" s="52" t="str">
        <f t="shared" si="204"/>
        <v/>
      </c>
      <c r="L3240" s="55" t="str">
        <f t="shared" si="202"/>
        <v/>
      </c>
      <c r="M3240" s="56" t="str">
        <f t="shared" si="203"/>
        <v/>
      </c>
    </row>
    <row r="3241" spans="1:13" ht="13" x14ac:dyDescent="0.25">
      <c r="A3241" s="163">
        <v>3237</v>
      </c>
      <c r="B3241" s="66"/>
      <c r="C3241" s="67"/>
      <c r="D3241" s="48"/>
      <c r="E3241" s="68"/>
      <c r="F3241" s="49"/>
      <c r="G3241" s="69"/>
      <c r="H3241" s="50" t="str">
        <f>IF(E3241="","",VLOOKUP(WEEKDAY(E3241),List!A$15:B$21,2,FALSE))</f>
        <v/>
      </c>
      <c r="I3241" s="90">
        <f>IF(G3241="",0,VLOOKUP(G3241,PHR!$B$4:$H$10000,7,FALSE))</f>
        <v>0</v>
      </c>
      <c r="J3241" s="51" t="str">
        <f t="shared" si="205"/>
        <v/>
      </c>
      <c r="K3241" s="52" t="str">
        <f t="shared" si="204"/>
        <v/>
      </c>
      <c r="L3241" s="55" t="str">
        <f t="shared" si="202"/>
        <v/>
      </c>
      <c r="M3241" s="56" t="str">
        <f t="shared" si="203"/>
        <v/>
      </c>
    </row>
    <row r="3242" spans="1:13" ht="13" x14ac:dyDescent="0.25">
      <c r="A3242" s="163">
        <v>3238</v>
      </c>
      <c r="B3242" s="66"/>
      <c r="C3242" s="67"/>
      <c r="D3242" s="48"/>
      <c r="E3242" s="68"/>
      <c r="F3242" s="49"/>
      <c r="G3242" s="69"/>
      <c r="H3242" s="50" t="str">
        <f>IF(E3242="","",VLOOKUP(WEEKDAY(E3242),List!A$15:B$21,2,FALSE))</f>
        <v/>
      </c>
      <c r="I3242" s="90">
        <f>IF(G3242="",0,VLOOKUP(G3242,PHR!$B$4:$H$10000,7,FALSE))</f>
        <v>0</v>
      </c>
      <c r="J3242" s="51" t="str">
        <f t="shared" si="205"/>
        <v/>
      </c>
      <c r="K3242" s="52" t="str">
        <f t="shared" si="204"/>
        <v/>
      </c>
      <c r="L3242" s="55" t="str">
        <f t="shared" si="202"/>
        <v/>
      </c>
      <c r="M3242" s="56" t="str">
        <f t="shared" si="203"/>
        <v/>
      </c>
    </row>
    <row r="3243" spans="1:13" ht="13" x14ac:dyDescent="0.25">
      <c r="A3243" s="163">
        <v>3239</v>
      </c>
      <c r="B3243" s="66"/>
      <c r="C3243" s="67"/>
      <c r="D3243" s="48"/>
      <c r="E3243" s="68"/>
      <c r="F3243" s="49"/>
      <c r="G3243" s="69"/>
      <c r="H3243" s="50" t="str">
        <f>IF(E3243="","",VLOOKUP(WEEKDAY(E3243),List!A$15:B$21,2,FALSE))</f>
        <v/>
      </c>
      <c r="I3243" s="90">
        <f>IF(G3243="",0,VLOOKUP(G3243,PHR!$B$4:$H$10000,7,FALSE))</f>
        <v>0</v>
      </c>
      <c r="J3243" s="51" t="str">
        <f t="shared" si="205"/>
        <v/>
      </c>
      <c r="K3243" s="52" t="str">
        <f t="shared" si="204"/>
        <v/>
      </c>
      <c r="L3243" s="55" t="str">
        <f t="shared" si="202"/>
        <v/>
      </c>
      <c r="M3243" s="56" t="str">
        <f t="shared" si="203"/>
        <v/>
      </c>
    </row>
    <row r="3244" spans="1:13" ht="13" x14ac:dyDescent="0.25">
      <c r="A3244" s="163">
        <v>3240</v>
      </c>
      <c r="B3244" s="66"/>
      <c r="C3244" s="67"/>
      <c r="D3244" s="48"/>
      <c r="E3244" s="68"/>
      <c r="F3244" s="49"/>
      <c r="G3244" s="69"/>
      <c r="H3244" s="50" t="str">
        <f>IF(E3244="","",VLOOKUP(WEEKDAY(E3244),List!A$15:B$21,2,FALSE))</f>
        <v/>
      </c>
      <c r="I3244" s="90">
        <f>IF(G3244="",0,VLOOKUP(G3244,PHR!$B$4:$H$10000,7,FALSE))</f>
        <v>0</v>
      </c>
      <c r="J3244" s="51" t="str">
        <f t="shared" si="205"/>
        <v/>
      </c>
      <c r="K3244" s="52" t="str">
        <f t="shared" si="204"/>
        <v/>
      </c>
      <c r="L3244" s="55" t="str">
        <f t="shared" si="202"/>
        <v/>
      </c>
      <c r="M3244" s="56" t="str">
        <f t="shared" si="203"/>
        <v/>
      </c>
    </row>
    <row r="3245" spans="1:13" ht="13" x14ac:dyDescent="0.25">
      <c r="A3245" s="163">
        <v>3241</v>
      </c>
      <c r="B3245" s="66"/>
      <c r="C3245" s="67"/>
      <c r="D3245" s="48"/>
      <c r="E3245" s="68"/>
      <c r="F3245" s="49"/>
      <c r="G3245" s="69"/>
      <c r="H3245" s="50" t="str">
        <f>IF(E3245="","",VLOOKUP(WEEKDAY(E3245),List!A$15:B$21,2,FALSE))</f>
        <v/>
      </c>
      <c r="I3245" s="90">
        <f>IF(G3245="",0,VLOOKUP(G3245,PHR!$B$4:$H$10000,7,FALSE))</f>
        <v>0</v>
      </c>
      <c r="J3245" s="51" t="str">
        <f t="shared" si="205"/>
        <v/>
      </c>
      <c r="K3245" s="52" t="str">
        <f t="shared" si="204"/>
        <v/>
      </c>
      <c r="L3245" s="55" t="str">
        <f t="shared" si="202"/>
        <v/>
      </c>
      <c r="M3245" s="56" t="str">
        <f t="shared" si="203"/>
        <v/>
      </c>
    </row>
    <row r="3246" spans="1:13" ht="13" x14ac:dyDescent="0.25">
      <c r="A3246" s="163">
        <v>3242</v>
      </c>
      <c r="B3246" s="66"/>
      <c r="C3246" s="67"/>
      <c r="D3246" s="48"/>
      <c r="E3246" s="68"/>
      <c r="F3246" s="49"/>
      <c r="G3246" s="69"/>
      <c r="H3246" s="50" t="str">
        <f>IF(E3246="","",VLOOKUP(WEEKDAY(E3246),List!A$15:B$21,2,FALSE))</f>
        <v/>
      </c>
      <c r="I3246" s="90">
        <f>IF(G3246="",0,VLOOKUP(G3246,PHR!$B$4:$H$10000,7,FALSE))</f>
        <v>0</v>
      </c>
      <c r="J3246" s="51" t="str">
        <f t="shared" si="205"/>
        <v/>
      </c>
      <c r="K3246" s="52" t="str">
        <f t="shared" si="204"/>
        <v/>
      </c>
      <c r="L3246" s="55" t="str">
        <f t="shared" si="202"/>
        <v/>
      </c>
      <c r="M3246" s="56" t="str">
        <f t="shared" si="203"/>
        <v/>
      </c>
    </row>
    <row r="3247" spans="1:13" ht="13" x14ac:dyDescent="0.25">
      <c r="A3247" s="163">
        <v>3243</v>
      </c>
      <c r="B3247" s="66"/>
      <c r="C3247" s="67"/>
      <c r="D3247" s="48"/>
      <c r="E3247" s="68"/>
      <c r="F3247" s="49"/>
      <c r="G3247" s="69"/>
      <c r="H3247" s="50" t="str">
        <f>IF(E3247="","",VLOOKUP(WEEKDAY(E3247),List!A$15:B$21,2,FALSE))</f>
        <v/>
      </c>
      <c r="I3247" s="90">
        <f>IF(G3247="",0,VLOOKUP(G3247,PHR!$B$4:$H$10000,7,FALSE))</f>
        <v>0</v>
      </c>
      <c r="J3247" s="51" t="str">
        <f t="shared" si="205"/>
        <v/>
      </c>
      <c r="K3247" s="52" t="str">
        <f t="shared" si="204"/>
        <v/>
      </c>
      <c r="L3247" s="55" t="str">
        <f t="shared" si="202"/>
        <v/>
      </c>
      <c r="M3247" s="56" t="str">
        <f t="shared" si="203"/>
        <v/>
      </c>
    </row>
    <row r="3248" spans="1:13" ht="13" x14ac:dyDescent="0.25">
      <c r="A3248" s="163">
        <v>3244</v>
      </c>
      <c r="B3248" s="66"/>
      <c r="C3248" s="67"/>
      <c r="D3248" s="48"/>
      <c r="E3248" s="68"/>
      <c r="F3248" s="49"/>
      <c r="G3248" s="69"/>
      <c r="H3248" s="50" t="str">
        <f>IF(E3248="","",VLOOKUP(WEEKDAY(E3248),List!A$15:B$21,2,FALSE))</f>
        <v/>
      </c>
      <c r="I3248" s="90">
        <f>IF(G3248="",0,VLOOKUP(G3248,PHR!$B$4:$H$10000,7,FALSE))</f>
        <v>0</v>
      </c>
      <c r="J3248" s="51" t="str">
        <f t="shared" si="205"/>
        <v/>
      </c>
      <c r="K3248" s="52" t="str">
        <f t="shared" si="204"/>
        <v/>
      </c>
      <c r="L3248" s="55" t="str">
        <f t="shared" si="202"/>
        <v/>
      </c>
      <c r="M3248" s="56" t="str">
        <f t="shared" si="203"/>
        <v/>
      </c>
    </row>
    <row r="3249" spans="1:13" ht="13" x14ac:dyDescent="0.25">
      <c r="A3249" s="163">
        <v>3245</v>
      </c>
      <c r="B3249" s="66"/>
      <c r="C3249" s="67"/>
      <c r="D3249" s="48"/>
      <c r="E3249" s="68"/>
      <c r="F3249" s="49"/>
      <c r="G3249" s="69"/>
      <c r="H3249" s="50" t="str">
        <f>IF(E3249="","",VLOOKUP(WEEKDAY(E3249),List!A$15:B$21,2,FALSE))</f>
        <v/>
      </c>
      <c r="I3249" s="90">
        <f>IF(G3249="",0,VLOOKUP(G3249,PHR!$B$4:$H$10000,7,FALSE))</f>
        <v>0</v>
      </c>
      <c r="J3249" s="51" t="str">
        <f t="shared" si="205"/>
        <v/>
      </c>
      <c r="K3249" s="52" t="str">
        <f t="shared" si="204"/>
        <v/>
      </c>
      <c r="L3249" s="55" t="str">
        <f t="shared" si="202"/>
        <v/>
      </c>
      <c r="M3249" s="56" t="str">
        <f t="shared" si="203"/>
        <v/>
      </c>
    </row>
    <row r="3250" spans="1:13" ht="13" x14ac:dyDescent="0.25">
      <c r="A3250" s="163">
        <v>3246</v>
      </c>
      <c r="B3250" s="66"/>
      <c r="C3250" s="67"/>
      <c r="D3250" s="48"/>
      <c r="E3250" s="68"/>
      <c r="F3250" s="49"/>
      <c r="G3250" s="69"/>
      <c r="H3250" s="50" t="str">
        <f>IF(E3250="","",VLOOKUP(WEEKDAY(E3250),List!A$15:B$21,2,FALSE))</f>
        <v/>
      </c>
      <c r="I3250" s="90">
        <f>IF(G3250="",0,VLOOKUP(G3250,PHR!$B$4:$H$10000,7,FALSE))</f>
        <v>0</v>
      </c>
      <c r="J3250" s="51" t="str">
        <f t="shared" si="205"/>
        <v/>
      </c>
      <c r="K3250" s="52" t="str">
        <f t="shared" si="204"/>
        <v/>
      </c>
      <c r="L3250" s="55" t="str">
        <f t="shared" si="202"/>
        <v/>
      </c>
      <c r="M3250" s="56" t="str">
        <f t="shared" si="203"/>
        <v/>
      </c>
    </row>
    <row r="3251" spans="1:13" ht="13" x14ac:dyDescent="0.25">
      <c r="A3251" s="163">
        <v>3247</v>
      </c>
      <c r="B3251" s="66"/>
      <c r="C3251" s="67"/>
      <c r="D3251" s="48"/>
      <c r="E3251" s="68"/>
      <c r="F3251" s="49"/>
      <c r="G3251" s="69"/>
      <c r="H3251" s="50" t="str">
        <f>IF(E3251="","",VLOOKUP(WEEKDAY(E3251),List!A$15:B$21,2,FALSE))</f>
        <v/>
      </c>
      <c r="I3251" s="90">
        <f>IF(G3251="",0,VLOOKUP(G3251,PHR!$B$4:$H$10000,7,FALSE))</f>
        <v>0</v>
      </c>
      <c r="J3251" s="51" t="str">
        <f t="shared" si="205"/>
        <v/>
      </c>
      <c r="K3251" s="52" t="str">
        <f t="shared" si="204"/>
        <v/>
      </c>
      <c r="L3251" s="55" t="str">
        <f t="shared" si="202"/>
        <v/>
      </c>
      <c r="M3251" s="56" t="str">
        <f t="shared" si="203"/>
        <v/>
      </c>
    </row>
    <row r="3252" spans="1:13" ht="13" x14ac:dyDescent="0.25">
      <c r="A3252" s="163">
        <v>3248</v>
      </c>
      <c r="B3252" s="66"/>
      <c r="C3252" s="67"/>
      <c r="D3252" s="48"/>
      <c r="E3252" s="68"/>
      <c r="F3252" s="49"/>
      <c r="G3252" s="69"/>
      <c r="H3252" s="50" t="str">
        <f>IF(E3252="","",VLOOKUP(WEEKDAY(E3252),List!A$15:B$21,2,FALSE))</f>
        <v/>
      </c>
      <c r="I3252" s="90">
        <f>IF(G3252="",0,VLOOKUP(G3252,PHR!$B$4:$H$10000,7,FALSE))</f>
        <v>0</v>
      </c>
      <c r="J3252" s="51" t="str">
        <f t="shared" si="205"/>
        <v/>
      </c>
      <c r="K3252" s="52" t="str">
        <f t="shared" si="204"/>
        <v/>
      </c>
      <c r="L3252" s="55" t="str">
        <f t="shared" si="202"/>
        <v/>
      </c>
      <c r="M3252" s="56" t="str">
        <f t="shared" si="203"/>
        <v/>
      </c>
    </row>
    <row r="3253" spans="1:13" ht="13" x14ac:dyDescent="0.25">
      <c r="A3253" s="163">
        <v>3249</v>
      </c>
      <c r="B3253" s="66"/>
      <c r="C3253" s="67"/>
      <c r="D3253" s="48"/>
      <c r="E3253" s="68"/>
      <c r="F3253" s="49"/>
      <c r="G3253" s="69"/>
      <c r="H3253" s="50" t="str">
        <f>IF(E3253="","",VLOOKUP(WEEKDAY(E3253),List!A$15:B$21,2,FALSE))</f>
        <v/>
      </c>
      <c r="I3253" s="90">
        <f>IF(G3253="",0,VLOOKUP(G3253,PHR!$B$4:$H$10000,7,FALSE))</f>
        <v>0</v>
      </c>
      <c r="J3253" s="51" t="str">
        <f t="shared" si="205"/>
        <v/>
      </c>
      <c r="K3253" s="52" t="str">
        <f t="shared" si="204"/>
        <v/>
      </c>
      <c r="L3253" s="55" t="str">
        <f t="shared" si="202"/>
        <v/>
      </c>
      <c r="M3253" s="56" t="str">
        <f t="shared" si="203"/>
        <v/>
      </c>
    </row>
    <row r="3254" spans="1:13" ht="13" x14ac:dyDescent="0.25">
      <c r="A3254" s="163">
        <v>3250</v>
      </c>
      <c r="B3254" s="66"/>
      <c r="C3254" s="67"/>
      <c r="D3254" s="48"/>
      <c r="E3254" s="68"/>
      <c r="F3254" s="49"/>
      <c r="G3254" s="69"/>
      <c r="H3254" s="50" t="str">
        <f>IF(E3254="","",VLOOKUP(WEEKDAY(E3254),List!A$15:B$21,2,FALSE))</f>
        <v/>
      </c>
      <c r="I3254" s="90">
        <f>IF(G3254="",0,VLOOKUP(G3254,PHR!$B$4:$H$10000,7,FALSE))</f>
        <v>0</v>
      </c>
      <c r="J3254" s="51" t="str">
        <f t="shared" si="205"/>
        <v/>
      </c>
      <c r="K3254" s="52" t="str">
        <f t="shared" si="204"/>
        <v/>
      </c>
      <c r="L3254" s="55" t="str">
        <f t="shared" si="202"/>
        <v/>
      </c>
      <c r="M3254" s="56" t="str">
        <f t="shared" si="203"/>
        <v/>
      </c>
    </row>
    <row r="3255" spans="1:13" ht="13" x14ac:dyDescent="0.25">
      <c r="A3255" s="163">
        <v>3251</v>
      </c>
      <c r="B3255" s="66"/>
      <c r="C3255" s="67"/>
      <c r="D3255" s="48"/>
      <c r="E3255" s="68"/>
      <c r="F3255" s="49"/>
      <c r="G3255" s="69"/>
      <c r="H3255" s="50" t="str">
        <f>IF(E3255="","",VLOOKUP(WEEKDAY(E3255),List!A$15:B$21,2,FALSE))</f>
        <v/>
      </c>
      <c r="I3255" s="90">
        <f>IF(G3255="",0,VLOOKUP(G3255,PHR!$B$4:$H$10000,7,FALSE))</f>
        <v>0</v>
      </c>
      <c r="J3255" s="51" t="str">
        <f t="shared" si="205"/>
        <v/>
      </c>
      <c r="K3255" s="52" t="str">
        <f t="shared" si="204"/>
        <v/>
      </c>
      <c r="L3255" s="55" t="str">
        <f t="shared" si="202"/>
        <v/>
      </c>
      <c r="M3255" s="56" t="str">
        <f t="shared" si="203"/>
        <v/>
      </c>
    </row>
    <row r="3256" spans="1:13" ht="13" x14ac:dyDescent="0.25">
      <c r="A3256" s="163">
        <v>3252</v>
      </c>
      <c r="B3256" s="66"/>
      <c r="C3256" s="67"/>
      <c r="D3256" s="48"/>
      <c r="E3256" s="68"/>
      <c r="F3256" s="49"/>
      <c r="G3256" s="69"/>
      <c r="H3256" s="50" t="str">
        <f>IF(E3256="","",VLOOKUP(WEEKDAY(E3256),List!A$15:B$21,2,FALSE))</f>
        <v/>
      </c>
      <c r="I3256" s="90">
        <f>IF(G3256="",0,VLOOKUP(G3256,PHR!$B$4:$H$10000,7,FALSE))</f>
        <v>0</v>
      </c>
      <c r="J3256" s="51" t="str">
        <f t="shared" si="205"/>
        <v/>
      </c>
      <c r="K3256" s="52" t="str">
        <f t="shared" si="204"/>
        <v/>
      </c>
      <c r="L3256" s="55" t="str">
        <f t="shared" si="202"/>
        <v/>
      </c>
      <c r="M3256" s="56" t="str">
        <f t="shared" si="203"/>
        <v/>
      </c>
    </row>
    <row r="3257" spans="1:13" ht="13" x14ac:dyDescent="0.25">
      <c r="A3257" s="163">
        <v>3253</v>
      </c>
      <c r="B3257" s="66"/>
      <c r="C3257" s="67"/>
      <c r="D3257" s="48"/>
      <c r="E3257" s="68"/>
      <c r="F3257" s="49"/>
      <c r="G3257" s="69"/>
      <c r="H3257" s="50" t="str">
        <f>IF(E3257="","",VLOOKUP(WEEKDAY(E3257),List!A$15:B$21,2,FALSE))</f>
        <v/>
      </c>
      <c r="I3257" s="90">
        <f>IF(G3257="",0,VLOOKUP(G3257,PHR!$B$4:$H$10000,7,FALSE))</f>
        <v>0</v>
      </c>
      <c r="J3257" s="51" t="str">
        <f t="shared" si="205"/>
        <v/>
      </c>
      <c r="K3257" s="52" t="str">
        <f t="shared" si="204"/>
        <v/>
      </c>
      <c r="L3257" s="55" t="str">
        <f t="shared" si="202"/>
        <v/>
      </c>
      <c r="M3257" s="56" t="str">
        <f t="shared" si="203"/>
        <v/>
      </c>
    </row>
    <row r="3258" spans="1:13" ht="13" x14ac:dyDescent="0.25">
      <c r="A3258" s="163">
        <v>3254</v>
      </c>
      <c r="B3258" s="66"/>
      <c r="C3258" s="67"/>
      <c r="D3258" s="48"/>
      <c r="E3258" s="68"/>
      <c r="F3258" s="49"/>
      <c r="G3258" s="69"/>
      <c r="H3258" s="50" t="str">
        <f>IF(E3258="","",VLOOKUP(WEEKDAY(E3258),List!A$15:B$21,2,FALSE))</f>
        <v/>
      </c>
      <c r="I3258" s="90">
        <f>IF(G3258="",0,VLOOKUP(G3258,PHR!$B$4:$H$10000,7,FALSE))</f>
        <v>0</v>
      </c>
      <c r="J3258" s="51" t="str">
        <f t="shared" si="205"/>
        <v/>
      </c>
      <c r="K3258" s="52" t="str">
        <f t="shared" si="204"/>
        <v/>
      </c>
      <c r="L3258" s="55" t="str">
        <f t="shared" si="202"/>
        <v/>
      </c>
      <c r="M3258" s="56" t="str">
        <f t="shared" si="203"/>
        <v/>
      </c>
    </row>
    <row r="3259" spans="1:13" ht="13" x14ac:dyDescent="0.25">
      <c r="A3259" s="163">
        <v>3255</v>
      </c>
      <c r="B3259" s="66"/>
      <c r="C3259" s="67"/>
      <c r="D3259" s="48"/>
      <c r="E3259" s="68"/>
      <c r="F3259" s="49"/>
      <c r="G3259" s="69"/>
      <c r="H3259" s="50" t="str">
        <f>IF(E3259="","",VLOOKUP(WEEKDAY(E3259),List!A$15:B$21,2,FALSE))</f>
        <v/>
      </c>
      <c r="I3259" s="90">
        <f>IF(G3259="",0,VLOOKUP(G3259,PHR!$B$4:$H$10000,7,FALSE))</f>
        <v>0</v>
      </c>
      <c r="J3259" s="51" t="str">
        <f t="shared" si="205"/>
        <v/>
      </c>
      <c r="K3259" s="52" t="str">
        <f t="shared" si="204"/>
        <v/>
      </c>
      <c r="L3259" s="55" t="str">
        <f t="shared" si="202"/>
        <v/>
      </c>
      <c r="M3259" s="56" t="str">
        <f t="shared" si="203"/>
        <v/>
      </c>
    </row>
    <row r="3260" spans="1:13" ht="13" x14ac:dyDescent="0.25">
      <c r="A3260" s="163">
        <v>3256</v>
      </c>
      <c r="B3260" s="66"/>
      <c r="C3260" s="67"/>
      <c r="D3260" s="48"/>
      <c r="E3260" s="68"/>
      <c r="F3260" s="49"/>
      <c r="G3260" s="69"/>
      <c r="H3260" s="50" t="str">
        <f>IF(E3260="","",VLOOKUP(WEEKDAY(E3260),List!A$15:B$21,2,FALSE))</f>
        <v/>
      </c>
      <c r="I3260" s="90">
        <f>IF(G3260="",0,VLOOKUP(G3260,PHR!$B$4:$H$10000,7,FALSE))</f>
        <v>0</v>
      </c>
      <c r="J3260" s="51" t="str">
        <f t="shared" si="205"/>
        <v/>
      </c>
      <c r="K3260" s="52" t="str">
        <f t="shared" si="204"/>
        <v/>
      </c>
      <c r="L3260" s="55" t="str">
        <f t="shared" si="202"/>
        <v/>
      </c>
      <c r="M3260" s="56" t="str">
        <f t="shared" si="203"/>
        <v/>
      </c>
    </row>
    <row r="3261" spans="1:13" ht="13" x14ac:dyDescent="0.25">
      <c r="A3261" s="163">
        <v>3257</v>
      </c>
      <c r="B3261" s="66"/>
      <c r="C3261" s="67"/>
      <c r="D3261" s="48"/>
      <c r="E3261" s="68"/>
      <c r="F3261" s="49"/>
      <c r="G3261" s="69"/>
      <c r="H3261" s="50" t="str">
        <f>IF(E3261="","",VLOOKUP(WEEKDAY(E3261),List!A$15:B$21,2,FALSE))</f>
        <v/>
      </c>
      <c r="I3261" s="90">
        <f>IF(G3261="",0,VLOOKUP(G3261,PHR!$B$4:$H$10000,7,FALSE))</f>
        <v>0</v>
      </c>
      <c r="J3261" s="51" t="str">
        <f t="shared" si="205"/>
        <v/>
      </c>
      <c r="K3261" s="52" t="str">
        <f t="shared" si="204"/>
        <v/>
      </c>
      <c r="L3261" s="55" t="str">
        <f t="shared" si="202"/>
        <v/>
      </c>
      <c r="M3261" s="56" t="str">
        <f t="shared" si="203"/>
        <v/>
      </c>
    </row>
    <row r="3262" spans="1:13" ht="13" x14ac:dyDescent="0.25">
      <c r="A3262" s="163">
        <v>3258</v>
      </c>
      <c r="B3262" s="66"/>
      <c r="C3262" s="67"/>
      <c r="D3262" s="48"/>
      <c r="E3262" s="68"/>
      <c r="F3262" s="49"/>
      <c r="G3262" s="69"/>
      <c r="H3262" s="50" t="str">
        <f>IF(E3262="","",VLOOKUP(WEEKDAY(E3262),List!A$15:B$21,2,FALSE))</f>
        <v/>
      </c>
      <c r="I3262" s="90">
        <f>IF(G3262="",0,VLOOKUP(G3262,PHR!$B$4:$H$10000,7,FALSE))</f>
        <v>0</v>
      </c>
      <c r="J3262" s="51" t="str">
        <f t="shared" si="205"/>
        <v/>
      </c>
      <c r="K3262" s="52" t="str">
        <f t="shared" si="204"/>
        <v/>
      </c>
      <c r="L3262" s="55" t="str">
        <f t="shared" si="202"/>
        <v/>
      </c>
      <c r="M3262" s="56" t="str">
        <f t="shared" si="203"/>
        <v/>
      </c>
    </row>
    <row r="3263" spans="1:13" ht="13" x14ac:dyDescent="0.25">
      <c r="A3263" s="163">
        <v>3259</v>
      </c>
      <c r="B3263" s="66"/>
      <c r="C3263" s="67"/>
      <c r="D3263" s="48"/>
      <c r="E3263" s="68"/>
      <c r="F3263" s="49"/>
      <c r="G3263" s="69"/>
      <c r="H3263" s="50" t="str">
        <f>IF(E3263="","",VLOOKUP(WEEKDAY(E3263),List!A$15:B$21,2,FALSE))</f>
        <v/>
      </c>
      <c r="I3263" s="90">
        <f>IF(G3263="",0,VLOOKUP(G3263,PHR!$B$4:$H$10000,7,FALSE))</f>
        <v>0</v>
      </c>
      <c r="J3263" s="51" t="str">
        <f t="shared" si="205"/>
        <v/>
      </c>
      <c r="K3263" s="52" t="str">
        <f t="shared" si="204"/>
        <v/>
      </c>
      <c r="L3263" s="55" t="str">
        <f t="shared" si="202"/>
        <v/>
      </c>
      <c r="M3263" s="56" t="str">
        <f t="shared" si="203"/>
        <v/>
      </c>
    </row>
    <row r="3264" spans="1:13" ht="13" x14ac:dyDescent="0.25">
      <c r="A3264" s="163">
        <v>3260</v>
      </c>
      <c r="B3264" s="66"/>
      <c r="C3264" s="67"/>
      <c r="D3264" s="48"/>
      <c r="E3264" s="68"/>
      <c r="F3264" s="49"/>
      <c r="G3264" s="69"/>
      <c r="H3264" s="50" t="str">
        <f>IF(E3264="","",VLOOKUP(WEEKDAY(E3264),List!A$15:B$21,2,FALSE))</f>
        <v/>
      </c>
      <c r="I3264" s="90">
        <f>IF(G3264="",0,VLOOKUP(G3264,PHR!$B$4:$H$10000,7,FALSE))</f>
        <v>0</v>
      </c>
      <c r="J3264" s="51" t="str">
        <f t="shared" si="205"/>
        <v/>
      </c>
      <c r="K3264" s="52" t="str">
        <f t="shared" si="204"/>
        <v/>
      </c>
      <c r="L3264" s="55" t="str">
        <f t="shared" si="202"/>
        <v/>
      </c>
      <c r="M3264" s="56" t="str">
        <f t="shared" si="203"/>
        <v/>
      </c>
    </row>
    <row r="3265" spans="1:13" ht="13" x14ac:dyDescent="0.25">
      <c r="A3265" s="163">
        <v>3261</v>
      </c>
      <c r="B3265" s="66"/>
      <c r="C3265" s="67"/>
      <c r="D3265" s="48"/>
      <c r="E3265" s="68"/>
      <c r="F3265" s="49"/>
      <c r="G3265" s="69"/>
      <c r="H3265" s="50" t="str">
        <f>IF(E3265="","",VLOOKUP(WEEKDAY(E3265),List!A$15:B$21,2,FALSE))</f>
        <v/>
      </c>
      <c r="I3265" s="90">
        <f>IF(G3265="",0,VLOOKUP(G3265,PHR!$B$4:$H$10000,7,FALSE))</f>
        <v>0</v>
      </c>
      <c r="J3265" s="51" t="str">
        <f t="shared" si="205"/>
        <v/>
      </c>
      <c r="K3265" s="52" t="str">
        <f t="shared" si="204"/>
        <v/>
      </c>
      <c r="L3265" s="55" t="str">
        <f t="shared" si="202"/>
        <v/>
      </c>
      <c r="M3265" s="56" t="str">
        <f t="shared" si="203"/>
        <v/>
      </c>
    </row>
    <row r="3266" spans="1:13" ht="13" x14ac:dyDescent="0.25">
      <c r="A3266" s="163">
        <v>3262</v>
      </c>
      <c r="B3266" s="66"/>
      <c r="C3266" s="67"/>
      <c r="D3266" s="48"/>
      <c r="E3266" s="68"/>
      <c r="F3266" s="49"/>
      <c r="G3266" s="69"/>
      <c r="H3266" s="50" t="str">
        <f>IF(E3266="","",VLOOKUP(WEEKDAY(E3266),List!A$15:B$21,2,FALSE))</f>
        <v/>
      </c>
      <c r="I3266" s="90">
        <f>IF(G3266="",0,VLOOKUP(G3266,PHR!$B$4:$H$10000,7,FALSE))</f>
        <v>0</v>
      </c>
      <c r="J3266" s="51" t="str">
        <f t="shared" si="205"/>
        <v/>
      </c>
      <c r="K3266" s="52" t="str">
        <f t="shared" si="204"/>
        <v/>
      </c>
      <c r="L3266" s="55" t="str">
        <f t="shared" si="202"/>
        <v/>
      </c>
      <c r="M3266" s="56" t="str">
        <f t="shared" si="203"/>
        <v/>
      </c>
    </row>
    <row r="3267" spans="1:13" ht="13" x14ac:dyDescent="0.25">
      <c r="A3267" s="163">
        <v>3263</v>
      </c>
      <c r="B3267" s="66"/>
      <c r="C3267" s="67"/>
      <c r="D3267" s="48"/>
      <c r="E3267" s="68"/>
      <c r="F3267" s="49"/>
      <c r="G3267" s="69"/>
      <c r="H3267" s="50" t="str">
        <f>IF(E3267="","",VLOOKUP(WEEKDAY(E3267),List!A$15:B$21,2,FALSE))</f>
        <v/>
      </c>
      <c r="I3267" s="90">
        <f>IF(G3267="",0,VLOOKUP(G3267,PHR!$B$4:$H$10000,7,FALSE))</f>
        <v>0</v>
      </c>
      <c r="J3267" s="51" t="str">
        <f t="shared" si="205"/>
        <v/>
      </c>
      <c r="K3267" s="52" t="str">
        <f t="shared" si="204"/>
        <v/>
      </c>
      <c r="L3267" s="55" t="str">
        <f t="shared" si="202"/>
        <v/>
      </c>
      <c r="M3267" s="56" t="str">
        <f t="shared" si="203"/>
        <v/>
      </c>
    </row>
    <row r="3268" spans="1:13" ht="13" x14ac:dyDescent="0.25">
      <c r="A3268" s="163">
        <v>3264</v>
      </c>
      <c r="B3268" s="66"/>
      <c r="C3268" s="67"/>
      <c r="D3268" s="48"/>
      <c r="E3268" s="68"/>
      <c r="F3268" s="49"/>
      <c r="G3268" s="69"/>
      <c r="H3268" s="50" t="str">
        <f>IF(E3268="","",VLOOKUP(WEEKDAY(E3268),List!A$15:B$21,2,FALSE))</f>
        <v/>
      </c>
      <c r="I3268" s="90">
        <f>IF(G3268="",0,VLOOKUP(G3268,PHR!$B$4:$H$10000,7,FALSE))</f>
        <v>0</v>
      </c>
      <c r="J3268" s="51" t="str">
        <f t="shared" si="205"/>
        <v/>
      </c>
      <c r="K3268" s="52" t="str">
        <f t="shared" si="204"/>
        <v/>
      </c>
      <c r="L3268" s="55" t="str">
        <f t="shared" si="202"/>
        <v/>
      </c>
      <c r="M3268" s="56" t="str">
        <f t="shared" si="203"/>
        <v/>
      </c>
    </row>
    <row r="3269" spans="1:13" ht="13" x14ac:dyDescent="0.25">
      <c r="A3269" s="163">
        <v>3265</v>
      </c>
      <c r="B3269" s="66"/>
      <c r="C3269" s="67"/>
      <c r="D3269" s="48"/>
      <c r="E3269" s="68"/>
      <c r="F3269" s="49"/>
      <c r="G3269" s="69"/>
      <c r="H3269" s="50" t="str">
        <f>IF(E3269="","",VLOOKUP(WEEKDAY(E3269),List!A$15:B$21,2,FALSE))</f>
        <v/>
      </c>
      <c r="I3269" s="90">
        <f>IF(G3269="",0,VLOOKUP(G3269,PHR!$B$4:$H$10000,7,FALSE))</f>
        <v>0</v>
      </c>
      <c r="J3269" s="51" t="str">
        <f t="shared" si="205"/>
        <v/>
      </c>
      <c r="K3269" s="52" t="str">
        <f t="shared" si="204"/>
        <v/>
      </c>
      <c r="L3269" s="55" t="str">
        <f t="shared" ref="L3269:L3332" si="206">IF(D3269="","",K3269)</f>
        <v/>
      </c>
      <c r="M3269" s="56" t="str">
        <f t="shared" ref="M3269:M3332" si="207">IF(D3269="","",ROUND(L3269*I3269,2))</f>
        <v/>
      </c>
    </row>
    <row r="3270" spans="1:13" ht="13" x14ac:dyDescent="0.25">
      <c r="A3270" s="163">
        <v>3266</v>
      </c>
      <c r="B3270" s="66"/>
      <c r="C3270" s="67"/>
      <c r="D3270" s="48"/>
      <c r="E3270" s="68"/>
      <c r="F3270" s="49"/>
      <c r="G3270" s="69"/>
      <c r="H3270" s="50" t="str">
        <f>IF(E3270="","",VLOOKUP(WEEKDAY(E3270),List!A$15:B$21,2,FALSE))</f>
        <v/>
      </c>
      <c r="I3270" s="90">
        <f>IF(G3270="",0,VLOOKUP(G3270,PHR!$B$4:$H$10000,7,FALSE))</f>
        <v>0</v>
      </c>
      <c r="J3270" s="51" t="str">
        <f t="shared" si="205"/>
        <v/>
      </c>
      <c r="K3270" s="52" t="str">
        <f t="shared" ref="K3270:K3333" si="208">IF(F3270="","",IF(C3270="",MIN(F3270,$K$1),(MIN(F3270,$K$1)*C3270)))</f>
        <v/>
      </c>
      <c r="L3270" s="55" t="str">
        <f t="shared" si="206"/>
        <v/>
      </c>
      <c r="M3270" s="56" t="str">
        <f t="shared" si="207"/>
        <v/>
      </c>
    </row>
    <row r="3271" spans="1:13" ht="13" x14ac:dyDescent="0.25">
      <c r="A3271" s="163">
        <v>3267</v>
      </c>
      <c r="B3271" s="66"/>
      <c r="C3271" s="67"/>
      <c r="D3271" s="48"/>
      <c r="E3271" s="68"/>
      <c r="F3271" s="49"/>
      <c r="G3271" s="69"/>
      <c r="H3271" s="50" t="str">
        <f>IF(E3271="","",VLOOKUP(WEEKDAY(E3271),List!A$15:B$21,2,FALSE))</f>
        <v/>
      </c>
      <c r="I3271" s="90">
        <f>IF(G3271="",0,VLOOKUP(G3271,PHR!$B$4:$H$10000,7,FALSE))</f>
        <v>0</v>
      </c>
      <c r="J3271" s="51" t="str">
        <f t="shared" si="205"/>
        <v/>
      </c>
      <c r="K3271" s="52" t="str">
        <f t="shared" si="208"/>
        <v/>
      </c>
      <c r="L3271" s="55" t="str">
        <f t="shared" si="206"/>
        <v/>
      </c>
      <c r="M3271" s="56" t="str">
        <f t="shared" si="207"/>
        <v/>
      </c>
    </row>
    <row r="3272" spans="1:13" ht="13" x14ac:dyDescent="0.25">
      <c r="A3272" s="163">
        <v>3268</v>
      </c>
      <c r="B3272" s="66"/>
      <c r="C3272" s="67"/>
      <c r="D3272" s="48"/>
      <c r="E3272" s="68"/>
      <c r="F3272" s="49"/>
      <c r="G3272" s="69"/>
      <c r="H3272" s="50" t="str">
        <f>IF(E3272="","",VLOOKUP(WEEKDAY(E3272),List!A$15:B$21,2,FALSE))</f>
        <v/>
      </c>
      <c r="I3272" s="90">
        <f>IF(G3272="",0,VLOOKUP(G3272,PHR!$B$4:$H$10000,7,FALSE))</f>
        <v>0</v>
      </c>
      <c r="J3272" s="51" t="str">
        <f t="shared" si="205"/>
        <v/>
      </c>
      <c r="K3272" s="52" t="str">
        <f t="shared" si="208"/>
        <v/>
      </c>
      <c r="L3272" s="55" t="str">
        <f t="shared" si="206"/>
        <v/>
      </c>
      <c r="M3272" s="56" t="str">
        <f t="shared" si="207"/>
        <v/>
      </c>
    </row>
    <row r="3273" spans="1:13" ht="13" x14ac:dyDescent="0.25">
      <c r="A3273" s="163">
        <v>3269</v>
      </c>
      <c r="B3273" s="66"/>
      <c r="C3273" s="67"/>
      <c r="D3273" s="48"/>
      <c r="E3273" s="68"/>
      <c r="F3273" s="49"/>
      <c r="G3273" s="69"/>
      <c r="H3273" s="50" t="str">
        <f>IF(E3273="","",VLOOKUP(WEEKDAY(E3273),List!A$15:B$21,2,FALSE))</f>
        <v/>
      </c>
      <c r="I3273" s="90">
        <f>IF(G3273="",0,VLOOKUP(G3273,PHR!$B$4:$H$10000,7,FALSE))</f>
        <v>0</v>
      </c>
      <c r="J3273" s="51" t="str">
        <f t="shared" si="205"/>
        <v/>
      </c>
      <c r="K3273" s="52" t="str">
        <f t="shared" si="208"/>
        <v/>
      </c>
      <c r="L3273" s="55" t="str">
        <f t="shared" si="206"/>
        <v/>
      </c>
      <c r="M3273" s="56" t="str">
        <f t="shared" si="207"/>
        <v/>
      </c>
    </row>
    <row r="3274" spans="1:13" ht="13" x14ac:dyDescent="0.25">
      <c r="A3274" s="163">
        <v>3270</v>
      </c>
      <c r="B3274" s="66"/>
      <c r="C3274" s="67"/>
      <c r="D3274" s="48"/>
      <c r="E3274" s="68"/>
      <c r="F3274" s="49"/>
      <c r="G3274" s="69"/>
      <c r="H3274" s="50" t="str">
        <f>IF(E3274="","",VLOOKUP(WEEKDAY(E3274),List!A$15:B$21,2,FALSE))</f>
        <v/>
      </c>
      <c r="I3274" s="90">
        <f>IF(G3274="",0,VLOOKUP(G3274,PHR!$B$4:$H$10000,7,FALSE))</f>
        <v>0</v>
      </c>
      <c r="J3274" s="51" t="str">
        <f t="shared" ref="J3274:J3337" si="209">IF(K3274="","",ROUND(K3274*I3274,2))</f>
        <v/>
      </c>
      <c r="K3274" s="52" t="str">
        <f t="shared" si="208"/>
        <v/>
      </c>
      <c r="L3274" s="55" t="str">
        <f t="shared" si="206"/>
        <v/>
      </c>
      <c r="M3274" s="56" t="str">
        <f t="shared" si="207"/>
        <v/>
      </c>
    </row>
    <row r="3275" spans="1:13" ht="13" x14ac:dyDescent="0.25">
      <c r="A3275" s="163">
        <v>3271</v>
      </c>
      <c r="B3275" s="66"/>
      <c r="C3275" s="67"/>
      <c r="D3275" s="48"/>
      <c r="E3275" s="68"/>
      <c r="F3275" s="49"/>
      <c r="G3275" s="69"/>
      <c r="H3275" s="50" t="str">
        <f>IF(E3275="","",VLOOKUP(WEEKDAY(E3275),List!A$15:B$21,2,FALSE))</f>
        <v/>
      </c>
      <c r="I3275" s="90">
        <f>IF(G3275="",0,VLOOKUP(G3275,PHR!$B$4:$H$10000,7,FALSE))</f>
        <v>0</v>
      </c>
      <c r="J3275" s="51" t="str">
        <f t="shared" si="209"/>
        <v/>
      </c>
      <c r="K3275" s="52" t="str">
        <f t="shared" si="208"/>
        <v/>
      </c>
      <c r="L3275" s="55" t="str">
        <f t="shared" si="206"/>
        <v/>
      </c>
      <c r="M3275" s="56" t="str">
        <f t="shared" si="207"/>
        <v/>
      </c>
    </row>
    <row r="3276" spans="1:13" ht="13" x14ac:dyDescent="0.25">
      <c r="A3276" s="163">
        <v>3272</v>
      </c>
      <c r="B3276" s="66"/>
      <c r="C3276" s="67"/>
      <c r="D3276" s="48"/>
      <c r="E3276" s="68"/>
      <c r="F3276" s="49"/>
      <c r="G3276" s="69"/>
      <c r="H3276" s="50" t="str">
        <f>IF(E3276="","",VLOOKUP(WEEKDAY(E3276),List!A$15:B$21,2,FALSE))</f>
        <v/>
      </c>
      <c r="I3276" s="90">
        <f>IF(G3276="",0,VLOOKUP(G3276,PHR!$B$4:$H$10000,7,FALSE))</f>
        <v>0</v>
      </c>
      <c r="J3276" s="51" t="str">
        <f t="shared" si="209"/>
        <v/>
      </c>
      <c r="K3276" s="52" t="str">
        <f t="shared" si="208"/>
        <v/>
      </c>
      <c r="L3276" s="55" t="str">
        <f t="shared" si="206"/>
        <v/>
      </c>
      <c r="M3276" s="56" t="str">
        <f t="shared" si="207"/>
        <v/>
      </c>
    </row>
    <row r="3277" spans="1:13" ht="13" x14ac:dyDescent="0.25">
      <c r="A3277" s="163">
        <v>3273</v>
      </c>
      <c r="B3277" s="66"/>
      <c r="C3277" s="67"/>
      <c r="D3277" s="48"/>
      <c r="E3277" s="68"/>
      <c r="F3277" s="49"/>
      <c r="G3277" s="69"/>
      <c r="H3277" s="50" t="str">
        <f>IF(E3277="","",VLOOKUP(WEEKDAY(E3277),List!A$15:B$21,2,FALSE))</f>
        <v/>
      </c>
      <c r="I3277" s="90">
        <f>IF(G3277="",0,VLOOKUP(G3277,PHR!$B$4:$H$10000,7,FALSE))</f>
        <v>0</v>
      </c>
      <c r="J3277" s="51" t="str">
        <f t="shared" si="209"/>
        <v/>
      </c>
      <c r="K3277" s="52" t="str">
        <f t="shared" si="208"/>
        <v/>
      </c>
      <c r="L3277" s="55" t="str">
        <f t="shared" si="206"/>
        <v/>
      </c>
      <c r="M3277" s="56" t="str">
        <f t="shared" si="207"/>
        <v/>
      </c>
    </row>
    <row r="3278" spans="1:13" ht="13" x14ac:dyDescent="0.25">
      <c r="A3278" s="163">
        <v>3274</v>
      </c>
      <c r="B3278" s="66"/>
      <c r="C3278" s="67"/>
      <c r="D3278" s="48"/>
      <c r="E3278" s="68"/>
      <c r="F3278" s="49"/>
      <c r="G3278" s="69"/>
      <c r="H3278" s="50" t="str">
        <f>IF(E3278="","",VLOOKUP(WEEKDAY(E3278),List!A$15:B$21,2,FALSE))</f>
        <v/>
      </c>
      <c r="I3278" s="90">
        <f>IF(G3278="",0,VLOOKUP(G3278,PHR!$B$4:$H$10000,7,FALSE))</f>
        <v>0</v>
      </c>
      <c r="J3278" s="51" t="str">
        <f t="shared" si="209"/>
        <v/>
      </c>
      <c r="K3278" s="52" t="str">
        <f t="shared" si="208"/>
        <v/>
      </c>
      <c r="L3278" s="55" t="str">
        <f t="shared" si="206"/>
        <v/>
      </c>
      <c r="M3278" s="56" t="str">
        <f t="shared" si="207"/>
        <v/>
      </c>
    </row>
    <row r="3279" spans="1:13" ht="13" x14ac:dyDescent="0.25">
      <c r="A3279" s="163">
        <v>3275</v>
      </c>
      <c r="B3279" s="66"/>
      <c r="C3279" s="67"/>
      <c r="D3279" s="48"/>
      <c r="E3279" s="68"/>
      <c r="F3279" s="49"/>
      <c r="G3279" s="69"/>
      <c r="H3279" s="50" t="str">
        <f>IF(E3279="","",VLOOKUP(WEEKDAY(E3279),List!A$15:B$21,2,FALSE))</f>
        <v/>
      </c>
      <c r="I3279" s="90">
        <f>IF(G3279="",0,VLOOKUP(G3279,PHR!$B$4:$H$10000,7,FALSE))</f>
        <v>0</v>
      </c>
      <c r="J3279" s="51" t="str">
        <f t="shared" si="209"/>
        <v/>
      </c>
      <c r="K3279" s="52" t="str">
        <f t="shared" si="208"/>
        <v/>
      </c>
      <c r="L3279" s="55" t="str">
        <f t="shared" si="206"/>
        <v/>
      </c>
      <c r="M3279" s="56" t="str">
        <f t="shared" si="207"/>
        <v/>
      </c>
    </row>
    <row r="3280" spans="1:13" ht="13" x14ac:dyDescent="0.25">
      <c r="A3280" s="163">
        <v>3276</v>
      </c>
      <c r="B3280" s="66"/>
      <c r="C3280" s="67"/>
      <c r="D3280" s="48"/>
      <c r="E3280" s="68"/>
      <c r="F3280" s="49"/>
      <c r="G3280" s="69"/>
      <c r="H3280" s="50" t="str">
        <f>IF(E3280="","",VLOOKUP(WEEKDAY(E3280),List!A$15:B$21,2,FALSE))</f>
        <v/>
      </c>
      <c r="I3280" s="90">
        <f>IF(G3280="",0,VLOOKUP(G3280,PHR!$B$4:$H$10000,7,FALSE))</f>
        <v>0</v>
      </c>
      <c r="J3280" s="51" t="str">
        <f t="shared" si="209"/>
        <v/>
      </c>
      <c r="K3280" s="52" t="str">
        <f t="shared" si="208"/>
        <v/>
      </c>
      <c r="L3280" s="55" t="str">
        <f t="shared" si="206"/>
        <v/>
      </c>
      <c r="M3280" s="56" t="str">
        <f t="shared" si="207"/>
        <v/>
      </c>
    </row>
    <row r="3281" spans="1:13" ht="13" x14ac:dyDescent="0.25">
      <c r="A3281" s="163">
        <v>3277</v>
      </c>
      <c r="B3281" s="66"/>
      <c r="C3281" s="67"/>
      <c r="D3281" s="48"/>
      <c r="E3281" s="68"/>
      <c r="F3281" s="49"/>
      <c r="G3281" s="69"/>
      <c r="H3281" s="50" t="str">
        <f>IF(E3281="","",VLOOKUP(WEEKDAY(E3281),List!A$15:B$21,2,FALSE))</f>
        <v/>
      </c>
      <c r="I3281" s="90">
        <f>IF(G3281="",0,VLOOKUP(G3281,PHR!$B$4:$H$10000,7,FALSE))</f>
        <v>0</v>
      </c>
      <c r="J3281" s="51" t="str">
        <f t="shared" si="209"/>
        <v/>
      </c>
      <c r="K3281" s="52" t="str">
        <f t="shared" si="208"/>
        <v/>
      </c>
      <c r="L3281" s="55" t="str">
        <f t="shared" si="206"/>
        <v/>
      </c>
      <c r="M3281" s="56" t="str">
        <f t="shared" si="207"/>
        <v/>
      </c>
    </row>
    <row r="3282" spans="1:13" ht="13" x14ac:dyDescent="0.25">
      <c r="A3282" s="163">
        <v>3278</v>
      </c>
      <c r="B3282" s="66"/>
      <c r="C3282" s="67"/>
      <c r="D3282" s="48"/>
      <c r="E3282" s="68"/>
      <c r="F3282" s="49"/>
      <c r="G3282" s="69"/>
      <c r="H3282" s="50" t="str">
        <f>IF(E3282="","",VLOOKUP(WEEKDAY(E3282),List!A$15:B$21,2,FALSE))</f>
        <v/>
      </c>
      <c r="I3282" s="90">
        <f>IF(G3282="",0,VLOOKUP(G3282,PHR!$B$4:$H$10000,7,FALSE))</f>
        <v>0</v>
      </c>
      <c r="J3282" s="51" t="str">
        <f t="shared" si="209"/>
        <v/>
      </c>
      <c r="K3282" s="52" t="str">
        <f t="shared" si="208"/>
        <v/>
      </c>
      <c r="L3282" s="55" t="str">
        <f t="shared" si="206"/>
        <v/>
      </c>
      <c r="M3282" s="56" t="str">
        <f t="shared" si="207"/>
        <v/>
      </c>
    </row>
    <row r="3283" spans="1:13" ht="13" x14ac:dyDescent="0.25">
      <c r="A3283" s="163">
        <v>3279</v>
      </c>
      <c r="B3283" s="66"/>
      <c r="C3283" s="67"/>
      <c r="D3283" s="48"/>
      <c r="E3283" s="68"/>
      <c r="F3283" s="49"/>
      <c r="G3283" s="69"/>
      <c r="H3283" s="50" t="str">
        <f>IF(E3283="","",VLOOKUP(WEEKDAY(E3283),List!A$15:B$21,2,FALSE))</f>
        <v/>
      </c>
      <c r="I3283" s="90">
        <f>IF(G3283="",0,VLOOKUP(G3283,PHR!$B$4:$H$10000,7,FALSE))</f>
        <v>0</v>
      </c>
      <c r="J3283" s="51" t="str">
        <f t="shared" si="209"/>
        <v/>
      </c>
      <c r="K3283" s="52" t="str">
        <f t="shared" si="208"/>
        <v/>
      </c>
      <c r="L3283" s="55" t="str">
        <f t="shared" si="206"/>
        <v/>
      </c>
      <c r="M3283" s="56" t="str">
        <f t="shared" si="207"/>
        <v/>
      </c>
    </row>
    <row r="3284" spans="1:13" ht="13" x14ac:dyDescent="0.25">
      <c r="A3284" s="163">
        <v>3280</v>
      </c>
      <c r="B3284" s="66"/>
      <c r="C3284" s="67"/>
      <c r="D3284" s="48"/>
      <c r="E3284" s="68"/>
      <c r="F3284" s="49"/>
      <c r="G3284" s="69"/>
      <c r="H3284" s="50" t="str">
        <f>IF(E3284="","",VLOOKUP(WEEKDAY(E3284),List!A$15:B$21,2,FALSE))</f>
        <v/>
      </c>
      <c r="I3284" s="90">
        <f>IF(G3284="",0,VLOOKUP(G3284,PHR!$B$4:$H$10000,7,FALSE))</f>
        <v>0</v>
      </c>
      <c r="J3284" s="51" t="str">
        <f t="shared" si="209"/>
        <v/>
      </c>
      <c r="K3284" s="52" t="str">
        <f t="shared" si="208"/>
        <v/>
      </c>
      <c r="L3284" s="55" t="str">
        <f t="shared" si="206"/>
        <v/>
      </c>
      <c r="M3284" s="56" t="str">
        <f t="shared" si="207"/>
        <v/>
      </c>
    </row>
    <row r="3285" spans="1:13" ht="13" x14ac:dyDescent="0.25">
      <c r="A3285" s="163">
        <v>3281</v>
      </c>
      <c r="B3285" s="66"/>
      <c r="C3285" s="67"/>
      <c r="D3285" s="48"/>
      <c r="E3285" s="68"/>
      <c r="F3285" s="49"/>
      <c r="G3285" s="69"/>
      <c r="H3285" s="50" t="str">
        <f>IF(E3285="","",VLOOKUP(WEEKDAY(E3285),List!A$15:B$21,2,FALSE))</f>
        <v/>
      </c>
      <c r="I3285" s="90">
        <f>IF(G3285="",0,VLOOKUP(G3285,PHR!$B$4:$H$10000,7,FALSE))</f>
        <v>0</v>
      </c>
      <c r="J3285" s="51" t="str">
        <f t="shared" si="209"/>
        <v/>
      </c>
      <c r="K3285" s="52" t="str">
        <f t="shared" si="208"/>
        <v/>
      </c>
      <c r="L3285" s="55" t="str">
        <f t="shared" si="206"/>
        <v/>
      </c>
      <c r="M3285" s="56" t="str">
        <f t="shared" si="207"/>
        <v/>
      </c>
    </row>
    <row r="3286" spans="1:13" ht="13" x14ac:dyDescent="0.25">
      <c r="A3286" s="163">
        <v>3282</v>
      </c>
      <c r="B3286" s="66"/>
      <c r="C3286" s="67"/>
      <c r="D3286" s="48"/>
      <c r="E3286" s="68"/>
      <c r="F3286" s="49"/>
      <c r="G3286" s="69"/>
      <c r="H3286" s="50" t="str">
        <f>IF(E3286="","",VLOOKUP(WEEKDAY(E3286),List!A$15:B$21,2,FALSE))</f>
        <v/>
      </c>
      <c r="I3286" s="90">
        <f>IF(G3286="",0,VLOOKUP(G3286,PHR!$B$4:$H$10000,7,FALSE))</f>
        <v>0</v>
      </c>
      <c r="J3286" s="51" t="str">
        <f t="shared" si="209"/>
        <v/>
      </c>
      <c r="K3286" s="52" t="str">
        <f t="shared" si="208"/>
        <v/>
      </c>
      <c r="L3286" s="55" t="str">
        <f t="shared" si="206"/>
        <v/>
      </c>
      <c r="M3286" s="56" t="str">
        <f t="shared" si="207"/>
        <v/>
      </c>
    </row>
    <row r="3287" spans="1:13" ht="13" x14ac:dyDescent="0.25">
      <c r="A3287" s="163">
        <v>3283</v>
      </c>
      <c r="B3287" s="66"/>
      <c r="C3287" s="67"/>
      <c r="D3287" s="48"/>
      <c r="E3287" s="68"/>
      <c r="F3287" s="49"/>
      <c r="G3287" s="69"/>
      <c r="H3287" s="50" t="str">
        <f>IF(E3287="","",VLOOKUP(WEEKDAY(E3287),List!A$15:B$21,2,FALSE))</f>
        <v/>
      </c>
      <c r="I3287" s="90">
        <f>IF(G3287="",0,VLOOKUP(G3287,PHR!$B$4:$H$10000,7,FALSE))</f>
        <v>0</v>
      </c>
      <c r="J3287" s="51" t="str">
        <f t="shared" si="209"/>
        <v/>
      </c>
      <c r="K3287" s="52" t="str">
        <f t="shared" si="208"/>
        <v/>
      </c>
      <c r="L3287" s="55" t="str">
        <f t="shared" si="206"/>
        <v/>
      </c>
      <c r="M3287" s="56" t="str">
        <f t="shared" si="207"/>
        <v/>
      </c>
    </row>
    <row r="3288" spans="1:13" ht="13" x14ac:dyDescent="0.25">
      <c r="A3288" s="163">
        <v>3284</v>
      </c>
      <c r="B3288" s="66"/>
      <c r="C3288" s="67"/>
      <c r="D3288" s="48"/>
      <c r="E3288" s="68"/>
      <c r="F3288" s="49"/>
      <c r="G3288" s="69"/>
      <c r="H3288" s="50" t="str">
        <f>IF(E3288="","",VLOOKUP(WEEKDAY(E3288),List!A$15:B$21,2,FALSE))</f>
        <v/>
      </c>
      <c r="I3288" s="90">
        <f>IF(G3288="",0,VLOOKUP(G3288,PHR!$B$4:$H$10000,7,FALSE))</f>
        <v>0</v>
      </c>
      <c r="J3288" s="51" t="str">
        <f t="shared" si="209"/>
        <v/>
      </c>
      <c r="K3288" s="52" t="str">
        <f t="shared" si="208"/>
        <v/>
      </c>
      <c r="L3288" s="55" t="str">
        <f t="shared" si="206"/>
        <v/>
      </c>
      <c r="M3288" s="56" t="str">
        <f t="shared" si="207"/>
        <v/>
      </c>
    </row>
    <row r="3289" spans="1:13" ht="13" x14ac:dyDescent="0.25">
      <c r="A3289" s="163">
        <v>3285</v>
      </c>
      <c r="B3289" s="66"/>
      <c r="C3289" s="67"/>
      <c r="D3289" s="48"/>
      <c r="E3289" s="68"/>
      <c r="F3289" s="49"/>
      <c r="G3289" s="69"/>
      <c r="H3289" s="50" t="str">
        <f>IF(E3289="","",VLOOKUP(WEEKDAY(E3289),List!A$15:B$21,2,FALSE))</f>
        <v/>
      </c>
      <c r="I3289" s="90">
        <f>IF(G3289="",0,VLOOKUP(G3289,PHR!$B$4:$H$10000,7,FALSE))</f>
        <v>0</v>
      </c>
      <c r="J3289" s="51" t="str">
        <f t="shared" si="209"/>
        <v/>
      </c>
      <c r="K3289" s="52" t="str">
        <f t="shared" si="208"/>
        <v/>
      </c>
      <c r="L3289" s="55" t="str">
        <f t="shared" si="206"/>
        <v/>
      </c>
      <c r="M3289" s="56" t="str">
        <f t="shared" si="207"/>
        <v/>
      </c>
    </row>
    <row r="3290" spans="1:13" ht="13" x14ac:dyDescent="0.25">
      <c r="A3290" s="163">
        <v>3286</v>
      </c>
      <c r="B3290" s="66"/>
      <c r="C3290" s="67"/>
      <c r="D3290" s="48"/>
      <c r="E3290" s="68"/>
      <c r="F3290" s="49"/>
      <c r="G3290" s="69"/>
      <c r="H3290" s="50" t="str">
        <f>IF(E3290="","",VLOOKUP(WEEKDAY(E3290),List!A$15:B$21,2,FALSE))</f>
        <v/>
      </c>
      <c r="I3290" s="90">
        <f>IF(G3290="",0,VLOOKUP(G3290,PHR!$B$4:$H$10000,7,FALSE))</f>
        <v>0</v>
      </c>
      <c r="J3290" s="51" t="str">
        <f t="shared" si="209"/>
        <v/>
      </c>
      <c r="K3290" s="52" t="str">
        <f t="shared" si="208"/>
        <v/>
      </c>
      <c r="L3290" s="55" t="str">
        <f t="shared" si="206"/>
        <v/>
      </c>
      <c r="M3290" s="56" t="str">
        <f t="shared" si="207"/>
        <v/>
      </c>
    </row>
    <row r="3291" spans="1:13" ht="13" x14ac:dyDescent="0.25">
      <c r="A3291" s="163">
        <v>3287</v>
      </c>
      <c r="B3291" s="66"/>
      <c r="C3291" s="67"/>
      <c r="D3291" s="48"/>
      <c r="E3291" s="68"/>
      <c r="F3291" s="49"/>
      <c r="G3291" s="69"/>
      <c r="H3291" s="50" t="str">
        <f>IF(E3291="","",VLOOKUP(WEEKDAY(E3291),List!A$15:B$21,2,FALSE))</f>
        <v/>
      </c>
      <c r="I3291" s="90">
        <f>IF(G3291="",0,VLOOKUP(G3291,PHR!$B$4:$H$10000,7,FALSE))</f>
        <v>0</v>
      </c>
      <c r="J3291" s="51" t="str">
        <f t="shared" si="209"/>
        <v/>
      </c>
      <c r="K3291" s="52" t="str">
        <f t="shared" si="208"/>
        <v/>
      </c>
      <c r="L3291" s="55" t="str">
        <f t="shared" si="206"/>
        <v/>
      </c>
      <c r="M3291" s="56" t="str">
        <f t="shared" si="207"/>
        <v/>
      </c>
    </row>
    <row r="3292" spans="1:13" ht="13" x14ac:dyDescent="0.25">
      <c r="A3292" s="163">
        <v>3288</v>
      </c>
      <c r="B3292" s="66"/>
      <c r="C3292" s="67"/>
      <c r="D3292" s="48"/>
      <c r="E3292" s="68"/>
      <c r="F3292" s="49"/>
      <c r="G3292" s="69"/>
      <c r="H3292" s="50" t="str">
        <f>IF(E3292="","",VLOOKUP(WEEKDAY(E3292),List!A$15:B$21,2,FALSE))</f>
        <v/>
      </c>
      <c r="I3292" s="90">
        <f>IF(G3292="",0,VLOOKUP(G3292,PHR!$B$4:$H$10000,7,FALSE))</f>
        <v>0</v>
      </c>
      <c r="J3292" s="51" t="str">
        <f t="shared" si="209"/>
        <v/>
      </c>
      <c r="K3292" s="52" t="str">
        <f t="shared" si="208"/>
        <v/>
      </c>
      <c r="L3292" s="55" t="str">
        <f t="shared" si="206"/>
        <v/>
      </c>
      <c r="M3292" s="56" t="str">
        <f t="shared" si="207"/>
        <v/>
      </c>
    </row>
    <row r="3293" spans="1:13" ht="13" x14ac:dyDescent="0.25">
      <c r="A3293" s="163">
        <v>3289</v>
      </c>
      <c r="B3293" s="66"/>
      <c r="C3293" s="67"/>
      <c r="D3293" s="48"/>
      <c r="E3293" s="68"/>
      <c r="F3293" s="49"/>
      <c r="G3293" s="69"/>
      <c r="H3293" s="50" t="str">
        <f>IF(E3293="","",VLOOKUP(WEEKDAY(E3293),List!A$15:B$21,2,FALSE))</f>
        <v/>
      </c>
      <c r="I3293" s="90">
        <f>IF(G3293="",0,VLOOKUP(G3293,PHR!$B$4:$H$10000,7,FALSE))</f>
        <v>0</v>
      </c>
      <c r="J3293" s="51" t="str">
        <f t="shared" si="209"/>
        <v/>
      </c>
      <c r="K3293" s="52" t="str">
        <f t="shared" si="208"/>
        <v/>
      </c>
      <c r="L3293" s="55" t="str">
        <f t="shared" si="206"/>
        <v/>
      </c>
      <c r="M3293" s="56" t="str">
        <f t="shared" si="207"/>
        <v/>
      </c>
    </row>
    <row r="3294" spans="1:13" ht="13" x14ac:dyDescent="0.25">
      <c r="A3294" s="163">
        <v>3290</v>
      </c>
      <c r="B3294" s="66"/>
      <c r="C3294" s="67"/>
      <c r="D3294" s="48"/>
      <c r="E3294" s="68"/>
      <c r="F3294" s="49"/>
      <c r="G3294" s="69"/>
      <c r="H3294" s="50" t="str">
        <f>IF(E3294="","",VLOOKUP(WEEKDAY(E3294),List!A$15:B$21,2,FALSE))</f>
        <v/>
      </c>
      <c r="I3294" s="90">
        <f>IF(G3294="",0,VLOOKUP(G3294,PHR!$B$4:$H$10000,7,FALSE))</f>
        <v>0</v>
      </c>
      <c r="J3294" s="51" t="str">
        <f t="shared" si="209"/>
        <v/>
      </c>
      <c r="K3294" s="52" t="str">
        <f t="shared" si="208"/>
        <v/>
      </c>
      <c r="L3294" s="55" t="str">
        <f t="shared" si="206"/>
        <v/>
      </c>
      <c r="M3294" s="56" t="str">
        <f t="shared" si="207"/>
        <v/>
      </c>
    </row>
    <row r="3295" spans="1:13" ht="13" x14ac:dyDescent="0.25">
      <c r="A3295" s="163">
        <v>3291</v>
      </c>
      <c r="B3295" s="66"/>
      <c r="C3295" s="67"/>
      <c r="D3295" s="48"/>
      <c r="E3295" s="68"/>
      <c r="F3295" s="49"/>
      <c r="G3295" s="69"/>
      <c r="H3295" s="50" t="str">
        <f>IF(E3295="","",VLOOKUP(WEEKDAY(E3295),List!A$15:B$21,2,FALSE))</f>
        <v/>
      </c>
      <c r="I3295" s="90">
        <f>IF(G3295="",0,VLOOKUP(G3295,PHR!$B$4:$H$10000,7,FALSE))</f>
        <v>0</v>
      </c>
      <c r="J3295" s="51" t="str">
        <f t="shared" si="209"/>
        <v/>
      </c>
      <c r="K3295" s="52" t="str">
        <f t="shared" si="208"/>
        <v/>
      </c>
      <c r="L3295" s="55" t="str">
        <f t="shared" si="206"/>
        <v/>
      </c>
      <c r="M3295" s="56" t="str">
        <f t="shared" si="207"/>
        <v/>
      </c>
    </row>
    <row r="3296" spans="1:13" ht="13" x14ac:dyDescent="0.25">
      <c r="A3296" s="163">
        <v>3292</v>
      </c>
      <c r="B3296" s="66"/>
      <c r="C3296" s="67"/>
      <c r="D3296" s="48"/>
      <c r="E3296" s="68"/>
      <c r="F3296" s="49"/>
      <c r="G3296" s="69"/>
      <c r="H3296" s="50" t="str">
        <f>IF(E3296="","",VLOOKUP(WEEKDAY(E3296),List!A$15:B$21,2,FALSE))</f>
        <v/>
      </c>
      <c r="I3296" s="90">
        <f>IF(G3296="",0,VLOOKUP(G3296,PHR!$B$4:$H$10000,7,FALSE))</f>
        <v>0</v>
      </c>
      <c r="J3296" s="51" t="str">
        <f t="shared" si="209"/>
        <v/>
      </c>
      <c r="K3296" s="52" t="str">
        <f t="shared" si="208"/>
        <v/>
      </c>
      <c r="L3296" s="55" t="str">
        <f t="shared" si="206"/>
        <v/>
      </c>
      <c r="M3296" s="56" t="str">
        <f t="shared" si="207"/>
        <v/>
      </c>
    </row>
    <row r="3297" spans="1:13" ht="13" x14ac:dyDescent="0.25">
      <c r="A3297" s="163">
        <v>3293</v>
      </c>
      <c r="B3297" s="66"/>
      <c r="C3297" s="67"/>
      <c r="D3297" s="48"/>
      <c r="E3297" s="68"/>
      <c r="F3297" s="49"/>
      <c r="G3297" s="69"/>
      <c r="H3297" s="50" t="str">
        <f>IF(E3297="","",VLOOKUP(WEEKDAY(E3297),List!A$15:B$21,2,FALSE))</f>
        <v/>
      </c>
      <c r="I3297" s="90">
        <f>IF(G3297="",0,VLOOKUP(G3297,PHR!$B$4:$H$10000,7,FALSE))</f>
        <v>0</v>
      </c>
      <c r="J3297" s="51" t="str">
        <f t="shared" si="209"/>
        <v/>
      </c>
      <c r="K3297" s="52" t="str">
        <f t="shared" si="208"/>
        <v/>
      </c>
      <c r="L3297" s="55" t="str">
        <f t="shared" si="206"/>
        <v/>
      </c>
      <c r="M3297" s="56" t="str">
        <f t="shared" si="207"/>
        <v/>
      </c>
    </row>
    <row r="3298" spans="1:13" ht="13" x14ac:dyDescent="0.25">
      <c r="A3298" s="163">
        <v>3294</v>
      </c>
      <c r="B3298" s="66"/>
      <c r="C3298" s="67"/>
      <c r="D3298" s="48"/>
      <c r="E3298" s="68"/>
      <c r="F3298" s="49"/>
      <c r="G3298" s="69"/>
      <c r="H3298" s="50" t="str">
        <f>IF(E3298="","",VLOOKUP(WEEKDAY(E3298),List!A$15:B$21,2,FALSE))</f>
        <v/>
      </c>
      <c r="I3298" s="90">
        <f>IF(G3298="",0,VLOOKUP(G3298,PHR!$B$4:$H$10000,7,FALSE))</f>
        <v>0</v>
      </c>
      <c r="J3298" s="51" t="str">
        <f t="shared" si="209"/>
        <v/>
      </c>
      <c r="K3298" s="52" t="str">
        <f t="shared" si="208"/>
        <v/>
      </c>
      <c r="L3298" s="55" t="str">
        <f t="shared" si="206"/>
        <v/>
      </c>
      <c r="M3298" s="56" t="str">
        <f t="shared" si="207"/>
        <v/>
      </c>
    </row>
    <row r="3299" spans="1:13" ht="13" x14ac:dyDescent="0.25">
      <c r="A3299" s="163">
        <v>3295</v>
      </c>
      <c r="B3299" s="66"/>
      <c r="C3299" s="67"/>
      <c r="D3299" s="48"/>
      <c r="E3299" s="68"/>
      <c r="F3299" s="49"/>
      <c r="G3299" s="69"/>
      <c r="H3299" s="50" t="str">
        <f>IF(E3299="","",VLOOKUP(WEEKDAY(E3299),List!A$15:B$21,2,FALSE))</f>
        <v/>
      </c>
      <c r="I3299" s="90">
        <f>IF(G3299="",0,VLOOKUP(G3299,PHR!$B$4:$H$10000,7,FALSE))</f>
        <v>0</v>
      </c>
      <c r="J3299" s="51" t="str">
        <f t="shared" si="209"/>
        <v/>
      </c>
      <c r="K3299" s="52" t="str">
        <f t="shared" si="208"/>
        <v/>
      </c>
      <c r="L3299" s="55" t="str">
        <f t="shared" si="206"/>
        <v/>
      </c>
      <c r="M3299" s="56" t="str">
        <f t="shared" si="207"/>
        <v/>
      </c>
    </row>
    <row r="3300" spans="1:13" ht="13" x14ac:dyDescent="0.25">
      <c r="A3300" s="163">
        <v>3296</v>
      </c>
      <c r="B3300" s="66"/>
      <c r="C3300" s="67"/>
      <c r="D3300" s="48"/>
      <c r="E3300" s="68"/>
      <c r="F3300" s="49"/>
      <c r="G3300" s="69"/>
      <c r="H3300" s="50" t="str">
        <f>IF(E3300="","",VLOOKUP(WEEKDAY(E3300),List!A$15:B$21,2,FALSE))</f>
        <v/>
      </c>
      <c r="I3300" s="90">
        <f>IF(G3300="",0,VLOOKUP(G3300,PHR!$B$4:$H$10000,7,FALSE))</f>
        <v>0</v>
      </c>
      <c r="J3300" s="51" t="str">
        <f t="shared" si="209"/>
        <v/>
      </c>
      <c r="K3300" s="52" t="str">
        <f t="shared" si="208"/>
        <v/>
      </c>
      <c r="L3300" s="55" t="str">
        <f t="shared" si="206"/>
        <v/>
      </c>
      <c r="M3300" s="56" t="str">
        <f t="shared" si="207"/>
        <v/>
      </c>
    </row>
    <row r="3301" spans="1:13" ht="13" x14ac:dyDescent="0.25">
      <c r="A3301" s="163">
        <v>3297</v>
      </c>
      <c r="B3301" s="66"/>
      <c r="C3301" s="67"/>
      <c r="D3301" s="48"/>
      <c r="E3301" s="68"/>
      <c r="F3301" s="49"/>
      <c r="G3301" s="69"/>
      <c r="H3301" s="50" t="str">
        <f>IF(E3301="","",VLOOKUP(WEEKDAY(E3301),List!A$15:B$21,2,FALSE))</f>
        <v/>
      </c>
      <c r="I3301" s="90">
        <f>IF(G3301="",0,VLOOKUP(G3301,PHR!$B$4:$H$10000,7,FALSE))</f>
        <v>0</v>
      </c>
      <c r="J3301" s="51" t="str">
        <f t="shared" si="209"/>
        <v/>
      </c>
      <c r="K3301" s="52" t="str">
        <f t="shared" si="208"/>
        <v/>
      </c>
      <c r="L3301" s="55" t="str">
        <f t="shared" si="206"/>
        <v/>
      </c>
      <c r="M3301" s="56" t="str">
        <f t="shared" si="207"/>
        <v/>
      </c>
    </row>
    <row r="3302" spans="1:13" ht="13" x14ac:dyDescent="0.25">
      <c r="A3302" s="163">
        <v>3298</v>
      </c>
      <c r="B3302" s="66"/>
      <c r="C3302" s="67"/>
      <c r="D3302" s="48"/>
      <c r="E3302" s="68"/>
      <c r="F3302" s="49"/>
      <c r="G3302" s="69"/>
      <c r="H3302" s="50" t="str">
        <f>IF(E3302="","",VLOOKUP(WEEKDAY(E3302),List!A$15:B$21,2,FALSE))</f>
        <v/>
      </c>
      <c r="I3302" s="90">
        <f>IF(G3302="",0,VLOOKUP(G3302,PHR!$B$4:$H$10000,7,FALSE))</f>
        <v>0</v>
      </c>
      <c r="J3302" s="51" t="str">
        <f t="shared" si="209"/>
        <v/>
      </c>
      <c r="K3302" s="52" t="str">
        <f t="shared" si="208"/>
        <v/>
      </c>
      <c r="L3302" s="55" t="str">
        <f t="shared" si="206"/>
        <v/>
      </c>
      <c r="M3302" s="56" t="str">
        <f t="shared" si="207"/>
        <v/>
      </c>
    </row>
    <row r="3303" spans="1:13" ht="13" x14ac:dyDescent="0.25">
      <c r="A3303" s="163">
        <v>3299</v>
      </c>
      <c r="B3303" s="66"/>
      <c r="C3303" s="67"/>
      <c r="D3303" s="48"/>
      <c r="E3303" s="68"/>
      <c r="F3303" s="49"/>
      <c r="G3303" s="69"/>
      <c r="H3303" s="50" t="str">
        <f>IF(E3303="","",VLOOKUP(WEEKDAY(E3303),List!A$15:B$21,2,FALSE))</f>
        <v/>
      </c>
      <c r="I3303" s="90">
        <f>IF(G3303="",0,VLOOKUP(G3303,PHR!$B$4:$H$10000,7,FALSE))</f>
        <v>0</v>
      </c>
      <c r="J3303" s="51" t="str">
        <f t="shared" si="209"/>
        <v/>
      </c>
      <c r="K3303" s="52" t="str">
        <f t="shared" si="208"/>
        <v/>
      </c>
      <c r="L3303" s="55" t="str">
        <f t="shared" si="206"/>
        <v/>
      </c>
      <c r="M3303" s="56" t="str">
        <f t="shared" si="207"/>
        <v/>
      </c>
    </row>
    <row r="3304" spans="1:13" ht="13" x14ac:dyDescent="0.25">
      <c r="A3304" s="163">
        <v>3300</v>
      </c>
      <c r="B3304" s="66"/>
      <c r="C3304" s="67"/>
      <c r="D3304" s="48"/>
      <c r="E3304" s="68"/>
      <c r="F3304" s="49"/>
      <c r="G3304" s="69"/>
      <c r="H3304" s="50" t="str">
        <f>IF(E3304="","",VLOOKUP(WEEKDAY(E3304),List!A$15:B$21,2,FALSE))</f>
        <v/>
      </c>
      <c r="I3304" s="90">
        <f>IF(G3304="",0,VLOOKUP(G3304,PHR!$B$4:$H$10000,7,FALSE))</f>
        <v>0</v>
      </c>
      <c r="J3304" s="51" t="str">
        <f t="shared" si="209"/>
        <v/>
      </c>
      <c r="K3304" s="52" t="str">
        <f t="shared" si="208"/>
        <v/>
      </c>
      <c r="L3304" s="55" t="str">
        <f t="shared" si="206"/>
        <v/>
      </c>
      <c r="M3304" s="56" t="str">
        <f t="shared" si="207"/>
        <v/>
      </c>
    </row>
    <row r="3305" spans="1:13" ht="13" x14ac:dyDescent="0.25">
      <c r="A3305" s="163">
        <v>3301</v>
      </c>
      <c r="B3305" s="66"/>
      <c r="C3305" s="67"/>
      <c r="D3305" s="48"/>
      <c r="E3305" s="68"/>
      <c r="F3305" s="49"/>
      <c r="G3305" s="69"/>
      <c r="H3305" s="50" t="str">
        <f>IF(E3305="","",VLOOKUP(WEEKDAY(E3305),List!A$15:B$21,2,FALSE))</f>
        <v/>
      </c>
      <c r="I3305" s="90">
        <f>IF(G3305="",0,VLOOKUP(G3305,PHR!$B$4:$H$10000,7,FALSE))</f>
        <v>0</v>
      </c>
      <c r="J3305" s="51" t="str">
        <f t="shared" si="209"/>
        <v/>
      </c>
      <c r="K3305" s="52" t="str">
        <f t="shared" si="208"/>
        <v/>
      </c>
      <c r="L3305" s="55" t="str">
        <f t="shared" si="206"/>
        <v/>
      </c>
      <c r="M3305" s="56" t="str">
        <f t="shared" si="207"/>
        <v/>
      </c>
    </row>
    <row r="3306" spans="1:13" ht="13" x14ac:dyDescent="0.25">
      <c r="A3306" s="163">
        <v>3302</v>
      </c>
      <c r="B3306" s="66"/>
      <c r="C3306" s="67"/>
      <c r="D3306" s="48"/>
      <c r="E3306" s="68"/>
      <c r="F3306" s="49"/>
      <c r="G3306" s="69"/>
      <c r="H3306" s="50" t="str">
        <f>IF(E3306="","",VLOOKUP(WEEKDAY(E3306),List!A$15:B$21,2,FALSE))</f>
        <v/>
      </c>
      <c r="I3306" s="90">
        <f>IF(G3306="",0,VLOOKUP(G3306,PHR!$B$4:$H$10000,7,FALSE))</f>
        <v>0</v>
      </c>
      <c r="J3306" s="51" t="str">
        <f t="shared" si="209"/>
        <v/>
      </c>
      <c r="K3306" s="52" t="str">
        <f t="shared" si="208"/>
        <v/>
      </c>
      <c r="L3306" s="55" t="str">
        <f t="shared" si="206"/>
        <v/>
      </c>
      <c r="M3306" s="56" t="str">
        <f t="shared" si="207"/>
        <v/>
      </c>
    </row>
    <row r="3307" spans="1:13" ht="13" x14ac:dyDescent="0.25">
      <c r="A3307" s="163">
        <v>3303</v>
      </c>
      <c r="B3307" s="66"/>
      <c r="C3307" s="67"/>
      <c r="D3307" s="48"/>
      <c r="E3307" s="68"/>
      <c r="F3307" s="49"/>
      <c r="G3307" s="69"/>
      <c r="H3307" s="50" t="str">
        <f>IF(E3307="","",VLOOKUP(WEEKDAY(E3307),List!A$15:B$21,2,FALSE))</f>
        <v/>
      </c>
      <c r="I3307" s="90">
        <f>IF(G3307="",0,VLOOKUP(G3307,PHR!$B$4:$H$10000,7,FALSE))</f>
        <v>0</v>
      </c>
      <c r="J3307" s="51" t="str">
        <f t="shared" si="209"/>
        <v/>
      </c>
      <c r="K3307" s="52" t="str">
        <f t="shared" si="208"/>
        <v/>
      </c>
      <c r="L3307" s="55" t="str">
        <f t="shared" si="206"/>
        <v/>
      </c>
      <c r="M3307" s="56" t="str">
        <f t="shared" si="207"/>
        <v/>
      </c>
    </row>
    <row r="3308" spans="1:13" ht="13" x14ac:dyDescent="0.25">
      <c r="A3308" s="163">
        <v>3304</v>
      </c>
      <c r="B3308" s="66"/>
      <c r="C3308" s="67"/>
      <c r="D3308" s="48"/>
      <c r="E3308" s="68"/>
      <c r="F3308" s="49"/>
      <c r="G3308" s="69"/>
      <c r="H3308" s="50" t="str">
        <f>IF(E3308="","",VLOOKUP(WEEKDAY(E3308),List!A$15:B$21,2,FALSE))</f>
        <v/>
      </c>
      <c r="I3308" s="90">
        <f>IF(G3308="",0,VLOOKUP(G3308,PHR!$B$4:$H$10000,7,FALSE))</f>
        <v>0</v>
      </c>
      <c r="J3308" s="51" t="str">
        <f t="shared" si="209"/>
        <v/>
      </c>
      <c r="K3308" s="52" t="str">
        <f t="shared" si="208"/>
        <v/>
      </c>
      <c r="L3308" s="55" t="str">
        <f t="shared" si="206"/>
        <v/>
      </c>
      <c r="M3308" s="56" t="str">
        <f t="shared" si="207"/>
        <v/>
      </c>
    </row>
    <row r="3309" spans="1:13" ht="13" x14ac:dyDescent="0.25">
      <c r="A3309" s="163">
        <v>3305</v>
      </c>
      <c r="B3309" s="66"/>
      <c r="C3309" s="67"/>
      <c r="D3309" s="48"/>
      <c r="E3309" s="68"/>
      <c r="F3309" s="49"/>
      <c r="G3309" s="69"/>
      <c r="H3309" s="50" t="str">
        <f>IF(E3309="","",VLOOKUP(WEEKDAY(E3309),List!A$15:B$21,2,FALSE))</f>
        <v/>
      </c>
      <c r="I3309" s="90">
        <f>IF(G3309="",0,VLOOKUP(G3309,PHR!$B$4:$H$10000,7,FALSE))</f>
        <v>0</v>
      </c>
      <c r="J3309" s="51" t="str">
        <f t="shared" si="209"/>
        <v/>
      </c>
      <c r="K3309" s="52" t="str">
        <f t="shared" si="208"/>
        <v/>
      </c>
      <c r="L3309" s="55" t="str">
        <f t="shared" si="206"/>
        <v/>
      </c>
      <c r="M3309" s="56" t="str">
        <f t="shared" si="207"/>
        <v/>
      </c>
    </row>
    <row r="3310" spans="1:13" ht="13" x14ac:dyDescent="0.25">
      <c r="A3310" s="163">
        <v>3306</v>
      </c>
      <c r="B3310" s="66"/>
      <c r="C3310" s="67"/>
      <c r="D3310" s="48"/>
      <c r="E3310" s="68"/>
      <c r="F3310" s="49"/>
      <c r="G3310" s="69"/>
      <c r="H3310" s="50" t="str">
        <f>IF(E3310="","",VLOOKUP(WEEKDAY(E3310),List!A$15:B$21,2,FALSE))</f>
        <v/>
      </c>
      <c r="I3310" s="90">
        <f>IF(G3310="",0,VLOOKUP(G3310,PHR!$B$4:$H$10000,7,FALSE))</f>
        <v>0</v>
      </c>
      <c r="J3310" s="51" t="str">
        <f t="shared" si="209"/>
        <v/>
      </c>
      <c r="K3310" s="52" t="str">
        <f t="shared" si="208"/>
        <v/>
      </c>
      <c r="L3310" s="55" t="str">
        <f t="shared" si="206"/>
        <v/>
      </c>
      <c r="M3310" s="56" t="str">
        <f t="shared" si="207"/>
        <v/>
      </c>
    </row>
    <row r="3311" spans="1:13" ht="13" x14ac:dyDescent="0.25">
      <c r="A3311" s="163">
        <v>3307</v>
      </c>
      <c r="B3311" s="66"/>
      <c r="C3311" s="67"/>
      <c r="D3311" s="48"/>
      <c r="E3311" s="68"/>
      <c r="F3311" s="49"/>
      <c r="G3311" s="69"/>
      <c r="H3311" s="50" t="str">
        <f>IF(E3311="","",VLOOKUP(WEEKDAY(E3311),List!A$15:B$21,2,FALSE))</f>
        <v/>
      </c>
      <c r="I3311" s="90">
        <f>IF(G3311="",0,VLOOKUP(G3311,PHR!$B$4:$H$10000,7,FALSE))</f>
        <v>0</v>
      </c>
      <c r="J3311" s="51" t="str">
        <f t="shared" si="209"/>
        <v/>
      </c>
      <c r="K3311" s="52" t="str">
        <f t="shared" si="208"/>
        <v/>
      </c>
      <c r="L3311" s="55" t="str">
        <f t="shared" si="206"/>
        <v/>
      </c>
      <c r="M3311" s="56" t="str">
        <f t="shared" si="207"/>
        <v/>
      </c>
    </row>
    <row r="3312" spans="1:13" ht="13" x14ac:dyDescent="0.25">
      <c r="A3312" s="163">
        <v>3308</v>
      </c>
      <c r="B3312" s="66"/>
      <c r="C3312" s="67"/>
      <c r="D3312" s="48"/>
      <c r="E3312" s="68"/>
      <c r="F3312" s="49"/>
      <c r="G3312" s="69"/>
      <c r="H3312" s="50" t="str">
        <f>IF(E3312="","",VLOOKUP(WEEKDAY(E3312),List!A$15:B$21,2,FALSE))</f>
        <v/>
      </c>
      <c r="I3312" s="90">
        <f>IF(G3312="",0,VLOOKUP(G3312,PHR!$B$4:$H$10000,7,FALSE))</f>
        <v>0</v>
      </c>
      <c r="J3312" s="51" t="str">
        <f t="shared" si="209"/>
        <v/>
      </c>
      <c r="K3312" s="52" t="str">
        <f t="shared" si="208"/>
        <v/>
      </c>
      <c r="L3312" s="55" t="str">
        <f t="shared" si="206"/>
        <v/>
      </c>
      <c r="M3312" s="56" t="str">
        <f t="shared" si="207"/>
        <v/>
      </c>
    </row>
    <row r="3313" spans="1:13" ht="13" x14ac:dyDescent="0.25">
      <c r="A3313" s="163">
        <v>3309</v>
      </c>
      <c r="B3313" s="66"/>
      <c r="C3313" s="67"/>
      <c r="D3313" s="48"/>
      <c r="E3313" s="68"/>
      <c r="F3313" s="49"/>
      <c r="G3313" s="69"/>
      <c r="H3313" s="50" t="str">
        <f>IF(E3313="","",VLOOKUP(WEEKDAY(E3313),List!A$15:B$21,2,FALSE))</f>
        <v/>
      </c>
      <c r="I3313" s="90">
        <f>IF(G3313="",0,VLOOKUP(G3313,PHR!$B$4:$H$10000,7,FALSE))</f>
        <v>0</v>
      </c>
      <c r="J3313" s="51" t="str">
        <f t="shared" si="209"/>
        <v/>
      </c>
      <c r="K3313" s="52" t="str">
        <f t="shared" si="208"/>
        <v/>
      </c>
      <c r="L3313" s="55" t="str">
        <f t="shared" si="206"/>
        <v/>
      </c>
      <c r="M3313" s="56" t="str">
        <f t="shared" si="207"/>
        <v/>
      </c>
    </row>
    <row r="3314" spans="1:13" ht="13" x14ac:dyDescent="0.25">
      <c r="A3314" s="163">
        <v>3310</v>
      </c>
      <c r="B3314" s="66"/>
      <c r="C3314" s="67"/>
      <c r="D3314" s="48"/>
      <c r="E3314" s="68"/>
      <c r="F3314" s="49"/>
      <c r="G3314" s="69"/>
      <c r="H3314" s="50" t="str">
        <f>IF(E3314="","",VLOOKUP(WEEKDAY(E3314),List!A$15:B$21,2,FALSE))</f>
        <v/>
      </c>
      <c r="I3314" s="90">
        <f>IF(G3314="",0,VLOOKUP(G3314,PHR!$B$4:$H$10000,7,FALSE))</f>
        <v>0</v>
      </c>
      <c r="J3314" s="51" t="str">
        <f t="shared" si="209"/>
        <v/>
      </c>
      <c r="K3314" s="52" t="str">
        <f t="shared" si="208"/>
        <v/>
      </c>
      <c r="L3314" s="55" t="str">
        <f t="shared" si="206"/>
        <v/>
      </c>
      <c r="M3314" s="56" t="str">
        <f t="shared" si="207"/>
        <v/>
      </c>
    </row>
    <row r="3315" spans="1:13" ht="13" x14ac:dyDescent="0.25">
      <c r="A3315" s="163">
        <v>3311</v>
      </c>
      <c r="B3315" s="66"/>
      <c r="C3315" s="67"/>
      <c r="D3315" s="48"/>
      <c r="E3315" s="68"/>
      <c r="F3315" s="49"/>
      <c r="G3315" s="69"/>
      <c r="H3315" s="50" t="str">
        <f>IF(E3315="","",VLOOKUP(WEEKDAY(E3315),List!A$15:B$21,2,FALSE))</f>
        <v/>
      </c>
      <c r="I3315" s="90">
        <f>IF(G3315="",0,VLOOKUP(G3315,PHR!$B$4:$H$10000,7,FALSE))</f>
        <v>0</v>
      </c>
      <c r="J3315" s="51" t="str">
        <f t="shared" si="209"/>
        <v/>
      </c>
      <c r="K3315" s="52" t="str">
        <f t="shared" si="208"/>
        <v/>
      </c>
      <c r="L3315" s="55" t="str">
        <f t="shared" si="206"/>
        <v/>
      </c>
      <c r="M3315" s="56" t="str">
        <f t="shared" si="207"/>
        <v/>
      </c>
    </row>
    <row r="3316" spans="1:13" ht="13" x14ac:dyDescent="0.25">
      <c r="A3316" s="163">
        <v>3312</v>
      </c>
      <c r="B3316" s="66"/>
      <c r="C3316" s="67"/>
      <c r="D3316" s="48"/>
      <c r="E3316" s="68"/>
      <c r="F3316" s="49"/>
      <c r="G3316" s="69"/>
      <c r="H3316" s="50" t="str">
        <f>IF(E3316="","",VLOOKUP(WEEKDAY(E3316),List!A$15:B$21,2,FALSE))</f>
        <v/>
      </c>
      <c r="I3316" s="90">
        <f>IF(G3316="",0,VLOOKUP(G3316,PHR!$B$4:$H$10000,7,FALSE))</f>
        <v>0</v>
      </c>
      <c r="J3316" s="51" t="str">
        <f t="shared" si="209"/>
        <v/>
      </c>
      <c r="K3316" s="52" t="str">
        <f t="shared" si="208"/>
        <v/>
      </c>
      <c r="L3316" s="55" t="str">
        <f t="shared" si="206"/>
        <v/>
      </c>
      <c r="M3316" s="56" t="str">
        <f t="shared" si="207"/>
        <v/>
      </c>
    </row>
    <row r="3317" spans="1:13" ht="13" x14ac:dyDescent="0.25">
      <c r="A3317" s="163">
        <v>3313</v>
      </c>
      <c r="B3317" s="66"/>
      <c r="C3317" s="67"/>
      <c r="D3317" s="48"/>
      <c r="E3317" s="68"/>
      <c r="F3317" s="49"/>
      <c r="G3317" s="69"/>
      <c r="H3317" s="50" t="str">
        <f>IF(E3317="","",VLOOKUP(WEEKDAY(E3317),List!A$15:B$21,2,FALSE))</f>
        <v/>
      </c>
      <c r="I3317" s="90">
        <f>IF(G3317="",0,VLOOKUP(G3317,PHR!$B$4:$H$10000,7,FALSE))</f>
        <v>0</v>
      </c>
      <c r="J3317" s="51" t="str">
        <f t="shared" si="209"/>
        <v/>
      </c>
      <c r="K3317" s="52" t="str">
        <f t="shared" si="208"/>
        <v/>
      </c>
      <c r="L3317" s="55" t="str">
        <f t="shared" si="206"/>
        <v/>
      </c>
      <c r="M3317" s="56" t="str">
        <f t="shared" si="207"/>
        <v/>
      </c>
    </row>
    <row r="3318" spans="1:13" ht="13" x14ac:dyDescent="0.25">
      <c r="A3318" s="163">
        <v>3314</v>
      </c>
      <c r="B3318" s="66"/>
      <c r="C3318" s="67"/>
      <c r="D3318" s="48"/>
      <c r="E3318" s="68"/>
      <c r="F3318" s="49"/>
      <c r="G3318" s="69"/>
      <c r="H3318" s="50" t="str">
        <f>IF(E3318="","",VLOOKUP(WEEKDAY(E3318),List!A$15:B$21,2,FALSE))</f>
        <v/>
      </c>
      <c r="I3318" s="90">
        <f>IF(G3318="",0,VLOOKUP(G3318,PHR!$B$4:$H$10000,7,FALSE))</f>
        <v>0</v>
      </c>
      <c r="J3318" s="51" t="str">
        <f t="shared" si="209"/>
        <v/>
      </c>
      <c r="K3318" s="52" t="str">
        <f t="shared" si="208"/>
        <v/>
      </c>
      <c r="L3318" s="55" t="str">
        <f t="shared" si="206"/>
        <v/>
      </c>
      <c r="M3318" s="56" t="str">
        <f t="shared" si="207"/>
        <v/>
      </c>
    </row>
    <row r="3319" spans="1:13" ht="13" x14ac:dyDescent="0.25">
      <c r="A3319" s="163">
        <v>3315</v>
      </c>
      <c r="B3319" s="66"/>
      <c r="C3319" s="67"/>
      <c r="D3319" s="48"/>
      <c r="E3319" s="68"/>
      <c r="F3319" s="49"/>
      <c r="G3319" s="69"/>
      <c r="H3319" s="50" t="str">
        <f>IF(E3319="","",VLOOKUP(WEEKDAY(E3319),List!A$15:B$21,2,FALSE))</f>
        <v/>
      </c>
      <c r="I3319" s="90">
        <f>IF(G3319="",0,VLOOKUP(G3319,PHR!$B$4:$H$10000,7,FALSE))</f>
        <v>0</v>
      </c>
      <c r="J3319" s="51" t="str">
        <f t="shared" si="209"/>
        <v/>
      </c>
      <c r="K3319" s="52" t="str">
        <f t="shared" si="208"/>
        <v/>
      </c>
      <c r="L3319" s="55" t="str">
        <f t="shared" si="206"/>
        <v/>
      </c>
      <c r="M3319" s="56" t="str">
        <f t="shared" si="207"/>
        <v/>
      </c>
    </row>
    <row r="3320" spans="1:13" ht="13" x14ac:dyDescent="0.25">
      <c r="A3320" s="163">
        <v>3316</v>
      </c>
      <c r="B3320" s="66"/>
      <c r="C3320" s="67"/>
      <c r="D3320" s="48"/>
      <c r="E3320" s="68"/>
      <c r="F3320" s="49"/>
      <c r="G3320" s="69"/>
      <c r="H3320" s="50" t="str">
        <f>IF(E3320="","",VLOOKUP(WEEKDAY(E3320),List!A$15:B$21,2,FALSE))</f>
        <v/>
      </c>
      <c r="I3320" s="90">
        <f>IF(G3320="",0,VLOOKUP(G3320,PHR!$B$4:$H$10000,7,FALSE))</f>
        <v>0</v>
      </c>
      <c r="J3320" s="51" t="str">
        <f t="shared" si="209"/>
        <v/>
      </c>
      <c r="K3320" s="52" t="str">
        <f t="shared" si="208"/>
        <v/>
      </c>
      <c r="L3320" s="55" t="str">
        <f t="shared" si="206"/>
        <v/>
      </c>
      <c r="M3320" s="56" t="str">
        <f t="shared" si="207"/>
        <v/>
      </c>
    </row>
    <row r="3321" spans="1:13" ht="13" x14ac:dyDescent="0.25">
      <c r="A3321" s="163">
        <v>3317</v>
      </c>
      <c r="B3321" s="66"/>
      <c r="C3321" s="67"/>
      <c r="D3321" s="48"/>
      <c r="E3321" s="68"/>
      <c r="F3321" s="49"/>
      <c r="G3321" s="69"/>
      <c r="H3321" s="50" t="str">
        <f>IF(E3321="","",VLOOKUP(WEEKDAY(E3321),List!A$15:B$21,2,FALSE))</f>
        <v/>
      </c>
      <c r="I3321" s="90">
        <f>IF(G3321="",0,VLOOKUP(G3321,PHR!$B$4:$H$10000,7,FALSE))</f>
        <v>0</v>
      </c>
      <c r="J3321" s="51" t="str">
        <f t="shared" si="209"/>
        <v/>
      </c>
      <c r="K3321" s="52" t="str">
        <f t="shared" si="208"/>
        <v/>
      </c>
      <c r="L3321" s="55" t="str">
        <f t="shared" si="206"/>
        <v/>
      </c>
      <c r="M3321" s="56" t="str">
        <f t="shared" si="207"/>
        <v/>
      </c>
    </row>
    <row r="3322" spans="1:13" ht="13" x14ac:dyDescent="0.25">
      <c r="A3322" s="163">
        <v>3318</v>
      </c>
      <c r="B3322" s="66"/>
      <c r="C3322" s="67"/>
      <c r="D3322" s="48"/>
      <c r="E3322" s="68"/>
      <c r="F3322" s="49"/>
      <c r="G3322" s="69"/>
      <c r="H3322" s="50" t="str">
        <f>IF(E3322="","",VLOOKUP(WEEKDAY(E3322),List!A$15:B$21,2,FALSE))</f>
        <v/>
      </c>
      <c r="I3322" s="90">
        <f>IF(G3322="",0,VLOOKUP(G3322,PHR!$B$4:$H$10000,7,FALSE))</f>
        <v>0</v>
      </c>
      <c r="J3322" s="51" t="str">
        <f t="shared" si="209"/>
        <v/>
      </c>
      <c r="K3322" s="52" t="str">
        <f t="shared" si="208"/>
        <v/>
      </c>
      <c r="L3322" s="55" t="str">
        <f t="shared" si="206"/>
        <v/>
      </c>
      <c r="M3322" s="56" t="str">
        <f t="shared" si="207"/>
        <v/>
      </c>
    </row>
    <row r="3323" spans="1:13" ht="13" x14ac:dyDescent="0.25">
      <c r="A3323" s="163">
        <v>3319</v>
      </c>
      <c r="B3323" s="66"/>
      <c r="C3323" s="67"/>
      <c r="D3323" s="48"/>
      <c r="E3323" s="68"/>
      <c r="F3323" s="49"/>
      <c r="G3323" s="69"/>
      <c r="H3323" s="50" t="str">
        <f>IF(E3323="","",VLOOKUP(WEEKDAY(E3323),List!A$15:B$21,2,FALSE))</f>
        <v/>
      </c>
      <c r="I3323" s="90">
        <f>IF(G3323="",0,VLOOKUP(G3323,PHR!$B$4:$H$10000,7,FALSE))</f>
        <v>0</v>
      </c>
      <c r="J3323" s="51" t="str">
        <f t="shared" si="209"/>
        <v/>
      </c>
      <c r="K3323" s="52" t="str">
        <f t="shared" si="208"/>
        <v/>
      </c>
      <c r="L3323" s="55" t="str">
        <f t="shared" si="206"/>
        <v/>
      </c>
      <c r="M3323" s="56" t="str">
        <f t="shared" si="207"/>
        <v/>
      </c>
    </row>
    <row r="3324" spans="1:13" ht="13" x14ac:dyDescent="0.25">
      <c r="A3324" s="163">
        <v>3320</v>
      </c>
      <c r="B3324" s="66"/>
      <c r="C3324" s="67"/>
      <c r="D3324" s="48"/>
      <c r="E3324" s="68"/>
      <c r="F3324" s="49"/>
      <c r="G3324" s="69"/>
      <c r="H3324" s="50" t="str">
        <f>IF(E3324="","",VLOOKUP(WEEKDAY(E3324),List!A$15:B$21,2,FALSE))</f>
        <v/>
      </c>
      <c r="I3324" s="90">
        <f>IF(G3324="",0,VLOOKUP(G3324,PHR!$B$4:$H$10000,7,FALSE))</f>
        <v>0</v>
      </c>
      <c r="J3324" s="51" t="str">
        <f t="shared" si="209"/>
        <v/>
      </c>
      <c r="K3324" s="52" t="str">
        <f t="shared" si="208"/>
        <v/>
      </c>
      <c r="L3324" s="55" t="str">
        <f t="shared" si="206"/>
        <v/>
      </c>
      <c r="M3324" s="56" t="str">
        <f t="shared" si="207"/>
        <v/>
      </c>
    </row>
    <row r="3325" spans="1:13" ht="13" x14ac:dyDescent="0.25">
      <c r="A3325" s="163">
        <v>3321</v>
      </c>
      <c r="B3325" s="66"/>
      <c r="C3325" s="67"/>
      <c r="D3325" s="48"/>
      <c r="E3325" s="68"/>
      <c r="F3325" s="49"/>
      <c r="G3325" s="69"/>
      <c r="H3325" s="50" t="str">
        <f>IF(E3325="","",VLOOKUP(WEEKDAY(E3325),List!A$15:B$21,2,FALSE))</f>
        <v/>
      </c>
      <c r="I3325" s="90">
        <f>IF(G3325="",0,VLOOKUP(G3325,PHR!$B$4:$H$10000,7,FALSE))</f>
        <v>0</v>
      </c>
      <c r="J3325" s="51" t="str">
        <f t="shared" si="209"/>
        <v/>
      </c>
      <c r="K3325" s="52" t="str">
        <f t="shared" si="208"/>
        <v/>
      </c>
      <c r="L3325" s="55" t="str">
        <f t="shared" si="206"/>
        <v/>
      </c>
      <c r="M3325" s="56" t="str">
        <f t="shared" si="207"/>
        <v/>
      </c>
    </row>
    <row r="3326" spans="1:13" ht="13" x14ac:dyDescent="0.25">
      <c r="A3326" s="163">
        <v>3322</v>
      </c>
      <c r="B3326" s="66"/>
      <c r="C3326" s="67"/>
      <c r="D3326" s="48"/>
      <c r="E3326" s="68"/>
      <c r="F3326" s="49"/>
      <c r="G3326" s="69"/>
      <c r="H3326" s="50" t="str">
        <f>IF(E3326="","",VLOOKUP(WEEKDAY(E3326),List!A$15:B$21,2,FALSE))</f>
        <v/>
      </c>
      <c r="I3326" s="90">
        <f>IF(G3326="",0,VLOOKUP(G3326,PHR!$B$4:$H$10000,7,FALSE))</f>
        <v>0</v>
      </c>
      <c r="J3326" s="51" t="str">
        <f t="shared" si="209"/>
        <v/>
      </c>
      <c r="K3326" s="52" t="str">
        <f t="shared" si="208"/>
        <v/>
      </c>
      <c r="L3326" s="55" t="str">
        <f t="shared" si="206"/>
        <v/>
      </c>
      <c r="M3326" s="56" t="str">
        <f t="shared" si="207"/>
        <v/>
      </c>
    </row>
    <row r="3327" spans="1:13" ht="13" x14ac:dyDescent="0.25">
      <c r="A3327" s="163">
        <v>3323</v>
      </c>
      <c r="B3327" s="66"/>
      <c r="C3327" s="67"/>
      <c r="D3327" s="48"/>
      <c r="E3327" s="68"/>
      <c r="F3327" s="49"/>
      <c r="G3327" s="69"/>
      <c r="H3327" s="50" t="str">
        <f>IF(E3327="","",VLOOKUP(WEEKDAY(E3327),List!A$15:B$21,2,FALSE))</f>
        <v/>
      </c>
      <c r="I3327" s="90">
        <f>IF(G3327="",0,VLOOKUP(G3327,PHR!$B$4:$H$10000,7,FALSE))</f>
        <v>0</v>
      </c>
      <c r="J3327" s="51" t="str">
        <f t="shared" si="209"/>
        <v/>
      </c>
      <c r="K3327" s="52" t="str">
        <f t="shared" si="208"/>
        <v/>
      </c>
      <c r="L3327" s="55" t="str">
        <f t="shared" si="206"/>
        <v/>
      </c>
      <c r="M3327" s="56" t="str">
        <f t="shared" si="207"/>
        <v/>
      </c>
    </row>
    <row r="3328" spans="1:13" ht="13" x14ac:dyDescent="0.25">
      <c r="A3328" s="163">
        <v>3324</v>
      </c>
      <c r="B3328" s="66"/>
      <c r="C3328" s="67"/>
      <c r="D3328" s="48"/>
      <c r="E3328" s="68"/>
      <c r="F3328" s="49"/>
      <c r="G3328" s="69"/>
      <c r="H3328" s="50" t="str">
        <f>IF(E3328="","",VLOOKUP(WEEKDAY(E3328),List!A$15:B$21,2,FALSE))</f>
        <v/>
      </c>
      <c r="I3328" s="90">
        <f>IF(G3328="",0,VLOOKUP(G3328,PHR!$B$4:$H$10000,7,FALSE))</f>
        <v>0</v>
      </c>
      <c r="J3328" s="51" t="str">
        <f t="shared" si="209"/>
        <v/>
      </c>
      <c r="K3328" s="52" t="str">
        <f t="shared" si="208"/>
        <v/>
      </c>
      <c r="L3328" s="55" t="str">
        <f t="shared" si="206"/>
        <v/>
      </c>
      <c r="M3328" s="56" t="str">
        <f t="shared" si="207"/>
        <v/>
      </c>
    </row>
    <row r="3329" spans="1:13" ht="13" x14ac:dyDescent="0.25">
      <c r="A3329" s="163">
        <v>3325</v>
      </c>
      <c r="B3329" s="66"/>
      <c r="C3329" s="67"/>
      <c r="D3329" s="48"/>
      <c r="E3329" s="68"/>
      <c r="F3329" s="49"/>
      <c r="G3329" s="69"/>
      <c r="H3329" s="50" t="str">
        <f>IF(E3329="","",VLOOKUP(WEEKDAY(E3329),List!A$15:B$21,2,FALSE))</f>
        <v/>
      </c>
      <c r="I3329" s="90">
        <f>IF(G3329="",0,VLOOKUP(G3329,PHR!$B$4:$H$10000,7,FALSE))</f>
        <v>0</v>
      </c>
      <c r="J3329" s="51" t="str">
        <f t="shared" si="209"/>
        <v/>
      </c>
      <c r="K3329" s="52" t="str">
        <f t="shared" si="208"/>
        <v/>
      </c>
      <c r="L3329" s="55" t="str">
        <f t="shared" si="206"/>
        <v/>
      </c>
      <c r="M3329" s="56" t="str">
        <f t="shared" si="207"/>
        <v/>
      </c>
    </row>
    <row r="3330" spans="1:13" ht="13" x14ac:dyDescent="0.25">
      <c r="A3330" s="163">
        <v>3326</v>
      </c>
      <c r="B3330" s="66"/>
      <c r="C3330" s="67"/>
      <c r="D3330" s="48"/>
      <c r="E3330" s="68"/>
      <c r="F3330" s="49"/>
      <c r="G3330" s="69"/>
      <c r="H3330" s="50" t="str">
        <f>IF(E3330="","",VLOOKUP(WEEKDAY(E3330),List!A$15:B$21,2,FALSE))</f>
        <v/>
      </c>
      <c r="I3330" s="90">
        <f>IF(G3330="",0,VLOOKUP(G3330,PHR!$B$4:$H$10000,7,FALSE))</f>
        <v>0</v>
      </c>
      <c r="J3330" s="51" t="str">
        <f t="shared" si="209"/>
        <v/>
      </c>
      <c r="K3330" s="52" t="str">
        <f t="shared" si="208"/>
        <v/>
      </c>
      <c r="L3330" s="55" t="str">
        <f t="shared" si="206"/>
        <v/>
      </c>
      <c r="M3330" s="56" t="str">
        <f t="shared" si="207"/>
        <v/>
      </c>
    </row>
    <row r="3331" spans="1:13" ht="13" x14ac:dyDescent="0.25">
      <c r="A3331" s="163">
        <v>3327</v>
      </c>
      <c r="B3331" s="66"/>
      <c r="C3331" s="67"/>
      <c r="D3331" s="48"/>
      <c r="E3331" s="68"/>
      <c r="F3331" s="49"/>
      <c r="G3331" s="69"/>
      <c r="H3331" s="50" t="str">
        <f>IF(E3331="","",VLOOKUP(WEEKDAY(E3331),List!A$15:B$21,2,FALSE))</f>
        <v/>
      </c>
      <c r="I3331" s="90">
        <f>IF(G3331="",0,VLOOKUP(G3331,PHR!$B$4:$H$10000,7,FALSE))</f>
        <v>0</v>
      </c>
      <c r="J3331" s="51" t="str">
        <f t="shared" si="209"/>
        <v/>
      </c>
      <c r="K3331" s="52" t="str">
        <f t="shared" si="208"/>
        <v/>
      </c>
      <c r="L3331" s="55" t="str">
        <f t="shared" si="206"/>
        <v/>
      </c>
      <c r="M3331" s="56" t="str">
        <f t="shared" si="207"/>
        <v/>
      </c>
    </row>
    <row r="3332" spans="1:13" ht="13" x14ac:dyDescent="0.25">
      <c r="A3332" s="163">
        <v>3328</v>
      </c>
      <c r="B3332" s="66"/>
      <c r="C3332" s="67"/>
      <c r="D3332" s="48"/>
      <c r="E3332" s="68"/>
      <c r="F3332" s="49"/>
      <c r="G3332" s="69"/>
      <c r="H3332" s="50" t="str">
        <f>IF(E3332="","",VLOOKUP(WEEKDAY(E3332),List!A$15:B$21,2,FALSE))</f>
        <v/>
      </c>
      <c r="I3332" s="90">
        <f>IF(G3332="",0,VLOOKUP(G3332,PHR!$B$4:$H$10000,7,FALSE))</f>
        <v>0</v>
      </c>
      <c r="J3332" s="51" t="str">
        <f t="shared" si="209"/>
        <v/>
      </c>
      <c r="K3332" s="52" t="str">
        <f t="shared" si="208"/>
        <v/>
      </c>
      <c r="L3332" s="55" t="str">
        <f t="shared" si="206"/>
        <v/>
      </c>
      <c r="M3332" s="56" t="str">
        <f t="shared" si="207"/>
        <v/>
      </c>
    </row>
    <row r="3333" spans="1:13" ht="13" x14ac:dyDescent="0.25">
      <c r="A3333" s="163">
        <v>3329</v>
      </c>
      <c r="B3333" s="66"/>
      <c r="C3333" s="67"/>
      <c r="D3333" s="48"/>
      <c r="E3333" s="68"/>
      <c r="F3333" s="49"/>
      <c r="G3333" s="69"/>
      <c r="H3333" s="50" t="str">
        <f>IF(E3333="","",VLOOKUP(WEEKDAY(E3333),List!A$15:B$21,2,FALSE))</f>
        <v/>
      </c>
      <c r="I3333" s="90">
        <f>IF(G3333="",0,VLOOKUP(G3333,PHR!$B$4:$H$10000,7,FALSE))</f>
        <v>0</v>
      </c>
      <c r="J3333" s="51" t="str">
        <f t="shared" si="209"/>
        <v/>
      </c>
      <c r="K3333" s="52" t="str">
        <f t="shared" si="208"/>
        <v/>
      </c>
      <c r="L3333" s="55" t="str">
        <f t="shared" ref="L3333:L3396" si="210">IF(D3333="","",K3333)</f>
        <v/>
      </c>
      <c r="M3333" s="56" t="str">
        <f t="shared" ref="M3333:M3396" si="211">IF(D3333="","",ROUND(L3333*I3333,2))</f>
        <v/>
      </c>
    </row>
    <row r="3334" spans="1:13" ht="13" x14ac:dyDescent="0.25">
      <c r="A3334" s="163">
        <v>3330</v>
      </c>
      <c r="B3334" s="66"/>
      <c r="C3334" s="67"/>
      <c r="D3334" s="48"/>
      <c r="E3334" s="68"/>
      <c r="F3334" s="49"/>
      <c r="G3334" s="69"/>
      <c r="H3334" s="50" t="str">
        <f>IF(E3334="","",VLOOKUP(WEEKDAY(E3334),List!A$15:B$21,2,FALSE))</f>
        <v/>
      </c>
      <c r="I3334" s="90">
        <f>IF(G3334="",0,VLOOKUP(G3334,PHR!$B$4:$H$10000,7,FALSE))</f>
        <v>0</v>
      </c>
      <c r="J3334" s="51" t="str">
        <f t="shared" si="209"/>
        <v/>
      </c>
      <c r="K3334" s="52" t="str">
        <f t="shared" ref="K3334:K3397" si="212">IF(F3334="","",IF(C3334="",MIN(F3334,$K$1),(MIN(F3334,$K$1)*C3334)))</f>
        <v/>
      </c>
      <c r="L3334" s="55" t="str">
        <f t="shared" si="210"/>
        <v/>
      </c>
      <c r="M3334" s="56" t="str">
        <f t="shared" si="211"/>
        <v/>
      </c>
    </row>
    <row r="3335" spans="1:13" ht="13" x14ac:dyDescent="0.25">
      <c r="A3335" s="163">
        <v>3331</v>
      </c>
      <c r="B3335" s="66"/>
      <c r="C3335" s="67"/>
      <c r="D3335" s="48"/>
      <c r="E3335" s="68"/>
      <c r="F3335" s="49"/>
      <c r="G3335" s="69"/>
      <c r="H3335" s="50" t="str">
        <f>IF(E3335="","",VLOOKUP(WEEKDAY(E3335),List!A$15:B$21,2,FALSE))</f>
        <v/>
      </c>
      <c r="I3335" s="90">
        <f>IF(G3335="",0,VLOOKUP(G3335,PHR!$B$4:$H$10000,7,FALSE))</f>
        <v>0</v>
      </c>
      <c r="J3335" s="51" t="str">
        <f t="shared" si="209"/>
        <v/>
      </c>
      <c r="K3335" s="52" t="str">
        <f t="shared" si="212"/>
        <v/>
      </c>
      <c r="L3335" s="55" t="str">
        <f t="shared" si="210"/>
        <v/>
      </c>
      <c r="M3335" s="56" t="str">
        <f t="shared" si="211"/>
        <v/>
      </c>
    </row>
    <row r="3336" spans="1:13" ht="13" x14ac:dyDescent="0.25">
      <c r="A3336" s="163">
        <v>3332</v>
      </c>
      <c r="B3336" s="66"/>
      <c r="C3336" s="67"/>
      <c r="D3336" s="48"/>
      <c r="E3336" s="68"/>
      <c r="F3336" s="49"/>
      <c r="G3336" s="69"/>
      <c r="H3336" s="50" t="str">
        <f>IF(E3336="","",VLOOKUP(WEEKDAY(E3336),List!A$15:B$21,2,FALSE))</f>
        <v/>
      </c>
      <c r="I3336" s="90">
        <f>IF(G3336="",0,VLOOKUP(G3336,PHR!$B$4:$H$10000,7,FALSE))</f>
        <v>0</v>
      </c>
      <c r="J3336" s="51" t="str">
        <f t="shared" si="209"/>
        <v/>
      </c>
      <c r="K3336" s="52" t="str">
        <f t="shared" si="212"/>
        <v/>
      </c>
      <c r="L3336" s="55" t="str">
        <f t="shared" si="210"/>
        <v/>
      </c>
      <c r="M3336" s="56" t="str">
        <f t="shared" si="211"/>
        <v/>
      </c>
    </row>
    <row r="3337" spans="1:13" ht="13" x14ac:dyDescent="0.25">
      <c r="A3337" s="163">
        <v>3333</v>
      </c>
      <c r="B3337" s="66"/>
      <c r="C3337" s="67"/>
      <c r="D3337" s="48"/>
      <c r="E3337" s="68"/>
      <c r="F3337" s="49"/>
      <c r="G3337" s="69"/>
      <c r="H3337" s="50" t="str">
        <f>IF(E3337="","",VLOOKUP(WEEKDAY(E3337),List!A$15:B$21,2,FALSE))</f>
        <v/>
      </c>
      <c r="I3337" s="90">
        <f>IF(G3337="",0,VLOOKUP(G3337,PHR!$B$4:$H$10000,7,FALSE))</f>
        <v>0</v>
      </c>
      <c r="J3337" s="51" t="str">
        <f t="shared" si="209"/>
        <v/>
      </c>
      <c r="K3337" s="52" t="str">
        <f t="shared" si="212"/>
        <v/>
      </c>
      <c r="L3337" s="55" t="str">
        <f t="shared" si="210"/>
        <v/>
      </c>
      <c r="M3337" s="56" t="str">
        <f t="shared" si="211"/>
        <v/>
      </c>
    </row>
    <row r="3338" spans="1:13" ht="13" x14ac:dyDescent="0.25">
      <c r="A3338" s="163">
        <v>3334</v>
      </c>
      <c r="B3338" s="66"/>
      <c r="C3338" s="67"/>
      <c r="D3338" s="48"/>
      <c r="E3338" s="68"/>
      <c r="F3338" s="49"/>
      <c r="G3338" s="69"/>
      <c r="H3338" s="50" t="str">
        <f>IF(E3338="","",VLOOKUP(WEEKDAY(E3338),List!A$15:B$21,2,FALSE))</f>
        <v/>
      </c>
      <c r="I3338" s="90">
        <f>IF(G3338="",0,VLOOKUP(G3338,PHR!$B$4:$H$10000,7,FALSE))</f>
        <v>0</v>
      </c>
      <c r="J3338" s="51" t="str">
        <f t="shared" ref="J3338:J3401" si="213">IF(K3338="","",ROUND(K3338*I3338,2))</f>
        <v/>
      </c>
      <c r="K3338" s="52" t="str">
        <f t="shared" si="212"/>
        <v/>
      </c>
      <c r="L3338" s="55" t="str">
        <f t="shared" si="210"/>
        <v/>
      </c>
      <c r="M3338" s="56" t="str">
        <f t="shared" si="211"/>
        <v/>
      </c>
    </row>
    <row r="3339" spans="1:13" ht="13" x14ac:dyDescent="0.25">
      <c r="A3339" s="163">
        <v>3335</v>
      </c>
      <c r="B3339" s="66"/>
      <c r="C3339" s="67"/>
      <c r="D3339" s="48"/>
      <c r="E3339" s="68"/>
      <c r="F3339" s="49"/>
      <c r="G3339" s="69"/>
      <c r="H3339" s="50" t="str">
        <f>IF(E3339="","",VLOOKUP(WEEKDAY(E3339),List!A$15:B$21,2,FALSE))</f>
        <v/>
      </c>
      <c r="I3339" s="90">
        <f>IF(G3339="",0,VLOOKUP(G3339,PHR!$B$4:$H$10000,7,FALSE))</f>
        <v>0</v>
      </c>
      <c r="J3339" s="51" t="str">
        <f t="shared" si="213"/>
        <v/>
      </c>
      <c r="K3339" s="52" t="str">
        <f t="shared" si="212"/>
        <v/>
      </c>
      <c r="L3339" s="55" t="str">
        <f t="shared" si="210"/>
        <v/>
      </c>
      <c r="M3339" s="56" t="str">
        <f t="shared" si="211"/>
        <v/>
      </c>
    </row>
    <row r="3340" spans="1:13" ht="13" x14ac:dyDescent="0.25">
      <c r="A3340" s="163">
        <v>3336</v>
      </c>
      <c r="B3340" s="66"/>
      <c r="C3340" s="67"/>
      <c r="D3340" s="48"/>
      <c r="E3340" s="68"/>
      <c r="F3340" s="49"/>
      <c r="G3340" s="69"/>
      <c r="H3340" s="50" t="str">
        <f>IF(E3340="","",VLOOKUP(WEEKDAY(E3340),List!A$15:B$21,2,FALSE))</f>
        <v/>
      </c>
      <c r="I3340" s="90">
        <f>IF(G3340="",0,VLOOKUP(G3340,PHR!$B$4:$H$10000,7,FALSE))</f>
        <v>0</v>
      </c>
      <c r="J3340" s="51" t="str">
        <f t="shared" si="213"/>
        <v/>
      </c>
      <c r="K3340" s="52" t="str">
        <f t="shared" si="212"/>
        <v/>
      </c>
      <c r="L3340" s="55" t="str">
        <f t="shared" si="210"/>
        <v/>
      </c>
      <c r="M3340" s="56" t="str">
        <f t="shared" si="211"/>
        <v/>
      </c>
    </row>
    <row r="3341" spans="1:13" ht="13" x14ac:dyDescent="0.25">
      <c r="A3341" s="163">
        <v>3337</v>
      </c>
      <c r="B3341" s="66"/>
      <c r="C3341" s="67"/>
      <c r="D3341" s="48"/>
      <c r="E3341" s="68"/>
      <c r="F3341" s="49"/>
      <c r="G3341" s="69"/>
      <c r="H3341" s="50" t="str">
        <f>IF(E3341="","",VLOOKUP(WEEKDAY(E3341),List!A$15:B$21,2,FALSE))</f>
        <v/>
      </c>
      <c r="I3341" s="90">
        <f>IF(G3341="",0,VLOOKUP(G3341,PHR!$B$4:$H$10000,7,FALSE))</f>
        <v>0</v>
      </c>
      <c r="J3341" s="51" t="str">
        <f t="shared" si="213"/>
        <v/>
      </c>
      <c r="K3341" s="52" t="str">
        <f t="shared" si="212"/>
        <v/>
      </c>
      <c r="L3341" s="55" t="str">
        <f t="shared" si="210"/>
        <v/>
      </c>
      <c r="M3341" s="56" t="str">
        <f t="shared" si="211"/>
        <v/>
      </c>
    </row>
    <row r="3342" spans="1:13" ht="13" x14ac:dyDescent="0.25">
      <c r="A3342" s="163">
        <v>3338</v>
      </c>
      <c r="B3342" s="66"/>
      <c r="C3342" s="67"/>
      <c r="D3342" s="48"/>
      <c r="E3342" s="68"/>
      <c r="F3342" s="49"/>
      <c r="G3342" s="69"/>
      <c r="H3342" s="50" t="str">
        <f>IF(E3342="","",VLOOKUP(WEEKDAY(E3342),List!A$15:B$21,2,FALSE))</f>
        <v/>
      </c>
      <c r="I3342" s="90">
        <f>IF(G3342="",0,VLOOKUP(G3342,PHR!$B$4:$H$10000,7,FALSE))</f>
        <v>0</v>
      </c>
      <c r="J3342" s="51" t="str">
        <f t="shared" si="213"/>
        <v/>
      </c>
      <c r="K3342" s="52" t="str">
        <f t="shared" si="212"/>
        <v/>
      </c>
      <c r="L3342" s="55" t="str">
        <f t="shared" si="210"/>
        <v/>
      </c>
      <c r="M3342" s="56" t="str">
        <f t="shared" si="211"/>
        <v/>
      </c>
    </row>
    <row r="3343" spans="1:13" ht="13" x14ac:dyDescent="0.25">
      <c r="A3343" s="163">
        <v>3339</v>
      </c>
      <c r="B3343" s="66"/>
      <c r="C3343" s="67"/>
      <c r="D3343" s="48"/>
      <c r="E3343" s="68"/>
      <c r="F3343" s="49"/>
      <c r="G3343" s="69"/>
      <c r="H3343" s="50" t="str">
        <f>IF(E3343="","",VLOOKUP(WEEKDAY(E3343),List!A$15:B$21,2,FALSE))</f>
        <v/>
      </c>
      <c r="I3343" s="90">
        <f>IF(G3343="",0,VLOOKUP(G3343,PHR!$B$4:$H$10000,7,FALSE))</f>
        <v>0</v>
      </c>
      <c r="J3343" s="51" t="str">
        <f t="shared" si="213"/>
        <v/>
      </c>
      <c r="K3343" s="52" t="str">
        <f t="shared" si="212"/>
        <v/>
      </c>
      <c r="L3343" s="55" t="str">
        <f t="shared" si="210"/>
        <v/>
      </c>
      <c r="M3343" s="56" t="str">
        <f t="shared" si="211"/>
        <v/>
      </c>
    </row>
    <row r="3344" spans="1:13" ht="13" x14ac:dyDescent="0.25">
      <c r="A3344" s="163">
        <v>3340</v>
      </c>
      <c r="B3344" s="66"/>
      <c r="C3344" s="67"/>
      <c r="D3344" s="48"/>
      <c r="E3344" s="68"/>
      <c r="F3344" s="49"/>
      <c r="G3344" s="69"/>
      <c r="H3344" s="50" t="str">
        <f>IF(E3344="","",VLOOKUP(WEEKDAY(E3344),List!A$15:B$21,2,FALSE))</f>
        <v/>
      </c>
      <c r="I3344" s="90">
        <f>IF(G3344="",0,VLOOKUP(G3344,PHR!$B$4:$H$10000,7,FALSE))</f>
        <v>0</v>
      </c>
      <c r="J3344" s="51" t="str">
        <f t="shared" si="213"/>
        <v/>
      </c>
      <c r="K3344" s="52" t="str">
        <f t="shared" si="212"/>
        <v/>
      </c>
      <c r="L3344" s="55" t="str">
        <f t="shared" si="210"/>
        <v/>
      </c>
      <c r="M3344" s="56" t="str">
        <f t="shared" si="211"/>
        <v/>
      </c>
    </row>
    <row r="3345" spans="1:13" ht="13" x14ac:dyDescent="0.25">
      <c r="A3345" s="163">
        <v>3341</v>
      </c>
      <c r="B3345" s="66"/>
      <c r="C3345" s="67"/>
      <c r="D3345" s="48"/>
      <c r="E3345" s="68"/>
      <c r="F3345" s="49"/>
      <c r="G3345" s="69"/>
      <c r="H3345" s="50" t="str">
        <f>IF(E3345="","",VLOOKUP(WEEKDAY(E3345),List!A$15:B$21,2,FALSE))</f>
        <v/>
      </c>
      <c r="I3345" s="90">
        <f>IF(G3345="",0,VLOOKUP(G3345,PHR!$B$4:$H$10000,7,FALSE))</f>
        <v>0</v>
      </c>
      <c r="J3345" s="51" t="str">
        <f t="shared" si="213"/>
        <v/>
      </c>
      <c r="K3345" s="52" t="str">
        <f t="shared" si="212"/>
        <v/>
      </c>
      <c r="L3345" s="55" t="str">
        <f t="shared" si="210"/>
        <v/>
      </c>
      <c r="M3345" s="56" t="str">
        <f t="shared" si="211"/>
        <v/>
      </c>
    </row>
    <row r="3346" spans="1:13" ht="13" x14ac:dyDescent="0.25">
      <c r="A3346" s="163">
        <v>3342</v>
      </c>
      <c r="B3346" s="66"/>
      <c r="C3346" s="67"/>
      <c r="D3346" s="48"/>
      <c r="E3346" s="68"/>
      <c r="F3346" s="49"/>
      <c r="G3346" s="69"/>
      <c r="H3346" s="50" t="str">
        <f>IF(E3346="","",VLOOKUP(WEEKDAY(E3346),List!A$15:B$21,2,FALSE))</f>
        <v/>
      </c>
      <c r="I3346" s="90">
        <f>IF(G3346="",0,VLOOKUP(G3346,PHR!$B$4:$H$10000,7,FALSE))</f>
        <v>0</v>
      </c>
      <c r="J3346" s="51" t="str">
        <f t="shared" si="213"/>
        <v/>
      </c>
      <c r="K3346" s="52" t="str">
        <f t="shared" si="212"/>
        <v/>
      </c>
      <c r="L3346" s="55" t="str">
        <f t="shared" si="210"/>
        <v/>
      </c>
      <c r="M3346" s="56" t="str">
        <f t="shared" si="211"/>
        <v/>
      </c>
    </row>
    <row r="3347" spans="1:13" ht="13" x14ac:dyDescent="0.25">
      <c r="A3347" s="163">
        <v>3343</v>
      </c>
      <c r="B3347" s="66"/>
      <c r="C3347" s="67"/>
      <c r="D3347" s="48"/>
      <c r="E3347" s="68"/>
      <c r="F3347" s="49"/>
      <c r="G3347" s="69"/>
      <c r="H3347" s="50" t="str">
        <f>IF(E3347="","",VLOOKUP(WEEKDAY(E3347),List!A$15:B$21,2,FALSE))</f>
        <v/>
      </c>
      <c r="I3347" s="90">
        <f>IF(G3347="",0,VLOOKUP(G3347,PHR!$B$4:$H$10000,7,FALSE))</f>
        <v>0</v>
      </c>
      <c r="J3347" s="51" t="str">
        <f t="shared" si="213"/>
        <v/>
      </c>
      <c r="K3347" s="52" t="str">
        <f t="shared" si="212"/>
        <v/>
      </c>
      <c r="L3347" s="55" t="str">
        <f t="shared" si="210"/>
        <v/>
      </c>
      <c r="M3347" s="56" t="str">
        <f t="shared" si="211"/>
        <v/>
      </c>
    </row>
    <row r="3348" spans="1:13" ht="13" x14ac:dyDescent="0.25">
      <c r="A3348" s="163">
        <v>3344</v>
      </c>
      <c r="B3348" s="66"/>
      <c r="C3348" s="67"/>
      <c r="D3348" s="48"/>
      <c r="E3348" s="68"/>
      <c r="F3348" s="49"/>
      <c r="G3348" s="69"/>
      <c r="H3348" s="50" t="str">
        <f>IF(E3348="","",VLOOKUP(WEEKDAY(E3348),List!A$15:B$21,2,FALSE))</f>
        <v/>
      </c>
      <c r="I3348" s="90">
        <f>IF(G3348="",0,VLOOKUP(G3348,PHR!$B$4:$H$10000,7,FALSE))</f>
        <v>0</v>
      </c>
      <c r="J3348" s="51" t="str">
        <f t="shared" si="213"/>
        <v/>
      </c>
      <c r="K3348" s="52" t="str">
        <f t="shared" si="212"/>
        <v/>
      </c>
      <c r="L3348" s="55" t="str">
        <f t="shared" si="210"/>
        <v/>
      </c>
      <c r="M3348" s="56" t="str">
        <f t="shared" si="211"/>
        <v/>
      </c>
    </row>
    <row r="3349" spans="1:13" ht="13" x14ac:dyDescent="0.25">
      <c r="A3349" s="163">
        <v>3345</v>
      </c>
      <c r="B3349" s="66"/>
      <c r="C3349" s="67"/>
      <c r="D3349" s="48"/>
      <c r="E3349" s="68"/>
      <c r="F3349" s="49"/>
      <c r="G3349" s="69"/>
      <c r="H3349" s="50" t="str">
        <f>IF(E3349="","",VLOOKUP(WEEKDAY(E3349),List!A$15:B$21,2,FALSE))</f>
        <v/>
      </c>
      <c r="I3349" s="90">
        <f>IF(G3349="",0,VLOOKUP(G3349,PHR!$B$4:$H$10000,7,FALSE))</f>
        <v>0</v>
      </c>
      <c r="J3349" s="51" t="str">
        <f t="shared" si="213"/>
        <v/>
      </c>
      <c r="K3349" s="52" t="str">
        <f t="shared" si="212"/>
        <v/>
      </c>
      <c r="L3349" s="55" t="str">
        <f t="shared" si="210"/>
        <v/>
      </c>
      <c r="M3349" s="56" t="str">
        <f t="shared" si="211"/>
        <v/>
      </c>
    </row>
    <row r="3350" spans="1:13" ht="13" x14ac:dyDescent="0.25">
      <c r="A3350" s="163">
        <v>3346</v>
      </c>
      <c r="B3350" s="66"/>
      <c r="C3350" s="67"/>
      <c r="D3350" s="48"/>
      <c r="E3350" s="68"/>
      <c r="F3350" s="49"/>
      <c r="G3350" s="69"/>
      <c r="H3350" s="50" t="str">
        <f>IF(E3350="","",VLOOKUP(WEEKDAY(E3350),List!A$15:B$21,2,FALSE))</f>
        <v/>
      </c>
      <c r="I3350" s="90">
        <f>IF(G3350="",0,VLOOKUP(G3350,PHR!$B$4:$H$10000,7,FALSE))</f>
        <v>0</v>
      </c>
      <c r="J3350" s="51" t="str">
        <f t="shared" si="213"/>
        <v/>
      </c>
      <c r="K3350" s="52" t="str">
        <f t="shared" si="212"/>
        <v/>
      </c>
      <c r="L3350" s="55" t="str">
        <f t="shared" si="210"/>
        <v/>
      </c>
      <c r="M3350" s="56" t="str">
        <f t="shared" si="211"/>
        <v/>
      </c>
    </row>
    <row r="3351" spans="1:13" ht="13" x14ac:dyDescent="0.25">
      <c r="A3351" s="163">
        <v>3347</v>
      </c>
      <c r="B3351" s="66"/>
      <c r="C3351" s="67"/>
      <c r="D3351" s="48"/>
      <c r="E3351" s="68"/>
      <c r="F3351" s="49"/>
      <c r="G3351" s="69"/>
      <c r="H3351" s="50" t="str">
        <f>IF(E3351="","",VLOOKUP(WEEKDAY(E3351),List!A$15:B$21,2,FALSE))</f>
        <v/>
      </c>
      <c r="I3351" s="90">
        <f>IF(G3351="",0,VLOOKUP(G3351,PHR!$B$4:$H$10000,7,FALSE))</f>
        <v>0</v>
      </c>
      <c r="J3351" s="51" t="str">
        <f t="shared" si="213"/>
        <v/>
      </c>
      <c r="K3351" s="52" t="str">
        <f t="shared" si="212"/>
        <v/>
      </c>
      <c r="L3351" s="55" t="str">
        <f t="shared" si="210"/>
        <v/>
      </c>
      <c r="M3351" s="56" t="str">
        <f t="shared" si="211"/>
        <v/>
      </c>
    </row>
    <row r="3352" spans="1:13" ht="13" x14ac:dyDescent="0.25">
      <c r="A3352" s="163">
        <v>3348</v>
      </c>
      <c r="B3352" s="66"/>
      <c r="C3352" s="67"/>
      <c r="D3352" s="48"/>
      <c r="E3352" s="68"/>
      <c r="F3352" s="49"/>
      <c r="G3352" s="69"/>
      <c r="H3352" s="50" t="str">
        <f>IF(E3352="","",VLOOKUP(WEEKDAY(E3352),List!A$15:B$21,2,FALSE))</f>
        <v/>
      </c>
      <c r="I3352" s="90">
        <f>IF(G3352="",0,VLOOKUP(G3352,PHR!$B$4:$H$10000,7,FALSE))</f>
        <v>0</v>
      </c>
      <c r="J3352" s="51" t="str">
        <f t="shared" si="213"/>
        <v/>
      </c>
      <c r="K3352" s="52" t="str">
        <f t="shared" si="212"/>
        <v/>
      </c>
      <c r="L3352" s="55" t="str">
        <f t="shared" si="210"/>
        <v/>
      </c>
      <c r="M3352" s="56" t="str">
        <f t="shared" si="211"/>
        <v/>
      </c>
    </row>
    <row r="3353" spans="1:13" ht="13" x14ac:dyDescent="0.25">
      <c r="A3353" s="163">
        <v>3349</v>
      </c>
      <c r="B3353" s="66"/>
      <c r="C3353" s="67"/>
      <c r="D3353" s="48"/>
      <c r="E3353" s="68"/>
      <c r="F3353" s="49"/>
      <c r="G3353" s="69"/>
      <c r="H3353" s="50" t="str">
        <f>IF(E3353="","",VLOOKUP(WEEKDAY(E3353),List!A$15:B$21,2,FALSE))</f>
        <v/>
      </c>
      <c r="I3353" s="90">
        <f>IF(G3353="",0,VLOOKUP(G3353,PHR!$B$4:$H$10000,7,FALSE))</f>
        <v>0</v>
      </c>
      <c r="J3353" s="51" t="str">
        <f t="shared" si="213"/>
        <v/>
      </c>
      <c r="K3353" s="52" t="str">
        <f t="shared" si="212"/>
        <v/>
      </c>
      <c r="L3353" s="55" t="str">
        <f t="shared" si="210"/>
        <v/>
      </c>
      <c r="M3353" s="56" t="str">
        <f t="shared" si="211"/>
        <v/>
      </c>
    </row>
    <row r="3354" spans="1:13" ht="13" x14ac:dyDescent="0.25">
      <c r="A3354" s="163">
        <v>3350</v>
      </c>
      <c r="B3354" s="66"/>
      <c r="C3354" s="67"/>
      <c r="D3354" s="48"/>
      <c r="E3354" s="68"/>
      <c r="F3354" s="49"/>
      <c r="G3354" s="69"/>
      <c r="H3354" s="50" t="str">
        <f>IF(E3354="","",VLOOKUP(WEEKDAY(E3354),List!A$15:B$21,2,FALSE))</f>
        <v/>
      </c>
      <c r="I3354" s="90">
        <f>IF(G3354="",0,VLOOKUP(G3354,PHR!$B$4:$H$10000,7,FALSE))</f>
        <v>0</v>
      </c>
      <c r="J3354" s="51" t="str">
        <f t="shared" si="213"/>
        <v/>
      </c>
      <c r="K3354" s="52" t="str">
        <f t="shared" si="212"/>
        <v/>
      </c>
      <c r="L3354" s="55" t="str">
        <f t="shared" si="210"/>
        <v/>
      </c>
      <c r="M3354" s="56" t="str">
        <f t="shared" si="211"/>
        <v/>
      </c>
    </row>
    <row r="3355" spans="1:13" ht="13" x14ac:dyDescent="0.25">
      <c r="A3355" s="163">
        <v>3351</v>
      </c>
      <c r="B3355" s="66"/>
      <c r="C3355" s="67"/>
      <c r="D3355" s="48"/>
      <c r="E3355" s="68"/>
      <c r="F3355" s="49"/>
      <c r="G3355" s="69"/>
      <c r="H3355" s="50" t="str">
        <f>IF(E3355="","",VLOOKUP(WEEKDAY(E3355),List!A$15:B$21,2,FALSE))</f>
        <v/>
      </c>
      <c r="I3355" s="90">
        <f>IF(G3355="",0,VLOOKUP(G3355,PHR!$B$4:$H$10000,7,FALSE))</f>
        <v>0</v>
      </c>
      <c r="J3355" s="51" t="str">
        <f t="shared" si="213"/>
        <v/>
      </c>
      <c r="K3355" s="52" t="str">
        <f t="shared" si="212"/>
        <v/>
      </c>
      <c r="L3355" s="55" t="str">
        <f t="shared" si="210"/>
        <v/>
      </c>
      <c r="M3355" s="56" t="str">
        <f t="shared" si="211"/>
        <v/>
      </c>
    </row>
    <row r="3356" spans="1:13" ht="13" x14ac:dyDescent="0.25">
      <c r="A3356" s="163">
        <v>3352</v>
      </c>
      <c r="B3356" s="66"/>
      <c r="C3356" s="67"/>
      <c r="D3356" s="48"/>
      <c r="E3356" s="68"/>
      <c r="F3356" s="49"/>
      <c r="G3356" s="69"/>
      <c r="H3356" s="50" t="str">
        <f>IF(E3356="","",VLOOKUP(WEEKDAY(E3356),List!A$15:B$21,2,FALSE))</f>
        <v/>
      </c>
      <c r="I3356" s="90">
        <f>IF(G3356="",0,VLOOKUP(G3356,PHR!$B$4:$H$10000,7,FALSE))</f>
        <v>0</v>
      </c>
      <c r="J3356" s="51" t="str">
        <f t="shared" si="213"/>
        <v/>
      </c>
      <c r="K3356" s="52" t="str">
        <f t="shared" si="212"/>
        <v/>
      </c>
      <c r="L3356" s="55" t="str">
        <f t="shared" si="210"/>
        <v/>
      </c>
      <c r="M3356" s="56" t="str">
        <f t="shared" si="211"/>
        <v/>
      </c>
    </row>
    <row r="3357" spans="1:13" ht="13" x14ac:dyDescent="0.25">
      <c r="A3357" s="163">
        <v>3353</v>
      </c>
      <c r="B3357" s="66"/>
      <c r="C3357" s="67"/>
      <c r="D3357" s="48"/>
      <c r="E3357" s="68"/>
      <c r="F3357" s="49"/>
      <c r="G3357" s="69"/>
      <c r="H3357" s="50" t="str">
        <f>IF(E3357="","",VLOOKUP(WEEKDAY(E3357),List!A$15:B$21,2,FALSE))</f>
        <v/>
      </c>
      <c r="I3357" s="90">
        <f>IF(G3357="",0,VLOOKUP(G3357,PHR!$B$4:$H$10000,7,FALSE))</f>
        <v>0</v>
      </c>
      <c r="J3357" s="51" t="str">
        <f t="shared" si="213"/>
        <v/>
      </c>
      <c r="K3357" s="52" t="str">
        <f t="shared" si="212"/>
        <v/>
      </c>
      <c r="L3357" s="55" t="str">
        <f t="shared" si="210"/>
        <v/>
      </c>
      <c r="M3357" s="56" t="str">
        <f t="shared" si="211"/>
        <v/>
      </c>
    </row>
    <row r="3358" spans="1:13" ht="13" x14ac:dyDescent="0.25">
      <c r="A3358" s="163">
        <v>3354</v>
      </c>
      <c r="B3358" s="66"/>
      <c r="C3358" s="67"/>
      <c r="D3358" s="48"/>
      <c r="E3358" s="68"/>
      <c r="F3358" s="49"/>
      <c r="G3358" s="69"/>
      <c r="H3358" s="50" t="str">
        <f>IF(E3358="","",VLOOKUP(WEEKDAY(E3358),List!A$15:B$21,2,FALSE))</f>
        <v/>
      </c>
      <c r="I3358" s="90">
        <f>IF(G3358="",0,VLOOKUP(G3358,PHR!$B$4:$H$10000,7,FALSE))</f>
        <v>0</v>
      </c>
      <c r="J3358" s="51" t="str">
        <f t="shared" si="213"/>
        <v/>
      </c>
      <c r="K3358" s="52" t="str">
        <f t="shared" si="212"/>
        <v/>
      </c>
      <c r="L3358" s="55" t="str">
        <f t="shared" si="210"/>
        <v/>
      </c>
      <c r="M3358" s="56" t="str">
        <f t="shared" si="211"/>
        <v/>
      </c>
    </row>
    <row r="3359" spans="1:13" ht="13" x14ac:dyDescent="0.25">
      <c r="A3359" s="163">
        <v>3355</v>
      </c>
      <c r="B3359" s="66"/>
      <c r="C3359" s="67"/>
      <c r="D3359" s="48"/>
      <c r="E3359" s="68"/>
      <c r="F3359" s="49"/>
      <c r="G3359" s="69"/>
      <c r="H3359" s="50" t="str">
        <f>IF(E3359="","",VLOOKUP(WEEKDAY(E3359),List!A$15:B$21,2,FALSE))</f>
        <v/>
      </c>
      <c r="I3359" s="90">
        <f>IF(G3359="",0,VLOOKUP(G3359,PHR!$B$4:$H$10000,7,FALSE))</f>
        <v>0</v>
      </c>
      <c r="J3359" s="51" t="str">
        <f t="shared" si="213"/>
        <v/>
      </c>
      <c r="K3359" s="52" t="str">
        <f t="shared" si="212"/>
        <v/>
      </c>
      <c r="L3359" s="55" t="str">
        <f t="shared" si="210"/>
        <v/>
      </c>
      <c r="M3359" s="56" t="str">
        <f t="shared" si="211"/>
        <v/>
      </c>
    </row>
    <row r="3360" spans="1:13" ht="13" x14ac:dyDescent="0.25">
      <c r="A3360" s="163">
        <v>3356</v>
      </c>
      <c r="B3360" s="66"/>
      <c r="C3360" s="67"/>
      <c r="D3360" s="48"/>
      <c r="E3360" s="68"/>
      <c r="F3360" s="49"/>
      <c r="G3360" s="69"/>
      <c r="H3360" s="50" t="str">
        <f>IF(E3360="","",VLOOKUP(WEEKDAY(E3360),List!A$15:B$21,2,FALSE))</f>
        <v/>
      </c>
      <c r="I3360" s="90">
        <f>IF(G3360="",0,VLOOKUP(G3360,PHR!$B$4:$H$10000,7,FALSE))</f>
        <v>0</v>
      </c>
      <c r="J3360" s="51" t="str">
        <f t="shared" si="213"/>
        <v/>
      </c>
      <c r="K3360" s="52" t="str">
        <f t="shared" si="212"/>
        <v/>
      </c>
      <c r="L3360" s="55" t="str">
        <f t="shared" si="210"/>
        <v/>
      </c>
      <c r="M3360" s="56" t="str">
        <f t="shared" si="211"/>
        <v/>
      </c>
    </row>
    <row r="3361" spans="1:13" ht="13" x14ac:dyDescent="0.25">
      <c r="A3361" s="163">
        <v>3357</v>
      </c>
      <c r="B3361" s="66"/>
      <c r="C3361" s="67"/>
      <c r="D3361" s="48"/>
      <c r="E3361" s="68"/>
      <c r="F3361" s="49"/>
      <c r="G3361" s="69"/>
      <c r="H3361" s="50" t="str">
        <f>IF(E3361="","",VLOOKUP(WEEKDAY(E3361),List!A$15:B$21,2,FALSE))</f>
        <v/>
      </c>
      <c r="I3361" s="90">
        <f>IF(G3361="",0,VLOOKUP(G3361,PHR!$B$4:$H$10000,7,FALSE))</f>
        <v>0</v>
      </c>
      <c r="J3361" s="51" t="str">
        <f t="shared" si="213"/>
        <v/>
      </c>
      <c r="K3361" s="52" t="str">
        <f t="shared" si="212"/>
        <v/>
      </c>
      <c r="L3361" s="55" t="str">
        <f t="shared" si="210"/>
        <v/>
      </c>
      <c r="M3361" s="56" t="str">
        <f t="shared" si="211"/>
        <v/>
      </c>
    </row>
    <row r="3362" spans="1:13" ht="13" x14ac:dyDescent="0.25">
      <c r="A3362" s="163">
        <v>3358</v>
      </c>
      <c r="B3362" s="66"/>
      <c r="C3362" s="67"/>
      <c r="D3362" s="48"/>
      <c r="E3362" s="68"/>
      <c r="F3362" s="49"/>
      <c r="G3362" s="69"/>
      <c r="H3362" s="50" t="str">
        <f>IF(E3362="","",VLOOKUP(WEEKDAY(E3362),List!A$15:B$21,2,FALSE))</f>
        <v/>
      </c>
      <c r="I3362" s="90">
        <f>IF(G3362="",0,VLOOKUP(G3362,PHR!$B$4:$H$10000,7,FALSE))</f>
        <v>0</v>
      </c>
      <c r="J3362" s="51" t="str">
        <f t="shared" si="213"/>
        <v/>
      </c>
      <c r="K3362" s="52" t="str">
        <f t="shared" si="212"/>
        <v/>
      </c>
      <c r="L3362" s="55" t="str">
        <f t="shared" si="210"/>
        <v/>
      </c>
      <c r="M3362" s="56" t="str">
        <f t="shared" si="211"/>
        <v/>
      </c>
    </row>
    <row r="3363" spans="1:13" ht="13" x14ac:dyDescent="0.25">
      <c r="A3363" s="163">
        <v>3359</v>
      </c>
      <c r="B3363" s="66"/>
      <c r="C3363" s="67"/>
      <c r="D3363" s="48"/>
      <c r="E3363" s="68"/>
      <c r="F3363" s="49"/>
      <c r="G3363" s="69"/>
      <c r="H3363" s="50" t="str">
        <f>IF(E3363="","",VLOOKUP(WEEKDAY(E3363),List!A$15:B$21,2,FALSE))</f>
        <v/>
      </c>
      <c r="I3363" s="90">
        <f>IF(G3363="",0,VLOOKUP(G3363,PHR!$B$4:$H$10000,7,FALSE))</f>
        <v>0</v>
      </c>
      <c r="J3363" s="51" t="str">
        <f t="shared" si="213"/>
        <v/>
      </c>
      <c r="K3363" s="52" t="str">
        <f t="shared" si="212"/>
        <v/>
      </c>
      <c r="L3363" s="55" t="str">
        <f t="shared" si="210"/>
        <v/>
      </c>
      <c r="M3363" s="56" t="str">
        <f t="shared" si="211"/>
        <v/>
      </c>
    </row>
    <row r="3364" spans="1:13" ht="13" x14ac:dyDescent="0.25">
      <c r="A3364" s="163">
        <v>3360</v>
      </c>
      <c r="B3364" s="66"/>
      <c r="C3364" s="67"/>
      <c r="D3364" s="48"/>
      <c r="E3364" s="68"/>
      <c r="F3364" s="49"/>
      <c r="G3364" s="69"/>
      <c r="H3364" s="50" t="str">
        <f>IF(E3364="","",VLOOKUP(WEEKDAY(E3364),List!A$15:B$21,2,FALSE))</f>
        <v/>
      </c>
      <c r="I3364" s="90">
        <f>IF(G3364="",0,VLOOKUP(G3364,PHR!$B$4:$H$10000,7,FALSE))</f>
        <v>0</v>
      </c>
      <c r="J3364" s="51" t="str">
        <f t="shared" si="213"/>
        <v/>
      </c>
      <c r="K3364" s="52" t="str">
        <f t="shared" si="212"/>
        <v/>
      </c>
      <c r="L3364" s="55" t="str">
        <f t="shared" si="210"/>
        <v/>
      </c>
      <c r="M3364" s="56" t="str">
        <f t="shared" si="211"/>
        <v/>
      </c>
    </row>
    <row r="3365" spans="1:13" ht="13" x14ac:dyDescent="0.25">
      <c r="A3365" s="163">
        <v>3361</v>
      </c>
      <c r="B3365" s="66"/>
      <c r="C3365" s="67"/>
      <c r="D3365" s="48"/>
      <c r="E3365" s="68"/>
      <c r="F3365" s="49"/>
      <c r="G3365" s="69"/>
      <c r="H3365" s="50" t="str">
        <f>IF(E3365="","",VLOOKUP(WEEKDAY(E3365),List!A$15:B$21,2,FALSE))</f>
        <v/>
      </c>
      <c r="I3365" s="90">
        <f>IF(G3365="",0,VLOOKUP(G3365,PHR!$B$4:$H$10000,7,FALSE))</f>
        <v>0</v>
      </c>
      <c r="J3365" s="51" t="str">
        <f t="shared" si="213"/>
        <v/>
      </c>
      <c r="K3365" s="52" t="str">
        <f t="shared" si="212"/>
        <v/>
      </c>
      <c r="L3365" s="55" t="str">
        <f t="shared" si="210"/>
        <v/>
      </c>
      <c r="M3365" s="56" t="str">
        <f t="shared" si="211"/>
        <v/>
      </c>
    </row>
    <row r="3366" spans="1:13" ht="13" x14ac:dyDescent="0.25">
      <c r="A3366" s="163">
        <v>3362</v>
      </c>
      <c r="B3366" s="66"/>
      <c r="C3366" s="67"/>
      <c r="D3366" s="48"/>
      <c r="E3366" s="68"/>
      <c r="F3366" s="49"/>
      <c r="G3366" s="69"/>
      <c r="H3366" s="50" t="str">
        <f>IF(E3366="","",VLOOKUP(WEEKDAY(E3366),List!A$15:B$21,2,FALSE))</f>
        <v/>
      </c>
      <c r="I3366" s="90">
        <f>IF(G3366="",0,VLOOKUP(G3366,PHR!$B$4:$H$10000,7,FALSE))</f>
        <v>0</v>
      </c>
      <c r="J3366" s="51" t="str">
        <f t="shared" si="213"/>
        <v/>
      </c>
      <c r="K3366" s="52" t="str">
        <f t="shared" si="212"/>
        <v/>
      </c>
      <c r="L3366" s="55" t="str">
        <f t="shared" si="210"/>
        <v/>
      </c>
      <c r="M3366" s="56" t="str">
        <f t="shared" si="211"/>
        <v/>
      </c>
    </row>
    <row r="3367" spans="1:13" ht="13" x14ac:dyDescent="0.25">
      <c r="A3367" s="163">
        <v>3363</v>
      </c>
      <c r="B3367" s="66"/>
      <c r="C3367" s="67"/>
      <c r="D3367" s="48"/>
      <c r="E3367" s="68"/>
      <c r="F3367" s="49"/>
      <c r="G3367" s="69"/>
      <c r="H3367" s="50" t="str">
        <f>IF(E3367="","",VLOOKUP(WEEKDAY(E3367),List!A$15:B$21,2,FALSE))</f>
        <v/>
      </c>
      <c r="I3367" s="90">
        <f>IF(G3367="",0,VLOOKUP(G3367,PHR!$B$4:$H$10000,7,FALSE))</f>
        <v>0</v>
      </c>
      <c r="J3367" s="51" t="str">
        <f t="shared" si="213"/>
        <v/>
      </c>
      <c r="K3367" s="52" t="str">
        <f t="shared" si="212"/>
        <v/>
      </c>
      <c r="L3367" s="55" t="str">
        <f t="shared" si="210"/>
        <v/>
      </c>
      <c r="M3367" s="56" t="str">
        <f t="shared" si="211"/>
        <v/>
      </c>
    </row>
    <row r="3368" spans="1:13" ht="13" x14ac:dyDescent="0.25">
      <c r="A3368" s="163">
        <v>3364</v>
      </c>
      <c r="B3368" s="66"/>
      <c r="C3368" s="67"/>
      <c r="D3368" s="48"/>
      <c r="E3368" s="68"/>
      <c r="F3368" s="49"/>
      <c r="G3368" s="69"/>
      <c r="H3368" s="50" t="str">
        <f>IF(E3368="","",VLOOKUP(WEEKDAY(E3368),List!A$15:B$21,2,FALSE))</f>
        <v/>
      </c>
      <c r="I3368" s="90">
        <f>IF(G3368="",0,VLOOKUP(G3368,PHR!$B$4:$H$10000,7,FALSE))</f>
        <v>0</v>
      </c>
      <c r="J3368" s="51" t="str">
        <f t="shared" si="213"/>
        <v/>
      </c>
      <c r="K3368" s="52" t="str">
        <f t="shared" si="212"/>
        <v/>
      </c>
      <c r="L3368" s="55" t="str">
        <f t="shared" si="210"/>
        <v/>
      </c>
      <c r="M3368" s="56" t="str">
        <f t="shared" si="211"/>
        <v/>
      </c>
    </row>
    <row r="3369" spans="1:13" ht="13" x14ac:dyDescent="0.25">
      <c r="A3369" s="163">
        <v>3365</v>
      </c>
      <c r="B3369" s="66"/>
      <c r="C3369" s="67"/>
      <c r="D3369" s="48"/>
      <c r="E3369" s="68"/>
      <c r="F3369" s="49"/>
      <c r="G3369" s="69"/>
      <c r="H3369" s="50" t="str">
        <f>IF(E3369="","",VLOOKUP(WEEKDAY(E3369),List!A$15:B$21,2,FALSE))</f>
        <v/>
      </c>
      <c r="I3369" s="90">
        <f>IF(G3369="",0,VLOOKUP(G3369,PHR!$B$4:$H$10000,7,FALSE))</f>
        <v>0</v>
      </c>
      <c r="J3369" s="51" t="str">
        <f t="shared" si="213"/>
        <v/>
      </c>
      <c r="K3369" s="52" t="str">
        <f t="shared" si="212"/>
        <v/>
      </c>
      <c r="L3369" s="55" t="str">
        <f t="shared" si="210"/>
        <v/>
      </c>
      <c r="M3369" s="56" t="str">
        <f t="shared" si="211"/>
        <v/>
      </c>
    </row>
    <row r="3370" spans="1:13" ht="13" x14ac:dyDescent="0.25">
      <c r="A3370" s="163">
        <v>3366</v>
      </c>
      <c r="B3370" s="66"/>
      <c r="C3370" s="67"/>
      <c r="D3370" s="48"/>
      <c r="E3370" s="68"/>
      <c r="F3370" s="49"/>
      <c r="G3370" s="69"/>
      <c r="H3370" s="50" t="str">
        <f>IF(E3370="","",VLOOKUP(WEEKDAY(E3370),List!A$15:B$21,2,FALSE))</f>
        <v/>
      </c>
      <c r="I3370" s="90">
        <f>IF(G3370="",0,VLOOKUP(G3370,PHR!$B$4:$H$10000,7,FALSE))</f>
        <v>0</v>
      </c>
      <c r="J3370" s="51" t="str">
        <f t="shared" si="213"/>
        <v/>
      </c>
      <c r="K3370" s="52" t="str">
        <f t="shared" si="212"/>
        <v/>
      </c>
      <c r="L3370" s="55" t="str">
        <f t="shared" si="210"/>
        <v/>
      </c>
      <c r="M3370" s="56" t="str">
        <f t="shared" si="211"/>
        <v/>
      </c>
    </row>
    <row r="3371" spans="1:13" ht="13" x14ac:dyDescent="0.25">
      <c r="A3371" s="163">
        <v>3367</v>
      </c>
      <c r="B3371" s="66"/>
      <c r="C3371" s="67"/>
      <c r="D3371" s="48"/>
      <c r="E3371" s="68"/>
      <c r="F3371" s="49"/>
      <c r="G3371" s="69"/>
      <c r="H3371" s="50" t="str">
        <f>IF(E3371="","",VLOOKUP(WEEKDAY(E3371),List!A$15:B$21,2,FALSE))</f>
        <v/>
      </c>
      <c r="I3371" s="90">
        <f>IF(G3371="",0,VLOOKUP(G3371,PHR!$B$4:$H$10000,7,FALSE))</f>
        <v>0</v>
      </c>
      <c r="J3371" s="51" t="str">
        <f t="shared" si="213"/>
        <v/>
      </c>
      <c r="K3371" s="52" t="str">
        <f t="shared" si="212"/>
        <v/>
      </c>
      <c r="L3371" s="55" t="str">
        <f t="shared" si="210"/>
        <v/>
      </c>
      <c r="M3371" s="56" t="str">
        <f t="shared" si="211"/>
        <v/>
      </c>
    </row>
    <row r="3372" spans="1:13" ht="13" x14ac:dyDescent="0.25">
      <c r="A3372" s="163">
        <v>3368</v>
      </c>
      <c r="B3372" s="66"/>
      <c r="C3372" s="67"/>
      <c r="D3372" s="48"/>
      <c r="E3372" s="68"/>
      <c r="F3372" s="49"/>
      <c r="G3372" s="69"/>
      <c r="H3372" s="50" t="str">
        <f>IF(E3372="","",VLOOKUP(WEEKDAY(E3372),List!A$15:B$21,2,FALSE))</f>
        <v/>
      </c>
      <c r="I3372" s="90">
        <f>IF(G3372="",0,VLOOKUP(G3372,PHR!$B$4:$H$10000,7,FALSE))</f>
        <v>0</v>
      </c>
      <c r="J3372" s="51" t="str">
        <f t="shared" si="213"/>
        <v/>
      </c>
      <c r="K3372" s="52" t="str">
        <f t="shared" si="212"/>
        <v/>
      </c>
      <c r="L3372" s="55" t="str">
        <f t="shared" si="210"/>
        <v/>
      </c>
      <c r="M3372" s="56" t="str">
        <f t="shared" si="211"/>
        <v/>
      </c>
    </row>
    <row r="3373" spans="1:13" ht="13" x14ac:dyDescent="0.25">
      <c r="A3373" s="163">
        <v>3369</v>
      </c>
      <c r="B3373" s="66"/>
      <c r="C3373" s="67"/>
      <c r="D3373" s="48"/>
      <c r="E3373" s="68"/>
      <c r="F3373" s="49"/>
      <c r="G3373" s="69"/>
      <c r="H3373" s="50" t="str">
        <f>IF(E3373="","",VLOOKUP(WEEKDAY(E3373),List!A$15:B$21,2,FALSE))</f>
        <v/>
      </c>
      <c r="I3373" s="90">
        <f>IF(G3373="",0,VLOOKUP(G3373,PHR!$B$4:$H$10000,7,FALSE))</f>
        <v>0</v>
      </c>
      <c r="J3373" s="51" t="str">
        <f t="shared" si="213"/>
        <v/>
      </c>
      <c r="K3373" s="52" t="str">
        <f t="shared" si="212"/>
        <v/>
      </c>
      <c r="L3373" s="55" t="str">
        <f t="shared" si="210"/>
        <v/>
      </c>
      <c r="M3373" s="56" t="str">
        <f t="shared" si="211"/>
        <v/>
      </c>
    </row>
    <row r="3374" spans="1:13" ht="13" x14ac:dyDescent="0.25">
      <c r="A3374" s="163">
        <v>3370</v>
      </c>
      <c r="B3374" s="66"/>
      <c r="C3374" s="67"/>
      <c r="D3374" s="48"/>
      <c r="E3374" s="68"/>
      <c r="F3374" s="49"/>
      <c r="G3374" s="69"/>
      <c r="H3374" s="50" t="str">
        <f>IF(E3374="","",VLOOKUP(WEEKDAY(E3374),List!A$15:B$21,2,FALSE))</f>
        <v/>
      </c>
      <c r="I3374" s="90">
        <f>IF(G3374="",0,VLOOKUP(G3374,PHR!$B$4:$H$10000,7,FALSE))</f>
        <v>0</v>
      </c>
      <c r="J3374" s="51" t="str">
        <f t="shared" si="213"/>
        <v/>
      </c>
      <c r="K3374" s="52" t="str">
        <f t="shared" si="212"/>
        <v/>
      </c>
      <c r="L3374" s="55" t="str">
        <f t="shared" si="210"/>
        <v/>
      </c>
      <c r="M3374" s="56" t="str">
        <f t="shared" si="211"/>
        <v/>
      </c>
    </row>
    <row r="3375" spans="1:13" ht="13" x14ac:dyDescent="0.25">
      <c r="A3375" s="163">
        <v>3371</v>
      </c>
      <c r="B3375" s="66"/>
      <c r="C3375" s="67"/>
      <c r="D3375" s="48"/>
      <c r="E3375" s="68"/>
      <c r="F3375" s="49"/>
      <c r="G3375" s="69"/>
      <c r="H3375" s="50" t="str">
        <f>IF(E3375="","",VLOOKUP(WEEKDAY(E3375),List!A$15:B$21,2,FALSE))</f>
        <v/>
      </c>
      <c r="I3375" s="90">
        <f>IF(G3375="",0,VLOOKUP(G3375,PHR!$B$4:$H$10000,7,FALSE))</f>
        <v>0</v>
      </c>
      <c r="J3375" s="51" t="str">
        <f t="shared" si="213"/>
        <v/>
      </c>
      <c r="K3375" s="52" t="str">
        <f t="shared" si="212"/>
        <v/>
      </c>
      <c r="L3375" s="55" t="str">
        <f t="shared" si="210"/>
        <v/>
      </c>
      <c r="M3375" s="56" t="str">
        <f t="shared" si="211"/>
        <v/>
      </c>
    </row>
    <row r="3376" spans="1:13" ht="13" x14ac:dyDescent="0.25">
      <c r="A3376" s="163">
        <v>3372</v>
      </c>
      <c r="B3376" s="66"/>
      <c r="C3376" s="67"/>
      <c r="D3376" s="48"/>
      <c r="E3376" s="68"/>
      <c r="F3376" s="49"/>
      <c r="G3376" s="69"/>
      <c r="H3376" s="50" t="str">
        <f>IF(E3376="","",VLOOKUP(WEEKDAY(E3376),List!A$15:B$21,2,FALSE))</f>
        <v/>
      </c>
      <c r="I3376" s="90">
        <f>IF(G3376="",0,VLOOKUP(G3376,PHR!$B$4:$H$10000,7,FALSE))</f>
        <v>0</v>
      </c>
      <c r="J3376" s="51" t="str">
        <f t="shared" si="213"/>
        <v/>
      </c>
      <c r="K3376" s="52" t="str">
        <f t="shared" si="212"/>
        <v/>
      </c>
      <c r="L3376" s="55" t="str">
        <f t="shared" si="210"/>
        <v/>
      </c>
      <c r="M3376" s="56" t="str">
        <f t="shared" si="211"/>
        <v/>
      </c>
    </row>
    <row r="3377" spans="1:13" ht="13" x14ac:dyDescent="0.25">
      <c r="A3377" s="163">
        <v>3373</v>
      </c>
      <c r="B3377" s="66"/>
      <c r="C3377" s="67"/>
      <c r="D3377" s="48"/>
      <c r="E3377" s="68"/>
      <c r="F3377" s="49"/>
      <c r="G3377" s="69"/>
      <c r="H3377" s="50" t="str">
        <f>IF(E3377="","",VLOOKUP(WEEKDAY(E3377),List!A$15:B$21,2,FALSE))</f>
        <v/>
      </c>
      <c r="I3377" s="90">
        <f>IF(G3377="",0,VLOOKUP(G3377,PHR!$B$4:$H$10000,7,FALSE))</f>
        <v>0</v>
      </c>
      <c r="J3377" s="51" t="str">
        <f t="shared" si="213"/>
        <v/>
      </c>
      <c r="K3377" s="52" t="str">
        <f t="shared" si="212"/>
        <v/>
      </c>
      <c r="L3377" s="55" t="str">
        <f t="shared" si="210"/>
        <v/>
      </c>
      <c r="M3377" s="56" t="str">
        <f t="shared" si="211"/>
        <v/>
      </c>
    </row>
    <row r="3378" spans="1:13" ht="13" x14ac:dyDescent="0.25">
      <c r="A3378" s="163">
        <v>3374</v>
      </c>
      <c r="B3378" s="66"/>
      <c r="C3378" s="67"/>
      <c r="D3378" s="48"/>
      <c r="E3378" s="68"/>
      <c r="F3378" s="49"/>
      <c r="G3378" s="69"/>
      <c r="H3378" s="50" t="str">
        <f>IF(E3378="","",VLOOKUP(WEEKDAY(E3378),List!A$15:B$21,2,FALSE))</f>
        <v/>
      </c>
      <c r="I3378" s="90">
        <f>IF(G3378="",0,VLOOKUP(G3378,PHR!$B$4:$H$10000,7,FALSE))</f>
        <v>0</v>
      </c>
      <c r="J3378" s="51" t="str">
        <f t="shared" si="213"/>
        <v/>
      </c>
      <c r="K3378" s="52" t="str">
        <f t="shared" si="212"/>
        <v/>
      </c>
      <c r="L3378" s="55" t="str">
        <f t="shared" si="210"/>
        <v/>
      </c>
      <c r="M3378" s="56" t="str">
        <f t="shared" si="211"/>
        <v/>
      </c>
    </row>
    <row r="3379" spans="1:13" ht="13" x14ac:dyDescent="0.25">
      <c r="A3379" s="163">
        <v>3375</v>
      </c>
      <c r="B3379" s="66"/>
      <c r="C3379" s="67"/>
      <c r="D3379" s="48"/>
      <c r="E3379" s="68"/>
      <c r="F3379" s="49"/>
      <c r="G3379" s="69"/>
      <c r="H3379" s="50" t="str">
        <f>IF(E3379="","",VLOOKUP(WEEKDAY(E3379),List!A$15:B$21,2,FALSE))</f>
        <v/>
      </c>
      <c r="I3379" s="90">
        <f>IF(G3379="",0,VLOOKUP(G3379,PHR!$B$4:$H$10000,7,FALSE))</f>
        <v>0</v>
      </c>
      <c r="J3379" s="51" t="str">
        <f t="shared" si="213"/>
        <v/>
      </c>
      <c r="K3379" s="52" t="str">
        <f t="shared" si="212"/>
        <v/>
      </c>
      <c r="L3379" s="55" t="str">
        <f t="shared" si="210"/>
        <v/>
      </c>
      <c r="M3379" s="56" t="str">
        <f t="shared" si="211"/>
        <v/>
      </c>
    </row>
    <row r="3380" spans="1:13" ht="13" x14ac:dyDescent="0.25">
      <c r="A3380" s="163">
        <v>3376</v>
      </c>
      <c r="B3380" s="66"/>
      <c r="C3380" s="67"/>
      <c r="D3380" s="48"/>
      <c r="E3380" s="68"/>
      <c r="F3380" s="49"/>
      <c r="G3380" s="69"/>
      <c r="H3380" s="50" t="str">
        <f>IF(E3380="","",VLOOKUP(WEEKDAY(E3380),List!A$15:B$21,2,FALSE))</f>
        <v/>
      </c>
      <c r="I3380" s="90">
        <f>IF(G3380="",0,VLOOKUP(G3380,PHR!$B$4:$H$10000,7,FALSE))</f>
        <v>0</v>
      </c>
      <c r="J3380" s="51" t="str">
        <f t="shared" si="213"/>
        <v/>
      </c>
      <c r="K3380" s="52" t="str">
        <f t="shared" si="212"/>
        <v/>
      </c>
      <c r="L3380" s="55" t="str">
        <f t="shared" si="210"/>
        <v/>
      </c>
      <c r="M3380" s="56" t="str">
        <f t="shared" si="211"/>
        <v/>
      </c>
    </row>
    <row r="3381" spans="1:13" ht="13" x14ac:dyDescent="0.25">
      <c r="A3381" s="163">
        <v>3377</v>
      </c>
      <c r="B3381" s="66"/>
      <c r="C3381" s="67"/>
      <c r="D3381" s="48"/>
      <c r="E3381" s="68"/>
      <c r="F3381" s="49"/>
      <c r="G3381" s="69"/>
      <c r="H3381" s="50" t="str">
        <f>IF(E3381="","",VLOOKUP(WEEKDAY(E3381),List!A$15:B$21,2,FALSE))</f>
        <v/>
      </c>
      <c r="I3381" s="90">
        <f>IF(G3381="",0,VLOOKUP(G3381,PHR!$B$4:$H$10000,7,FALSE))</f>
        <v>0</v>
      </c>
      <c r="J3381" s="51" t="str">
        <f t="shared" si="213"/>
        <v/>
      </c>
      <c r="K3381" s="52" t="str">
        <f t="shared" si="212"/>
        <v/>
      </c>
      <c r="L3381" s="55" t="str">
        <f t="shared" si="210"/>
        <v/>
      </c>
      <c r="M3381" s="56" t="str">
        <f t="shared" si="211"/>
        <v/>
      </c>
    </row>
    <row r="3382" spans="1:13" ht="13" x14ac:dyDescent="0.25">
      <c r="A3382" s="163">
        <v>3378</v>
      </c>
      <c r="B3382" s="66"/>
      <c r="C3382" s="67"/>
      <c r="D3382" s="48"/>
      <c r="E3382" s="68"/>
      <c r="F3382" s="49"/>
      <c r="G3382" s="69"/>
      <c r="H3382" s="50" t="str">
        <f>IF(E3382="","",VLOOKUP(WEEKDAY(E3382),List!A$15:B$21,2,FALSE))</f>
        <v/>
      </c>
      <c r="I3382" s="90">
        <f>IF(G3382="",0,VLOOKUP(G3382,PHR!$B$4:$H$10000,7,FALSE))</f>
        <v>0</v>
      </c>
      <c r="J3382" s="51" t="str">
        <f t="shared" si="213"/>
        <v/>
      </c>
      <c r="K3382" s="52" t="str">
        <f t="shared" si="212"/>
        <v/>
      </c>
      <c r="L3382" s="55" t="str">
        <f t="shared" si="210"/>
        <v/>
      </c>
      <c r="M3382" s="56" t="str">
        <f t="shared" si="211"/>
        <v/>
      </c>
    </row>
    <row r="3383" spans="1:13" ht="13" x14ac:dyDescent="0.25">
      <c r="A3383" s="163">
        <v>3379</v>
      </c>
      <c r="B3383" s="66"/>
      <c r="C3383" s="67"/>
      <c r="D3383" s="48"/>
      <c r="E3383" s="68"/>
      <c r="F3383" s="49"/>
      <c r="G3383" s="69"/>
      <c r="H3383" s="50" t="str">
        <f>IF(E3383="","",VLOOKUP(WEEKDAY(E3383),List!A$15:B$21,2,FALSE))</f>
        <v/>
      </c>
      <c r="I3383" s="90">
        <f>IF(G3383="",0,VLOOKUP(G3383,PHR!$B$4:$H$10000,7,FALSE))</f>
        <v>0</v>
      </c>
      <c r="J3383" s="51" t="str">
        <f t="shared" si="213"/>
        <v/>
      </c>
      <c r="K3383" s="52" t="str">
        <f t="shared" si="212"/>
        <v/>
      </c>
      <c r="L3383" s="55" t="str">
        <f t="shared" si="210"/>
        <v/>
      </c>
      <c r="M3383" s="56" t="str">
        <f t="shared" si="211"/>
        <v/>
      </c>
    </row>
    <row r="3384" spans="1:13" ht="13" x14ac:dyDescent="0.25">
      <c r="A3384" s="163">
        <v>3380</v>
      </c>
      <c r="B3384" s="66"/>
      <c r="C3384" s="67"/>
      <c r="D3384" s="48"/>
      <c r="E3384" s="68"/>
      <c r="F3384" s="49"/>
      <c r="G3384" s="69"/>
      <c r="H3384" s="50" t="str">
        <f>IF(E3384="","",VLOOKUP(WEEKDAY(E3384),List!A$15:B$21,2,FALSE))</f>
        <v/>
      </c>
      <c r="I3384" s="90">
        <f>IF(G3384="",0,VLOOKUP(G3384,PHR!$B$4:$H$10000,7,FALSE))</f>
        <v>0</v>
      </c>
      <c r="J3384" s="51" t="str">
        <f t="shared" si="213"/>
        <v/>
      </c>
      <c r="K3384" s="52" t="str">
        <f t="shared" si="212"/>
        <v/>
      </c>
      <c r="L3384" s="55" t="str">
        <f t="shared" si="210"/>
        <v/>
      </c>
      <c r="M3384" s="56" t="str">
        <f t="shared" si="211"/>
        <v/>
      </c>
    </row>
    <row r="3385" spans="1:13" ht="13" x14ac:dyDescent="0.25">
      <c r="A3385" s="163">
        <v>3381</v>
      </c>
      <c r="B3385" s="66"/>
      <c r="C3385" s="67"/>
      <c r="D3385" s="48"/>
      <c r="E3385" s="68"/>
      <c r="F3385" s="49"/>
      <c r="G3385" s="69"/>
      <c r="H3385" s="50" t="str">
        <f>IF(E3385="","",VLOOKUP(WEEKDAY(E3385),List!A$15:B$21,2,FALSE))</f>
        <v/>
      </c>
      <c r="I3385" s="90">
        <f>IF(G3385="",0,VLOOKUP(G3385,PHR!$B$4:$H$10000,7,FALSE))</f>
        <v>0</v>
      </c>
      <c r="J3385" s="51" t="str">
        <f t="shared" si="213"/>
        <v/>
      </c>
      <c r="K3385" s="52" t="str">
        <f t="shared" si="212"/>
        <v/>
      </c>
      <c r="L3385" s="55" t="str">
        <f t="shared" si="210"/>
        <v/>
      </c>
      <c r="M3385" s="56" t="str">
        <f t="shared" si="211"/>
        <v/>
      </c>
    </row>
    <row r="3386" spans="1:13" ht="13" x14ac:dyDescent="0.25">
      <c r="A3386" s="163">
        <v>3382</v>
      </c>
      <c r="B3386" s="66"/>
      <c r="C3386" s="67"/>
      <c r="D3386" s="48"/>
      <c r="E3386" s="68"/>
      <c r="F3386" s="49"/>
      <c r="G3386" s="69"/>
      <c r="H3386" s="50" t="str">
        <f>IF(E3386="","",VLOOKUP(WEEKDAY(E3386),List!A$15:B$21,2,FALSE))</f>
        <v/>
      </c>
      <c r="I3386" s="90">
        <f>IF(G3386="",0,VLOOKUP(G3386,PHR!$B$4:$H$10000,7,FALSE))</f>
        <v>0</v>
      </c>
      <c r="J3386" s="51" t="str">
        <f t="shared" si="213"/>
        <v/>
      </c>
      <c r="K3386" s="52" t="str">
        <f t="shared" si="212"/>
        <v/>
      </c>
      <c r="L3386" s="55" t="str">
        <f t="shared" si="210"/>
        <v/>
      </c>
      <c r="M3386" s="56" t="str">
        <f t="shared" si="211"/>
        <v/>
      </c>
    </row>
    <row r="3387" spans="1:13" ht="13" x14ac:dyDescent="0.25">
      <c r="A3387" s="163">
        <v>3383</v>
      </c>
      <c r="B3387" s="66"/>
      <c r="C3387" s="67"/>
      <c r="D3387" s="48"/>
      <c r="E3387" s="68"/>
      <c r="F3387" s="49"/>
      <c r="G3387" s="69"/>
      <c r="H3387" s="50" t="str">
        <f>IF(E3387="","",VLOOKUP(WEEKDAY(E3387),List!A$15:B$21,2,FALSE))</f>
        <v/>
      </c>
      <c r="I3387" s="90">
        <f>IF(G3387="",0,VLOOKUP(G3387,PHR!$B$4:$H$10000,7,FALSE))</f>
        <v>0</v>
      </c>
      <c r="J3387" s="51" t="str">
        <f t="shared" si="213"/>
        <v/>
      </c>
      <c r="K3387" s="52" t="str">
        <f t="shared" si="212"/>
        <v/>
      </c>
      <c r="L3387" s="55" t="str">
        <f t="shared" si="210"/>
        <v/>
      </c>
      <c r="M3387" s="56" t="str">
        <f t="shared" si="211"/>
        <v/>
      </c>
    </row>
    <row r="3388" spans="1:13" ht="13" x14ac:dyDescent="0.25">
      <c r="A3388" s="163">
        <v>3384</v>
      </c>
      <c r="B3388" s="66"/>
      <c r="C3388" s="67"/>
      <c r="D3388" s="48"/>
      <c r="E3388" s="68"/>
      <c r="F3388" s="49"/>
      <c r="G3388" s="69"/>
      <c r="H3388" s="50" t="str">
        <f>IF(E3388="","",VLOOKUP(WEEKDAY(E3388),List!A$15:B$21,2,FALSE))</f>
        <v/>
      </c>
      <c r="I3388" s="90">
        <f>IF(G3388="",0,VLOOKUP(G3388,PHR!$B$4:$H$10000,7,FALSE))</f>
        <v>0</v>
      </c>
      <c r="J3388" s="51" t="str">
        <f t="shared" si="213"/>
        <v/>
      </c>
      <c r="K3388" s="52" t="str">
        <f t="shared" si="212"/>
        <v/>
      </c>
      <c r="L3388" s="55" t="str">
        <f t="shared" si="210"/>
        <v/>
      </c>
      <c r="M3388" s="56" t="str">
        <f t="shared" si="211"/>
        <v/>
      </c>
    </row>
    <row r="3389" spans="1:13" ht="13" x14ac:dyDescent="0.25">
      <c r="A3389" s="163">
        <v>3385</v>
      </c>
      <c r="B3389" s="66"/>
      <c r="C3389" s="67"/>
      <c r="D3389" s="48"/>
      <c r="E3389" s="68"/>
      <c r="F3389" s="49"/>
      <c r="G3389" s="69"/>
      <c r="H3389" s="50" t="str">
        <f>IF(E3389="","",VLOOKUP(WEEKDAY(E3389),List!A$15:B$21,2,FALSE))</f>
        <v/>
      </c>
      <c r="I3389" s="90">
        <f>IF(G3389="",0,VLOOKUP(G3389,PHR!$B$4:$H$10000,7,FALSE))</f>
        <v>0</v>
      </c>
      <c r="J3389" s="51" t="str">
        <f t="shared" si="213"/>
        <v/>
      </c>
      <c r="K3389" s="52" t="str">
        <f t="shared" si="212"/>
        <v/>
      </c>
      <c r="L3389" s="55" t="str">
        <f t="shared" si="210"/>
        <v/>
      </c>
      <c r="M3389" s="56" t="str">
        <f t="shared" si="211"/>
        <v/>
      </c>
    </row>
    <row r="3390" spans="1:13" ht="13" x14ac:dyDescent="0.25">
      <c r="A3390" s="163">
        <v>3386</v>
      </c>
      <c r="B3390" s="66"/>
      <c r="C3390" s="67"/>
      <c r="D3390" s="48"/>
      <c r="E3390" s="68"/>
      <c r="F3390" s="49"/>
      <c r="G3390" s="69"/>
      <c r="H3390" s="50" t="str">
        <f>IF(E3390="","",VLOOKUP(WEEKDAY(E3390),List!A$15:B$21,2,FALSE))</f>
        <v/>
      </c>
      <c r="I3390" s="90">
        <f>IF(G3390="",0,VLOOKUP(G3390,PHR!$B$4:$H$10000,7,FALSE))</f>
        <v>0</v>
      </c>
      <c r="J3390" s="51" t="str">
        <f t="shared" si="213"/>
        <v/>
      </c>
      <c r="K3390" s="52" t="str">
        <f t="shared" si="212"/>
        <v/>
      </c>
      <c r="L3390" s="55" t="str">
        <f t="shared" si="210"/>
        <v/>
      </c>
      <c r="M3390" s="56" t="str">
        <f t="shared" si="211"/>
        <v/>
      </c>
    </row>
    <row r="3391" spans="1:13" ht="13" x14ac:dyDescent="0.25">
      <c r="A3391" s="163">
        <v>3387</v>
      </c>
      <c r="B3391" s="66"/>
      <c r="C3391" s="67"/>
      <c r="D3391" s="48"/>
      <c r="E3391" s="68"/>
      <c r="F3391" s="49"/>
      <c r="G3391" s="69"/>
      <c r="H3391" s="50" t="str">
        <f>IF(E3391="","",VLOOKUP(WEEKDAY(E3391),List!A$15:B$21,2,FALSE))</f>
        <v/>
      </c>
      <c r="I3391" s="90">
        <f>IF(G3391="",0,VLOOKUP(G3391,PHR!$B$4:$H$10000,7,FALSE))</f>
        <v>0</v>
      </c>
      <c r="J3391" s="51" t="str">
        <f t="shared" si="213"/>
        <v/>
      </c>
      <c r="K3391" s="52" t="str">
        <f t="shared" si="212"/>
        <v/>
      </c>
      <c r="L3391" s="55" t="str">
        <f t="shared" si="210"/>
        <v/>
      </c>
      <c r="M3391" s="56" t="str">
        <f t="shared" si="211"/>
        <v/>
      </c>
    </row>
    <row r="3392" spans="1:13" ht="13" x14ac:dyDescent="0.25">
      <c r="A3392" s="163">
        <v>3388</v>
      </c>
      <c r="B3392" s="66"/>
      <c r="C3392" s="67"/>
      <c r="D3392" s="48"/>
      <c r="E3392" s="68"/>
      <c r="F3392" s="49"/>
      <c r="G3392" s="69"/>
      <c r="H3392" s="50" t="str">
        <f>IF(E3392="","",VLOOKUP(WEEKDAY(E3392),List!A$15:B$21,2,FALSE))</f>
        <v/>
      </c>
      <c r="I3392" s="90">
        <f>IF(G3392="",0,VLOOKUP(G3392,PHR!$B$4:$H$10000,7,FALSE))</f>
        <v>0</v>
      </c>
      <c r="J3392" s="51" t="str">
        <f t="shared" si="213"/>
        <v/>
      </c>
      <c r="K3392" s="52" t="str">
        <f t="shared" si="212"/>
        <v/>
      </c>
      <c r="L3392" s="55" t="str">
        <f t="shared" si="210"/>
        <v/>
      </c>
      <c r="M3392" s="56" t="str">
        <f t="shared" si="211"/>
        <v/>
      </c>
    </row>
    <row r="3393" spans="1:13" ht="13" x14ac:dyDescent="0.25">
      <c r="A3393" s="163">
        <v>3389</v>
      </c>
      <c r="B3393" s="66"/>
      <c r="C3393" s="67"/>
      <c r="D3393" s="48"/>
      <c r="E3393" s="68"/>
      <c r="F3393" s="49"/>
      <c r="G3393" s="69"/>
      <c r="H3393" s="50" t="str">
        <f>IF(E3393="","",VLOOKUP(WEEKDAY(E3393),List!A$15:B$21,2,FALSE))</f>
        <v/>
      </c>
      <c r="I3393" s="90">
        <f>IF(G3393="",0,VLOOKUP(G3393,PHR!$B$4:$H$10000,7,FALSE))</f>
        <v>0</v>
      </c>
      <c r="J3393" s="51" t="str">
        <f t="shared" si="213"/>
        <v/>
      </c>
      <c r="K3393" s="52" t="str">
        <f t="shared" si="212"/>
        <v/>
      </c>
      <c r="L3393" s="55" t="str">
        <f t="shared" si="210"/>
        <v/>
      </c>
      <c r="M3393" s="56" t="str">
        <f t="shared" si="211"/>
        <v/>
      </c>
    </row>
    <row r="3394" spans="1:13" ht="13" x14ac:dyDescent="0.25">
      <c r="A3394" s="163">
        <v>3390</v>
      </c>
      <c r="B3394" s="66"/>
      <c r="C3394" s="67"/>
      <c r="D3394" s="48"/>
      <c r="E3394" s="68"/>
      <c r="F3394" s="49"/>
      <c r="G3394" s="69"/>
      <c r="H3394" s="50" t="str">
        <f>IF(E3394="","",VLOOKUP(WEEKDAY(E3394),List!A$15:B$21,2,FALSE))</f>
        <v/>
      </c>
      <c r="I3394" s="90">
        <f>IF(G3394="",0,VLOOKUP(G3394,PHR!$B$4:$H$10000,7,FALSE))</f>
        <v>0</v>
      </c>
      <c r="J3394" s="51" t="str">
        <f t="shared" si="213"/>
        <v/>
      </c>
      <c r="K3394" s="52" t="str">
        <f t="shared" si="212"/>
        <v/>
      </c>
      <c r="L3394" s="55" t="str">
        <f t="shared" si="210"/>
        <v/>
      </c>
      <c r="M3394" s="56" t="str">
        <f t="shared" si="211"/>
        <v/>
      </c>
    </row>
    <row r="3395" spans="1:13" ht="13" x14ac:dyDescent="0.25">
      <c r="A3395" s="163">
        <v>3391</v>
      </c>
      <c r="B3395" s="66"/>
      <c r="C3395" s="67"/>
      <c r="D3395" s="48"/>
      <c r="E3395" s="68"/>
      <c r="F3395" s="49"/>
      <c r="G3395" s="69"/>
      <c r="H3395" s="50" t="str">
        <f>IF(E3395="","",VLOOKUP(WEEKDAY(E3395),List!A$15:B$21,2,FALSE))</f>
        <v/>
      </c>
      <c r="I3395" s="90">
        <f>IF(G3395="",0,VLOOKUP(G3395,PHR!$B$4:$H$10000,7,FALSE))</f>
        <v>0</v>
      </c>
      <c r="J3395" s="51" t="str">
        <f t="shared" si="213"/>
        <v/>
      </c>
      <c r="K3395" s="52" t="str">
        <f t="shared" si="212"/>
        <v/>
      </c>
      <c r="L3395" s="55" t="str">
        <f t="shared" si="210"/>
        <v/>
      </c>
      <c r="M3395" s="56" t="str">
        <f t="shared" si="211"/>
        <v/>
      </c>
    </row>
    <row r="3396" spans="1:13" ht="13" x14ac:dyDescent="0.25">
      <c r="A3396" s="163">
        <v>3392</v>
      </c>
      <c r="B3396" s="66"/>
      <c r="C3396" s="67"/>
      <c r="D3396" s="48"/>
      <c r="E3396" s="68"/>
      <c r="F3396" s="49"/>
      <c r="G3396" s="69"/>
      <c r="H3396" s="50" t="str">
        <f>IF(E3396="","",VLOOKUP(WEEKDAY(E3396),List!A$15:B$21,2,FALSE))</f>
        <v/>
      </c>
      <c r="I3396" s="90">
        <f>IF(G3396="",0,VLOOKUP(G3396,PHR!$B$4:$H$10000,7,FALSE))</f>
        <v>0</v>
      </c>
      <c r="J3396" s="51" t="str">
        <f t="shared" si="213"/>
        <v/>
      </c>
      <c r="K3396" s="52" t="str">
        <f t="shared" si="212"/>
        <v/>
      </c>
      <c r="L3396" s="55" t="str">
        <f t="shared" si="210"/>
        <v/>
      </c>
      <c r="M3396" s="56" t="str">
        <f t="shared" si="211"/>
        <v/>
      </c>
    </row>
    <row r="3397" spans="1:13" ht="13" x14ac:dyDescent="0.25">
      <c r="A3397" s="163">
        <v>3393</v>
      </c>
      <c r="B3397" s="66"/>
      <c r="C3397" s="67"/>
      <c r="D3397" s="48"/>
      <c r="E3397" s="68"/>
      <c r="F3397" s="49"/>
      <c r="G3397" s="69"/>
      <c r="H3397" s="50" t="str">
        <f>IF(E3397="","",VLOOKUP(WEEKDAY(E3397),List!A$15:B$21,2,FALSE))</f>
        <v/>
      </c>
      <c r="I3397" s="90">
        <f>IF(G3397="",0,VLOOKUP(G3397,PHR!$B$4:$H$10000,7,FALSE))</f>
        <v>0</v>
      </c>
      <c r="J3397" s="51" t="str">
        <f t="shared" si="213"/>
        <v/>
      </c>
      <c r="K3397" s="52" t="str">
        <f t="shared" si="212"/>
        <v/>
      </c>
      <c r="L3397" s="55" t="str">
        <f t="shared" ref="L3397:L3460" si="214">IF(D3397="","",K3397)</f>
        <v/>
      </c>
      <c r="M3397" s="56" t="str">
        <f t="shared" ref="M3397:M3460" si="215">IF(D3397="","",ROUND(L3397*I3397,2))</f>
        <v/>
      </c>
    </row>
    <row r="3398" spans="1:13" ht="13" x14ac:dyDescent="0.25">
      <c r="A3398" s="163">
        <v>3394</v>
      </c>
      <c r="B3398" s="66"/>
      <c r="C3398" s="67"/>
      <c r="D3398" s="48"/>
      <c r="E3398" s="68"/>
      <c r="F3398" s="49"/>
      <c r="G3398" s="69"/>
      <c r="H3398" s="50" t="str">
        <f>IF(E3398="","",VLOOKUP(WEEKDAY(E3398),List!A$15:B$21,2,FALSE))</f>
        <v/>
      </c>
      <c r="I3398" s="90">
        <f>IF(G3398="",0,VLOOKUP(G3398,PHR!$B$4:$H$10000,7,FALSE))</f>
        <v>0</v>
      </c>
      <c r="J3398" s="51" t="str">
        <f t="shared" si="213"/>
        <v/>
      </c>
      <c r="K3398" s="52" t="str">
        <f t="shared" ref="K3398:K3461" si="216">IF(F3398="","",IF(C3398="",MIN(F3398,$K$1),(MIN(F3398,$K$1)*C3398)))</f>
        <v/>
      </c>
      <c r="L3398" s="55" t="str">
        <f t="shared" si="214"/>
        <v/>
      </c>
      <c r="M3398" s="56" t="str">
        <f t="shared" si="215"/>
        <v/>
      </c>
    </row>
    <row r="3399" spans="1:13" ht="13" x14ac:dyDescent="0.25">
      <c r="A3399" s="163">
        <v>3395</v>
      </c>
      <c r="B3399" s="66"/>
      <c r="C3399" s="67"/>
      <c r="D3399" s="48"/>
      <c r="E3399" s="68"/>
      <c r="F3399" s="49"/>
      <c r="G3399" s="69"/>
      <c r="H3399" s="50" t="str">
        <f>IF(E3399="","",VLOOKUP(WEEKDAY(E3399),List!A$15:B$21,2,FALSE))</f>
        <v/>
      </c>
      <c r="I3399" s="90">
        <f>IF(G3399="",0,VLOOKUP(G3399,PHR!$B$4:$H$10000,7,FALSE))</f>
        <v>0</v>
      </c>
      <c r="J3399" s="51" t="str">
        <f t="shared" si="213"/>
        <v/>
      </c>
      <c r="K3399" s="52" t="str">
        <f t="shared" si="216"/>
        <v/>
      </c>
      <c r="L3399" s="55" t="str">
        <f t="shared" si="214"/>
        <v/>
      </c>
      <c r="M3399" s="56" t="str">
        <f t="shared" si="215"/>
        <v/>
      </c>
    </row>
    <row r="3400" spans="1:13" ht="13" x14ac:dyDescent="0.25">
      <c r="A3400" s="163">
        <v>3396</v>
      </c>
      <c r="B3400" s="66"/>
      <c r="C3400" s="67"/>
      <c r="D3400" s="48"/>
      <c r="E3400" s="68"/>
      <c r="F3400" s="49"/>
      <c r="G3400" s="69"/>
      <c r="H3400" s="50" t="str">
        <f>IF(E3400="","",VLOOKUP(WEEKDAY(E3400),List!A$15:B$21,2,FALSE))</f>
        <v/>
      </c>
      <c r="I3400" s="90">
        <f>IF(G3400="",0,VLOOKUP(G3400,PHR!$B$4:$H$10000,7,FALSE))</f>
        <v>0</v>
      </c>
      <c r="J3400" s="51" t="str">
        <f t="shared" si="213"/>
        <v/>
      </c>
      <c r="K3400" s="52" t="str">
        <f t="shared" si="216"/>
        <v/>
      </c>
      <c r="L3400" s="55" t="str">
        <f t="shared" si="214"/>
        <v/>
      </c>
      <c r="M3400" s="56" t="str">
        <f t="shared" si="215"/>
        <v/>
      </c>
    </row>
    <row r="3401" spans="1:13" ht="13" x14ac:dyDescent="0.25">
      <c r="A3401" s="163">
        <v>3397</v>
      </c>
      <c r="B3401" s="66"/>
      <c r="C3401" s="67"/>
      <c r="D3401" s="48"/>
      <c r="E3401" s="68"/>
      <c r="F3401" s="49"/>
      <c r="G3401" s="69"/>
      <c r="H3401" s="50" t="str">
        <f>IF(E3401="","",VLOOKUP(WEEKDAY(E3401),List!A$15:B$21,2,FALSE))</f>
        <v/>
      </c>
      <c r="I3401" s="90">
        <f>IF(G3401="",0,VLOOKUP(G3401,PHR!$B$4:$H$10000,7,FALSE))</f>
        <v>0</v>
      </c>
      <c r="J3401" s="51" t="str">
        <f t="shared" si="213"/>
        <v/>
      </c>
      <c r="K3401" s="52" t="str">
        <f t="shared" si="216"/>
        <v/>
      </c>
      <c r="L3401" s="55" t="str">
        <f t="shared" si="214"/>
        <v/>
      </c>
      <c r="M3401" s="56" t="str">
        <f t="shared" si="215"/>
        <v/>
      </c>
    </row>
    <row r="3402" spans="1:13" ht="13" x14ac:dyDescent="0.25">
      <c r="A3402" s="163">
        <v>3398</v>
      </c>
      <c r="B3402" s="66"/>
      <c r="C3402" s="67"/>
      <c r="D3402" s="48"/>
      <c r="E3402" s="68"/>
      <c r="F3402" s="49"/>
      <c r="G3402" s="69"/>
      <c r="H3402" s="50" t="str">
        <f>IF(E3402="","",VLOOKUP(WEEKDAY(E3402),List!A$15:B$21,2,FALSE))</f>
        <v/>
      </c>
      <c r="I3402" s="90">
        <f>IF(G3402="",0,VLOOKUP(G3402,PHR!$B$4:$H$10000,7,FALSE))</f>
        <v>0</v>
      </c>
      <c r="J3402" s="51" t="str">
        <f t="shared" ref="J3402:J3465" si="217">IF(K3402="","",ROUND(K3402*I3402,2))</f>
        <v/>
      </c>
      <c r="K3402" s="52" t="str">
        <f t="shared" si="216"/>
        <v/>
      </c>
      <c r="L3402" s="55" t="str">
        <f t="shared" si="214"/>
        <v/>
      </c>
      <c r="M3402" s="56" t="str">
        <f t="shared" si="215"/>
        <v/>
      </c>
    </row>
    <row r="3403" spans="1:13" ht="13" x14ac:dyDescent="0.25">
      <c r="A3403" s="163">
        <v>3399</v>
      </c>
      <c r="B3403" s="66"/>
      <c r="C3403" s="67"/>
      <c r="D3403" s="48"/>
      <c r="E3403" s="68"/>
      <c r="F3403" s="49"/>
      <c r="G3403" s="69"/>
      <c r="H3403" s="50" t="str">
        <f>IF(E3403="","",VLOOKUP(WEEKDAY(E3403),List!A$15:B$21,2,FALSE))</f>
        <v/>
      </c>
      <c r="I3403" s="90">
        <f>IF(G3403="",0,VLOOKUP(G3403,PHR!$B$4:$H$10000,7,FALSE))</f>
        <v>0</v>
      </c>
      <c r="J3403" s="51" t="str">
        <f t="shared" si="217"/>
        <v/>
      </c>
      <c r="K3403" s="52" t="str">
        <f t="shared" si="216"/>
        <v/>
      </c>
      <c r="L3403" s="55" t="str">
        <f t="shared" si="214"/>
        <v/>
      </c>
      <c r="M3403" s="56" t="str">
        <f t="shared" si="215"/>
        <v/>
      </c>
    </row>
    <row r="3404" spans="1:13" ht="13" x14ac:dyDescent="0.25">
      <c r="A3404" s="163">
        <v>3400</v>
      </c>
      <c r="B3404" s="66"/>
      <c r="C3404" s="67"/>
      <c r="D3404" s="48"/>
      <c r="E3404" s="68"/>
      <c r="F3404" s="49"/>
      <c r="G3404" s="69"/>
      <c r="H3404" s="50" t="str">
        <f>IF(E3404="","",VLOOKUP(WEEKDAY(E3404),List!A$15:B$21,2,FALSE))</f>
        <v/>
      </c>
      <c r="I3404" s="90">
        <f>IF(G3404="",0,VLOOKUP(G3404,PHR!$B$4:$H$10000,7,FALSE))</f>
        <v>0</v>
      </c>
      <c r="J3404" s="51" t="str">
        <f t="shared" si="217"/>
        <v/>
      </c>
      <c r="K3404" s="52" t="str">
        <f t="shared" si="216"/>
        <v/>
      </c>
      <c r="L3404" s="55" t="str">
        <f t="shared" si="214"/>
        <v/>
      </c>
      <c r="M3404" s="56" t="str">
        <f t="shared" si="215"/>
        <v/>
      </c>
    </row>
    <row r="3405" spans="1:13" ht="13" x14ac:dyDescent="0.25">
      <c r="A3405" s="163">
        <v>3401</v>
      </c>
      <c r="B3405" s="66"/>
      <c r="C3405" s="67"/>
      <c r="D3405" s="48"/>
      <c r="E3405" s="68"/>
      <c r="F3405" s="49"/>
      <c r="G3405" s="69"/>
      <c r="H3405" s="50" t="str">
        <f>IF(E3405="","",VLOOKUP(WEEKDAY(E3405),List!A$15:B$21,2,FALSE))</f>
        <v/>
      </c>
      <c r="I3405" s="90">
        <f>IF(G3405="",0,VLOOKUP(G3405,PHR!$B$4:$H$10000,7,FALSE))</f>
        <v>0</v>
      </c>
      <c r="J3405" s="51" t="str">
        <f t="shared" si="217"/>
        <v/>
      </c>
      <c r="K3405" s="52" t="str">
        <f t="shared" si="216"/>
        <v/>
      </c>
      <c r="L3405" s="55" t="str">
        <f t="shared" si="214"/>
        <v/>
      </c>
      <c r="M3405" s="56" t="str">
        <f t="shared" si="215"/>
        <v/>
      </c>
    </row>
    <row r="3406" spans="1:13" ht="13" x14ac:dyDescent="0.25">
      <c r="A3406" s="163">
        <v>3402</v>
      </c>
      <c r="B3406" s="66"/>
      <c r="C3406" s="67"/>
      <c r="D3406" s="48"/>
      <c r="E3406" s="68"/>
      <c r="F3406" s="49"/>
      <c r="G3406" s="69"/>
      <c r="H3406" s="50" t="str">
        <f>IF(E3406="","",VLOOKUP(WEEKDAY(E3406),List!A$15:B$21,2,FALSE))</f>
        <v/>
      </c>
      <c r="I3406" s="90">
        <f>IF(G3406="",0,VLOOKUP(G3406,PHR!$B$4:$H$10000,7,FALSE))</f>
        <v>0</v>
      </c>
      <c r="J3406" s="51" t="str">
        <f t="shared" si="217"/>
        <v/>
      </c>
      <c r="K3406" s="52" t="str">
        <f t="shared" si="216"/>
        <v/>
      </c>
      <c r="L3406" s="55" t="str">
        <f t="shared" si="214"/>
        <v/>
      </c>
      <c r="M3406" s="56" t="str">
        <f t="shared" si="215"/>
        <v/>
      </c>
    </row>
    <row r="3407" spans="1:13" ht="13" x14ac:dyDescent="0.25">
      <c r="A3407" s="163">
        <v>3403</v>
      </c>
      <c r="B3407" s="66"/>
      <c r="C3407" s="67"/>
      <c r="D3407" s="48"/>
      <c r="E3407" s="68"/>
      <c r="F3407" s="49"/>
      <c r="G3407" s="69"/>
      <c r="H3407" s="50" t="str">
        <f>IF(E3407="","",VLOOKUP(WEEKDAY(E3407),List!A$15:B$21,2,FALSE))</f>
        <v/>
      </c>
      <c r="I3407" s="90">
        <f>IF(G3407="",0,VLOOKUP(G3407,PHR!$B$4:$H$10000,7,FALSE))</f>
        <v>0</v>
      </c>
      <c r="J3407" s="51" t="str">
        <f t="shared" si="217"/>
        <v/>
      </c>
      <c r="K3407" s="52" t="str">
        <f t="shared" si="216"/>
        <v/>
      </c>
      <c r="L3407" s="55" t="str">
        <f t="shared" si="214"/>
        <v/>
      </c>
      <c r="M3407" s="56" t="str">
        <f t="shared" si="215"/>
        <v/>
      </c>
    </row>
    <row r="3408" spans="1:13" ht="13" x14ac:dyDescent="0.25">
      <c r="A3408" s="163">
        <v>3404</v>
      </c>
      <c r="B3408" s="66"/>
      <c r="C3408" s="67"/>
      <c r="D3408" s="48"/>
      <c r="E3408" s="68"/>
      <c r="F3408" s="49"/>
      <c r="G3408" s="69"/>
      <c r="H3408" s="50" t="str">
        <f>IF(E3408="","",VLOOKUP(WEEKDAY(E3408),List!A$15:B$21,2,FALSE))</f>
        <v/>
      </c>
      <c r="I3408" s="90">
        <f>IF(G3408="",0,VLOOKUP(G3408,PHR!$B$4:$H$10000,7,FALSE))</f>
        <v>0</v>
      </c>
      <c r="J3408" s="51" t="str">
        <f t="shared" si="217"/>
        <v/>
      </c>
      <c r="K3408" s="52" t="str">
        <f t="shared" si="216"/>
        <v/>
      </c>
      <c r="L3408" s="55" t="str">
        <f t="shared" si="214"/>
        <v/>
      </c>
      <c r="M3408" s="56" t="str">
        <f t="shared" si="215"/>
        <v/>
      </c>
    </row>
    <row r="3409" spans="1:13" ht="13" x14ac:dyDescent="0.25">
      <c r="A3409" s="163">
        <v>3405</v>
      </c>
      <c r="B3409" s="66"/>
      <c r="C3409" s="67"/>
      <c r="D3409" s="48"/>
      <c r="E3409" s="68"/>
      <c r="F3409" s="49"/>
      <c r="G3409" s="69"/>
      <c r="H3409" s="50" t="str">
        <f>IF(E3409="","",VLOOKUP(WEEKDAY(E3409),List!A$15:B$21,2,FALSE))</f>
        <v/>
      </c>
      <c r="I3409" s="90">
        <f>IF(G3409="",0,VLOOKUP(G3409,PHR!$B$4:$H$10000,7,FALSE))</f>
        <v>0</v>
      </c>
      <c r="J3409" s="51" t="str">
        <f t="shared" si="217"/>
        <v/>
      </c>
      <c r="K3409" s="52" t="str">
        <f t="shared" si="216"/>
        <v/>
      </c>
      <c r="L3409" s="55" t="str">
        <f t="shared" si="214"/>
        <v/>
      </c>
      <c r="M3409" s="56" t="str">
        <f t="shared" si="215"/>
        <v/>
      </c>
    </row>
    <row r="3410" spans="1:13" ht="13" x14ac:dyDescent="0.25">
      <c r="A3410" s="163">
        <v>3406</v>
      </c>
      <c r="B3410" s="66"/>
      <c r="C3410" s="67"/>
      <c r="D3410" s="48"/>
      <c r="E3410" s="68"/>
      <c r="F3410" s="49"/>
      <c r="G3410" s="69"/>
      <c r="H3410" s="50" t="str">
        <f>IF(E3410="","",VLOOKUP(WEEKDAY(E3410),List!A$15:B$21,2,FALSE))</f>
        <v/>
      </c>
      <c r="I3410" s="90">
        <f>IF(G3410="",0,VLOOKUP(G3410,PHR!$B$4:$H$10000,7,FALSE))</f>
        <v>0</v>
      </c>
      <c r="J3410" s="51" t="str">
        <f t="shared" si="217"/>
        <v/>
      </c>
      <c r="K3410" s="52" t="str">
        <f t="shared" si="216"/>
        <v/>
      </c>
      <c r="L3410" s="55" t="str">
        <f t="shared" si="214"/>
        <v/>
      </c>
      <c r="M3410" s="56" t="str">
        <f t="shared" si="215"/>
        <v/>
      </c>
    </row>
    <row r="3411" spans="1:13" ht="13" x14ac:dyDescent="0.25">
      <c r="A3411" s="163">
        <v>3407</v>
      </c>
      <c r="B3411" s="66"/>
      <c r="C3411" s="67"/>
      <c r="D3411" s="48"/>
      <c r="E3411" s="68"/>
      <c r="F3411" s="49"/>
      <c r="G3411" s="69"/>
      <c r="H3411" s="50" t="str">
        <f>IF(E3411="","",VLOOKUP(WEEKDAY(E3411),List!A$15:B$21,2,FALSE))</f>
        <v/>
      </c>
      <c r="I3411" s="90">
        <f>IF(G3411="",0,VLOOKUP(G3411,PHR!$B$4:$H$10000,7,FALSE))</f>
        <v>0</v>
      </c>
      <c r="J3411" s="51" t="str">
        <f t="shared" si="217"/>
        <v/>
      </c>
      <c r="K3411" s="52" t="str">
        <f t="shared" si="216"/>
        <v/>
      </c>
      <c r="L3411" s="55" t="str">
        <f t="shared" si="214"/>
        <v/>
      </c>
      <c r="M3411" s="56" t="str">
        <f t="shared" si="215"/>
        <v/>
      </c>
    </row>
    <row r="3412" spans="1:13" ht="13" x14ac:dyDescent="0.25">
      <c r="A3412" s="163">
        <v>3408</v>
      </c>
      <c r="B3412" s="66"/>
      <c r="C3412" s="67"/>
      <c r="D3412" s="48"/>
      <c r="E3412" s="68"/>
      <c r="F3412" s="49"/>
      <c r="G3412" s="69"/>
      <c r="H3412" s="50" t="str">
        <f>IF(E3412="","",VLOOKUP(WEEKDAY(E3412),List!A$15:B$21,2,FALSE))</f>
        <v/>
      </c>
      <c r="I3412" s="90">
        <f>IF(G3412="",0,VLOOKUP(G3412,PHR!$B$4:$H$10000,7,FALSE))</f>
        <v>0</v>
      </c>
      <c r="J3412" s="51" t="str">
        <f t="shared" si="217"/>
        <v/>
      </c>
      <c r="K3412" s="52" t="str">
        <f t="shared" si="216"/>
        <v/>
      </c>
      <c r="L3412" s="55" t="str">
        <f t="shared" si="214"/>
        <v/>
      </c>
      <c r="M3412" s="56" t="str">
        <f t="shared" si="215"/>
        <v/>
      </c>
    </row>
    <row r="3413" spans="1:13" ht="13" x14ac:dyDescent="0.25">
      <c r="A3413" s="163">
        <v>3409</v>
      </c>
      <c r="B3413" s="66"/>
      <c r="C3413" s="67"/>
      <c r="D3413" s="48"/>
      <c r="E3413" s="68"/>
      <c r="F3413" s="49"/>
      <c r="G3413" s="69"/>
      <c r="H3413" s="50" t="str">
        <f>IF(E3413="","",VLOOKUP(WEEKDAY(E3413),List!A$15:B$21,2,FALSE))</f>
        <v/>
      </c>
      <c r="I3413" s="90">
        <f>IF(G3413="",0,VLOOKUP(G3413,PHR!$B$4:$H$10000,7,FALSE))</f>
        <v>0</v>
      </c>
      <c r="J3413" s="51" t="str">
        <f t="shared" si="217"/>
        <v/>
      </c>
      <c r="K3413" s="52" t="str">
        <f t="shared" si="216"/>
        <v/>
      </c>
      <c r="L3413" s="55" t="str">
        <f t="shared" si="214"/>
        <v/>
      </c>
      <c r="M3413" s="56" t="str">
        <f t="shared" si="215"/>
        <v/>
      </c>
    </row>
    <row r="3414" spans="1:13" ht="13" x14ac:dyDescent="0.25">
      <c r="A3414" s="163">
        <v>3410</v>
      </c>
      <c r="B3414" s="66"/>
      <c r="C3414" s="67"/>
      <c r="D3414" s="48"/>
      <c r="E3414" s="68"/>
      <c r="F3414" s="49"/>
      <c r="G3414" s="69"/>
      <c r="H3414" s="50" t="str">
        <f>IF(E3414="","",VLOOKUP(WEEKDAY(E3414),List!A$15:B$21,2,FALSE))</f>
        <v/>
      </c>
      <c r="I3414" s="90">
        <f>IF(G3414="",0,VLOOKUP(G3414,PHR!$B$4:$H$10000,7,FALSE))</f>
        <v>0</v>
      </c>
      <c r="J3414" s="51" t="str">
        <f t="shared" si="217"/>
        <v/>
      </c>
      <c r="K3414" s="52" t="str">
        <f t="shared" si="216"/>
        <v/>
      </c>
      <c r="L3414" s="55" t="str">
        <f t="shared" si="214"/>
        <v/>
      </c>
      <c r="M3414" s="56" t="str">
        <f t="shared" si="215"/>
        <v/>
      </c>
    </row>
    <row r="3415" spans="1:13" ht="13" x14ac:dyDescent="0.25">
      <c r="A3415" s="163">
        <v>3411</v>
      </c>
      <c r="B3415" s="66"/>
      <c r="C3415" s="67"/>
      <c r="D3415" s="48"/>
      <c r="E3415" s="68"/>
      <c r="F3415" s="49"/>
      <c r="G3415" s="69"/>
      <c r="H3415" s="50" t="str">
        <f>IF(E3415="","",VLOOKUP(WEEKDAY(E3415),List!A$15:B$21,2,FALSE))</f>
        <v/>
      </c>
      <c r="I3415" s="90">
        <f>IF(G3415="",0,VLOOKUP(G3415,PHR!$B$4:$H$10000,7,FALSE))</f>
        <v>0</v>
      </c>
      <c r="J3415" s="51" t="str">
        <f t="shared" si="217"/>
        <v/>
      </c>
      <c r="K3415" s="52" t="str">
        <f t="shared" si="216"/>
        <v/>
      </c>
      <c r="L3415" s="55" t="str">
        <f t="shared" si="214"/>
        <v/>
      </c>
      <c r="M3415" s="56" t="str">
        <f t="shared" si="215"/>
        <v/>
      </c>
    </row>
    <row r="3416" spans="1:13" ht="13" x14ac:dyDescent="0.25">
      <c r="A3416" s="163">
        <v>3412</v>
      </c>
      <c r="B3416" s="66"/>
      <c r="C3416" s="67"/>
      <c r="D3416" s="48"/>
      <c r="E3416" s="68"/>
      <c r="F3416" s="49"/>
      <c r="G3416" s="69"/>
      <c r="H3416" s="50" t="str">
        <f>IF(E3416="","",VLOOKUP(WEEKDAY(E3416),List!A$15:B$21,2,FALSE))</f>
        <v/>
      </c>
      <c r="I3416" s="90">
        <f>IF(G3416="",0,VLOOKUP(G3416,PHR!$B$4:$H$10000,7,FALSE))</f>
        <v>0</v>
      </c>
      <c r="J3416" s="51" t="str">
        <f t="shared" si="217"/>
        <v/>
      </c>
      <c r="K3416" s="52" t="str">
        <f t="shared" si="216"/>
        <v/>
      </c>
      <c r="L3416" s="55" t="str">
        <f t="shared" si="214"/>
        <v/>
      </c>
      <c r="M3416" s="56" t="str">
        <f t="shared" si="215"/>
        <v/>
      </c>
    </row>
    <row r="3417" spans="1:13" ht="13" x14ac:dyDescent="0.25">
      <c r="A3417" s="163">
        <v>3413</v>
      </c>
      <c r="B3417" s="66"/>
      <c r="C3417" s="67"/>
      <c r="D3417" s="48"/>
      <c r="E3417" s="68"/>
      <c r="F3417" s="49"/>
      <c r="G3417" s="69"/>
      <c r="H3417" s="50" t="str">
        <f>IF(E3417="","",VLOOKUP(WEEKDAY(E3417),List!A$15:B$21,2,FALSE))</f>
        <v/>
      </c>
      <c r="I3417" s="90">
        <f>IF(G3417="",0,VLOOKUP(G3417,PHR!$B$4:$H$10000,7,FALSE))</f>
        <v>0</v>
      </c>
      <c r="J3417" s="51" t="str">
        <f t="shared" si="217"/>
        <v/>
      </c>
      <c r="K3417" s="52" t="str">
        <f t="shared" si="216"/>
        <v/>
      </c>
      <c r="L3417" s="55" t="str">
        <f t="shared" si="214"/>
        <v/>
      </c>
      <c r="M3417" s="56" t="str">
        <f t="shared" si="215"/>
        <v/>
      </c>
    </row>
    <row r="3418" spans="1:13" ht="13" x14ac:dyDescent="0.25">
      <c r="A3418" s="163">
        <v>3414</v>
      </c>
      <c r="B3418" s="66"/>
      <c r="C3418" s="67"/>
      <c r="D3418" s="48"/>
      <c r="E3418" s="68"/>
      <c r="F3418" s="49"/>
      <c r="G3418" s="69"/>
      <c r="H3418" s="50" t="str">
        <f>IF(E3418="","",VLOOKUP(WEEKDAY(E3418),List!A$15:B$21,2,FALSE))</f>
        <v/>
      </c>
      <c r="I3418" s="90">
        <f>IF(G3418="",0,VLOOKUP(G3418,PHR!$B$4:$H$10000,7,FALSE))</f>
        <v>0</v>
      </c>
      <c r="J3418" s="51" t="str">
        <f t="shared" si="217"/>
        <v/>
      </c>
      <c r="K3418" s="52" t="str">
        <f t="shared" si="216"/>
        <v/>
      </c>
      <c r="L3418" s="55" t="str">
        <f t="shared" si="214"/>
        <v/>
      </c>
      <c r="M3418" s="56" t="str">
        <f t="shared" si="215"/>
        <v/>
      </c>
    </row>
    <row r="3419" spans="1:13" ht="13" x14ac:dyDescent="0.25">
      <c r="A3419" s="163">
        <v>3415</v>
      </c>
      <c r="B3419" s="66"/>
      <c r="C3419" s="67"/>
      <c r="D3419" s="48"/>
      <c r="E3419" s="68"/>
      <c r="F3419" s="49"/>
      <c r="G3419" s="69"/>
      <c r="H3419" s="50" t="str">
        <f>IF(E3419="","",VLOOKUP(WEEKDAY(E3419),List!A$15:B$21,2,FALSE))</f>
        <v/>
      </c>
      <c r="I3419" s="90">
        <f>IF(G3419="",0,VLOOKUP(G3419,PHR!$B$4:$H$10000,7,FALSE))</f>
        <v>0</v>
      </c>
      <c r="J3419" s="51" t="str">
        <f t="shared" si="217"/>
        <v/>
      </c>
      <c r="K3419" s="52" t="str">
        <f t="shared" si="216"/>
        <v/>
      </c>
      <c r="L3419" s="55" t="str">
        <f t="shared" si="214"/>
        <v/>
      </c>
      <c r="M3419" s="56" t="str">
        <f t="shared" si="215"/>
        <v/>
      </c>
    </row>
    <row r="3420" spans="1:13" ht="13" x14ac:dyDescent="0.25">
      <c r="A3420" s="163">
        <v>3416</v>
      </c>
      <c r="B3420" s="66"/>
      <c r="C3420" s="67"/>
      <c r="D3420" s="48"/>
      <c r="E3420" s="68"/>
      <c r="F3420" s="49"/>
      <c r="G3420" s="69"/>
      <c r="H3420" s="50" t="str">
        <f>IF(E3420="","",VLOOKUP(WEEKDAY(E3420),List!A$15:B$21,2,FALSE))</f>
        <v/>
      </c>
      <c r="I3420" s="90">
        <f>IF(G3420="",0,VLOOKUP(G3420,PHR!$B$4:$H$10000,7,FALSE))</f>
        <v>0</v>
      </c>
      <c r="J3420" s="51" t="str">
        <f t="shared" si="217"/>
        <v/>
      </c>
      <c r="K3420" s="52" t="str">
        <f t="shared" si="216"/>
        <v/>
      </c>
      <c r="L3420" s="55" t="str">
        <f t="shared" si="214"/>
        <v/>
      </c>
      <c r="M3420" s="56" t="str">
        <f t="shared" si="215"/>
        <v/>
      </c>
    </row>
    <row r="3421" spans="1:13" ht="13" x14ac:dyDescent="0.25">
      <c r="A3421" s="163">
        <v>3417</v>
      </c>
      <c r="B3421" s="66"/>
      <c r="C3421" s="67"/>
      <c r="D3421" s="48"/>
      <c r="E3421" s="68"/>
      <c r="F3421" s="49"/>
      <c r="G3421" s="69"/>
      <c r="H3421" s="50" t="str">
        <f>IF(E3421="","",VLOOKUP(WEEKDAY(E3421),List!A$15:B$21,2,FALSE))</f>
        <v/>
      </c>
      <c r="I3421" s="90">
        <f>IF(G3421="",0,VLOOKUP(G3421,PHR!$B$4:$H$10000,7,FALSE))</f>
        <v>0</v>
      </c>
      <c r="J3421" s="51" t="str">
        <f t="shared" si="217"/>
        <v/>
      </c>
      <c r="K3421" s="52" t="str">
        <f t="shared" si="216"/>
        <v/>
      </c>
      <c r="L3421" s="55" t="str">
        <f t="shared" si="214"/>
        <v/>
      </c>
      <c r="M3421" s="56" t="str">
        <f t="shared" si="215"/>
        <v/>
      </c>
    </row>
    <row r="3422" spans="1:13" ht="13" x14ac:dyDescent="0.25">
      <c r="A3422" s="163">
        <v>3418</v>
      </c>
      <c r="B3422" s="66"/>
      <c r="C3422" s="67"/>
      <c r="D3422" s="48"/>
      <c r="E3422" s="68"/>
      <c r="F3422" s="49"/>
      <c r="G3422" s="69"/>
      <c r="H3422" s="50" t="str">
        <f>IF(E3422="","",VLOOKUP(WEEKDAY(E3422),List!A$15:B$21,2,FALSE))</f>
        <v/>
      </c>
      <c r="I3422" s="90">
        <f>IF(G3422="",0,VLOOKUP(G3422,PHR!$B$4:$H$10000,7,FALSE))</f>
        <v>0</v>
      </c>
      <c r="J3422" s="51" t="str">
        <f t="shared" si="217"/>
        <v/>
      </c>
      <c r="K3422" s="52" t="str">
        <f t="shared" si="216"/>
        <v/>
      </c>
      <c r="L3422" s="55" t="str">
        <f t="shared" si="214"/>
        <v/>
      </c>
      <c r="M3422" s="56" t="str">
        <f t="shared" si="215"/>
        <v/>
      </c>
    </row>
    <row r="3423" spans="1:13" ht="13" x14ac:dyDescent="0.25">
      <c r="A3423" s="163">
        <v>3419</v>
      </c>
      <c r="B3423" s="66"/>
      <c r="C3423" s="67"/>
      <c r="D3423" s="48"/>
      <c r="E3423" s="68"/>
      <c r="F3423" s="49"/>
      <c r="G3423" s="69"/>
      <c r="H3423" s="50" t="str">
        <f>IF(E3423="","",VLOOKUP(WEEKDAY(E3423),List!A$15:B$21,2,FALSE))</f>
        <v/>
      </c>
      <c r="I3423" s="90">
        <f>IF(G3423="",0,VLOOKUP(G3423,PHR!$B$4:$H$10000,7,FALSE))</f>
        <v>0</v>
      </c>
      <c r="J3423" s="51" t="str">
        <f t="shared" si="217"/>
        <v/>
      </c>
      <c r="K3423" s="52" t="str">
        <f t="shared" si="216"/>
        <v/>
      </c>
      <c r="L3423" s="55" t="str">
        <f t="shared" si="214"/>
        <v/>
      </c>
      <c r="M3423" s="56" t="str">
        <f t="shared" si="215"/>
        <v/>
      </c>
    </row>
    <row r="3424" spans="1:13" ht="13" x14ac:dyDescent="0.25">
      <c r="A3424" s="163">
        <v>3420</v>
      </c>
      <c r="B3424" s="66"/>
      <c r="C3424" s="67"/>
      <c r="D3424" s="48"/>
      <c r="E3424" s="68"/>
      <c r="F3424" s="49"/>
      <c r="G3424" s="69"/>
      <c r="H3424" s="50" t="str">
        <f>IF(E3424="","",VLOOKUP(WEEKDAY(E3424),List!A$15:B$21,2,FALSE))</f>
        <v/>
      </c>
      <c r="I3424" s="90">
        <f>IF(G3424="",0,VLOOKUP(G3424,PHR!$B$4:$H$10000,7,FALSE))</f>
        <v>0</v>
      </c>
      <c r="J3424" s="51" t="str">
        <f t="shared" si="217"/>
        <v/>
      </c>
      <c r="K3424" s="52" t="str">
        <f t="shared" si="216"/>
        <v/>
      </c>
      <c r="L3424" s="55" t="str">
        <f t="shared" si="214"/>
        <v/>
      </c>
      <c r="M3424" s="56" t="str">
        <f t="shared" si="215"/>
        <v/>
      </c>
    </row>
    <row r="3425" spans="1:13" ht="13" x14ac:dyDescent="0.25">
      <c r="A3425" s="163">
        <v>3421</v>
      </c>
      <c r="B3425" s="66"/>
      <c r="C3425" s="67"/>
      <c r="D3425" s="48"/>
      <c r="E3425" s="68"/>
      <c r="F3425" s="49"/>
      <c r="G3425" s="69"/>
      <c r="H3425" s="50" t="str">
        <f>IF(E3425="","",VLOOKUP(WEEKDAY(E3425),List!A$15:B$21,2,FALSE))</f>
        <v/>
      </c>
      <c r="I3425" s="90">
        <f>IF(G3425="",0,VLOOKUP(G3425,PHR!$B$4:$H$10000,7,FALSE))</f>
        <v>0</v>
      </c>
      <c r="J3425" s="51" t="str">
        <f t="shared" si="217"/>
        <v/>
      </c>
      <c r="K3425" s="52" t="str">
        <f t="shared" si="216"/>
        <v/>
      </c>
      <c r="L3425" s="55" t="str">
        <f t="shared" si="214"/>
        <v/>
      </c>
      <c r="M3425" s="56" t="str">
        <f t="shared" si="215"/>
        <v/>
      </c>
    </row>
    <row r="3426" spans="1:13" ht="13" x14ac:dyDescent="0.25">
      <c r="A3426" s="163">
        <v>3422</v>
      </c>
      <c r="B3426" s="66"/>
      <c r="C3426" s="67"/>
      <c r="D3426" s="48"/>
      <c r="E3426" s="68"/>
      <c r="F3426" s="49"/>
      <c r="G3426" s="69"/>
      <c r="H3426" s="50" t="str">
        <f>IF(E3426="","",VLOOKUP(WEEKDAY(E3426),List!A$15:B$21,2,FALSE))</f>
        <v/>
      </c>
      <c r="I3426" s="90">
        <f>IF(G3426="",0,VLOOKUP(G3426,PHR!$B$4:$H$10000,7,FALSE))</f>
        <v>0</v>
      </c>
      <c r="J3426" s="51" t="str">
        <f t="shared" si="217"/>
        <v/>
      </c>
      <c r="K3426" s="52" t="str">
        <f t="shared" si="216"/>
        <v/>
      </c>
      <c r="L3426" s="55" t="str">
        <f t="shared" si="214"/>
        <v/>
      </c>
      <c r="M3426" s="56" t="str">
        <f t="shared" si="215"/>
        <v/>
      </c>
    </row>
    <row r="3427" spans="1:13" ht="13" x14ac:dyDescent="0.25">
      <c r="A3427" s="163">
        <v>3423</v>
      </c>
      <c r="B3427" s="66"/>
      <c r="C3427" s="67"/>
      <c r="D3427" s="48"/>
      <c r="E3427" s="68"/>
      <c r="F3427" s="49"/>
      <c r="G3427" s="69"/>
      <c r="H3427" s="50" t="str">
        <f>IF(E3427="","",VLOOKUP(WEEKDAY(E3427),List!A$15:B$21,2,FALSE))</f>
        <v/>
      </c>
      <c r="I3427" s="90">
        <f>IF(G3427="",0,VLOOKUP(G3427,PHR!$B$4:$H$10000,7,FALSE))</f>
        <v>0</v>
      </c>
      <c r="J3427" s="51" t="str">
        <f t="shared" si="217"/>
        <v/>
      </c>
      <c r="K3427" s="52" t="str">
        <f t="shared" si="216"/>
        <v/>
      </c>
      <c r="L3427" s="55" t="str">
        <f t="shared" si="214"/>
        <v/>
      </c>
      <c r="M3427" s="56" t="str">
        <f t="shared" si="215"/>
        <v/>
      </c>
    </row>
    <row r="3428" spans="1:13" ht="13" x14ac:dyDescent="0.25">
      <c r="A3428" s="163">
        <v>3424</v>
      </c>
      <c r="B3428" s="66"/>
      <c r="C3428" s="67"/>
      <c r="D3428" s="48"/>
      <c r="E3428" s="68"/>
      <c r="F3428" s="49"/>
      <c r="G3428" s="69"/>
      <c r="H3428" s="50" t="str">
        <f>IF(E3428="","",VLOOKUP(WEEKDAY(E3428),List!A$15:B$21,2,FALSE))</f>
        <v/>
      </c>
      <c r="I3428" s="90">
        <f>IF(G3428="",0,VLOOKUP(G3428,PHR!$B$4:$H$10000,7,FALSE))</f>
        <v>0</v>
      </c>
      <c r="J3428" s="51" t="str">
        <f t="shared" si="217"/>
        <v/>
      </c>
      <c r="K3428" s="52" t="str">
        <f t="shared" si="216"/>
        <v/>
      </c>
      <c r="L3428" s="55" t="str">
        <f t="shared" si="214"/>
        <v/>
      </c>
      <c r="M3428" s="56" t="str">
        <f t="shared" si="215"/>
        <v/>
      </c>
    </row>
    <row r="3429" spans="1:13" ht="13" x14ac:dyDescent="0.25">
      <c r="A3429" s="163">
        <v>3425</v>
      </c>
      <c r="B3429" s="66"/>
      <c r="C3429" s="67"/>
      <c r="D3429" s="48"/>
      <c r="E3429" s="68"/>
      <c r="F3429" s="49"/>
      <c r="G3429" s="69"/>
      <c r="H3429" s="50" t="str">
        <f>IF(E3429="","",VLOOKUP(WEEKDAY(E3429),List!A$15:B$21,2,FALSE))</f>
        <v/>
      </c>
      <c r="I3429" s="90">
        <f>IF(G3429="",0,VLOOKUP(G3429,PHR!$B$4:$H$10000,7,FALSE))</f>
        <v>0</v>
      </c>
      <c r="J3429" s="51" t="str">
        <f t="shared" si="217"/>
        <v/>
      </c>
      <c r="K3429" s="52" t="str">
        <f t="shared" si="216"/>
        <v/>
      </c>
      <c r="L3429" s="55" t="str">
        <f t="shared" si="214"/>
        <v/>
      </c>
      <c r="M3429" s="56" t="str">
        <f t="shared" si="215"/>
        <v/>
      </c>
    </row>
    <row r="3430" spans="1:13" ht="13" x14ac:dyDescent="0.25">
      <c r="A3430" s="163">
        <v>3426</v>
      </c>
      <c r="B3430" s="66"/>
      <c r="C3430" s="67"/>
      <c r="D3430" s="48"/>
      <c r="E3430" s="68"/>
      <c r="F3430" s="49"/>
      <c r="G3430" s="69"/>
      <c r="H3430" s="50" t="str">
        <f>IF(E3430="","",VLOOKUP(WEEKDAY(E3430),List!A$15:B$21,2,FALSE))</f>
        <v/>
      </c>
      <c r="I3430" s="90">
        <f>IF(G3430="",0,VLOOKUP(G3430,PHR!$B$4:$H$10000,7,FALSE))</f>
        <v>0</v>
      </c>
      <c r="J3430" s="51" t="str">
        <f t="shared" si="217"/>
        <v/>
      </c>
      <c r="K3430" s="52" t="str">
        <f t="shared" si="216"/>
        <v/>
      </c>
      <c r="L3430" s="55" t="str">
        <f t="shared" si="214"/>
        <v/>
      </c>
      <c r="M3430" s="56" t="str">
        <f t="shared" si="215"/>
        <v/>
      </c>
    </row>
    <row r="3431" spans="1:13" ht="13" x14ac:dyDescent="0.25">
      <c r="A3431" s="163">
        <v>3427</v>
      </c>
      <c r="B3431" s="66"/>
      <c r="C3431" s="67"/>
      <c r="D3431" s="48"/>
      <c r="E3431" s="68"/>
      <c r="F3431" s="49"/>
      <c r="G3431" s="69"/>
      <c r="H3431" s="50" t="str">
        <f>IF(E3431="","",VLOOKUP(WEEKDAY(E3431),List!A$15:B$21,2,FALSE))</f>
        <v/>
      </c>
      <c r="I3431" s="90">
        <f>IF(G3431="",0,VLOOKUP(G3431,PHR!$B$4:$H$10000,7,FALSE))</f>
        <v>0</v>
      </c>
      <c r="J3431" s="51" t="str">
        <f t="shared" si="217"/>
        <v/>
      </c>
      <c r="K3431" s="52" t="str">
        <f t="shared" si="216"/>
        <v/>
      </c>
      <c r="L3431" s="55" t="str">
        <f t="shared" si="214"/>
        <v/>
      </c>
      <c r="M3431" s="56" t="str">
        <f t="shared" si="215"/>
        <v/>
      </c>
    </row>
    <row r="3432" spans="1:13" ht="13" x14ac:dyDescent="0.25">
      <c r="A3432" s="163">
        <v>3428</v>
      </c>
      <c r="B3432" s="66"/>
      <c r="C3432" s="67"/>
      <c r="D3432" s="48"/>
      <c r="E3432" s="68"/>
      <c r="F3432" s="49"/>
      <c r="G3432" s="69"/>
      <c r="H3432" s="50" t="str">
        <f>IF(E3432="","",VLOOKUP(WEEKDAY(E3432),List!A$15:B$21,2,FALSE))</f>
        <v/>
      </c>
      <c r="I3432" s="90">
        <f>IF(G3432="",0,VLOOKUP(G3432,PHR!$B$4:$H$10000,7,FALSE))</f>
        <v>0</v>
      </c>
      <c r="J3432" s="51" t="str">
        <f t="shared" si="217"/>
        <v/>
      </c>
      <c r="K3432" s="52" t="str">
        <f t="shared" si="216"/>
        <v/>
      </c>
      <c r="L3432" s="55" t="str">
        <f t="shared" si="214"/>
        <v/>
      </c>
      <c r="M3432" s="56" t="str">
        <f t="shared" si="215"/>
        <v/>
      </c>
    </row>
    <row r="3433" spans="1:13" ht="13" x14ac:dyDescent="0.25">
      <c r="A3433" s="163">
        <v>3429</v>
      </c>
      <c r="B3433" s="66"/>
      <c r="C3433" s="67"/>
      <c r="D3433" s="48"/>
      <c r="E3433" s="68"/>
      <c r="F3433" s="49"/>
      <c r="G3433" s="69"/>
      <c r="H3433" s="50" t="str">
        <f>IF(E3433="","",VLOOKUP(WEEKDAY(E3433),List!A$15:B$21,2,FALSE))</f>
        <v/>
      </c>
      <c r="I3433" s="90">
        <f>IF(G3433="",0,VLOOKUP(G3433,PHR!$B$4:$H$10000,7,FALSE))</f>
        <v>0</v>
      </c>
      <c r="J3433" s="51" t="str">
        <f t="shared" si="217"/>
        <v/>
      </c>
      <c r="K3433" s="52" t="str">
        <f t="shared" si="216"/>
        <v/>
      </c>
      <c r="L3433" s="55" t="str">
        <f t="shared" si="214"/>
        <v/>
      </c>
      <c r="M3433" s="56" t="str">
        <f t="shared" si="215"/>
        <v/>
      </c>
    </row>
    <row r="3434" spans="1:13" ht="13" x14ac:dyDescent="0.25">
      <c r="A3434" s="163">
        <v>3430</v>
      </c>
      <c r="B3434" s="66"/>
      <c r="C3434" s="67"/>
      <c r="D3434" s="48"/>
      <c r="E3434" s="68"/>
      <c r="F3434" s="49"/>
      <c r="G3434" s="69"/>
      <c r="H3434" s="50" t="str">
        <f>IF(E3434="","",VLOOKUP(WEEKDAY(E3434),List!A$15:B$21,2,FALSE))</f>
        <v/>
      </c>
      <c r="I3434" s="90">
        <f>IF(G3434="",0,VLOOKUP(G3434,PHR!$B$4:$H$10000,7,FALSE))</f>
        <v>0</v>
      </c>
      <c r="J3434" s="51" t="str">
        <f t="shared" si="217"/>
        <v/>
      </c>
      <c r="K3434" s="52" t="str">
        <f t="shared" si="216"/>
        <v/>
      </c>
      <c r="L3434" s="55" t="str">
        <f t="shared" si="214"/>
        <v/>
      </c>
      <c r="M3434" s="56" t="str">
        <f t="shared" si="215"/>
        <v/>
      </c>
    </row>
    <row r="3435" spans="1:13" ht="13" x14ac:dyDescent="0.25">
      <c r="A3435" s="163">
        <v>3431</v>
      </c>
      <c r="B3435" s="66"/>
      <c r="C3435" s="67"/>
      <c r="D3435" s="48"/>
      <c r="E3435" s="68"/>
      <c r="F3435" s="49"/>
      <c r="G3435" s="69"/>
      <c r="H3435" s="50" t="str">
        <f>IF(E3435="","",VLOOKUP(WEEKDAY(E3435),List!A$15:B$21,2,FALSE))</f>
        <v/>
      </c>
      <c r="I3435" s="90">
        <f>IF(G3435="",0,VLOOKUP(G3435,PHR!$B$4:$H$10000,7,FALSE))</f>
        <v>0</v>
      </c>
      <c r="J3435" s="51" t="str">
        <f t="shared" si="217"/>
        <v/>
      </c>
      <c r="K3435" s="52" t="str">
        <f t="shared" si="216"/>
        <v/>
      </c>
      <c r="L3435" s="55" t="str">
        <f t="shared" si="214"/>
        <v/>
      </c>
      <c r="M3435" s="56" t="str">
        <f t="shared" si="215"/>
        <v/>
      </c>
    </row>
    <row r="3436" spans="1:13" ht="13" x14ac:dyDescent="0.25">
      <c r="A3436" s="163">
        <v>3432</v>
      </c>
      <c r="B3436" s="66"/>
      <c r="C3436" s="67"/>
      <c r="D3436" s="48"/>
      <c r="E3436" s="68"/>
      <c r="F3436" s="49"/>
      <c r="G3436" s="69"/>
      <c r="H3436" s="50" t="str">
        <f>IF(E3436="","",VLOOKUP(WEEKDAY(E3436),List!A$15:B$21,2,FALSE))</f>
        <v/>
      </c>
      <c r="I3436" s="90">
        <f>IF(G3436="",0,VLOOKUP(G3436,PHR!$B$4:$H$10000,7,FALSE))</f>
        <v>0</v>
      </c>
      <c r="J3436" s="51" t="str">
        <f t="shared" si="217"/>
        <v/>
      </c>
      <c r="K3436" s="52" t="str">
        <f t="shared" si="216"/>
        <v/>
      </c>
      <c r="L3436" s="55" t="str">
        <f t="shared" si="214"/>
        <v/>
      </c>
      <c r="M3436" s="56" t="str">
        <f t="shared" si="215"/>
        <v/>
      </c>
    </row>
    <row r="3437" spans="1:13" ht="13" x14ac:dyDescent="0.25">
      <c r="A3437" s="163">
        <v>3433</v>
      </c>
      <c r="B3437" s="66"/>
      <c r="C3437" s="67"/>
      <c r="D3437" s="48"/>
      <c r="E3437" s="68"/>
      <c r="F3437" s="49"/>
      <c r="G3437" s="69"/>
      <c r="H3437" s="50" t="str">
        <f>IF(E3437="","",VLOOKUP(WEEKDAY(E3437),List!A$15:B$21,2,FALSE))</f>
        <v/>
      </c>
      <c r="I3437" s="90">
        <f>IF(G3437="",0,VLOOKUP(G3437,PHR!$B$4:$H$10000,7,FALSE))</f>
        <v>0</v>
      </c>
      <c r="J3437" s="51" t="str">
        <f t="shared" si="217"/>
        <v/>
      </c>
      <c r="K3437" s="52" t="str">
        <f t="shared" si="216"/>
        <v/>
      </c>
      <c r="L3437" s="55" t="str">
        <f t="shared" si="214"/>
        <v/>
      </c>
      <c r="M3437" s="56" t="str">
        <f t="shared" si="215"/>
        <v/>
      </c>
    </row>
    <row r="3438" spans="1:13" ht="13" x14ac:dyDescent="0.25">
      <c r="A3438" s="163">
        <v>3434</v>
      </c>
      <c r="B3438" s="66"/>
      <c r="C3438" s="67"/>
      <c r="D3438" s="48"/>
      <c r="E3438" s="68"/>
      <c r="F3438" s="49"/>
      <c r="G3438" s="69"/>
      <c r="H3438" s="50" t="str">
        <f>IF(E3438="","",VLOOKUP(WEEKDAY(E3438),List!A$15:B$21,2,FALSE))</f>
        <v/>
      </c>
      <c r="I3438" s="90">
        <f>IF(G3438="",0,VLOOKUP(G3438,PHR!$B$4:$H$10000,7,FALSE))</f>
        <v>0</v>
      </c>
      <c r="J3438" s="51" t="str">
        <f t="shared" si="217"/>
        <v/>
      </c>
      <c r="K3438" s="52" t="str">
        <f t="shared" si="216"/>
        <v/>
      </c>
      <c r="L3438" s="55" t="str">
        <f t="shared" si="214"/>
        <v/>
      </c>
      <c r="M3438" s="56" t="str">
        <f t="shared" si="215"/>
        <v/>
      </c>
    </row>
    <row r="3439" spans="1:13" ht="13" x14ac:dyDescent="0.25">
      <c r="A3439" s="163">
        <v>3435</v>
      </c>
      <c r="B3439" s="66"/>
      <c r="C3439" s="67"/>
      <c r="D3439" s="48"/>
      <c r="E3439" s="68"/>
      <c r="F3439" s="49"/>
      <c r="G3439" s="69"/>
      <c r="H3439" s="50" t="str">
        <f>IF(E3439="","",VLOOKUP(WEEKDAY(E3439),List!A$15:B$21,2,FALSE))</f>
        <v/>
      </c>
      <c r="I3439" s="90">
        <f>IF(G3439="",0,VLOOKUP(G3439,PHR!$B$4:$H$10000,7,FALSE))</f>
        <v>0</v>
      </c>
      <c r="J3439" s="51" t="str">
        <f t="shared" si="217"/>
        <v/>
      </c>
      <c r="K3439" s="52" t="str">
        <f t="shared" si="216"/>
        <v/>
      </c>
      <c r="L3439" s="55" t="str">
        <f t="shared" si="214"/>
        <v/>
      </c>
      <c r="M3439" s="56" t="str">
        <f t="shared" si="215"/>
        <v/>
      </c>
    </row>
    <row r="3440" spans="1:13" ht="13" x14ac:dyDescent="0.25">
      <c r="A3440" s="163">
        <v>3436</v>
      </c>
      <c r="B3440" s="66"/>
      <c r="C3440" s="67"/>
      <c r="D3440" s="48"/>
      <c r="E3440" s="68"/>
      <c r="F3440" s="49"/>
      <c r="G3440" s="69"/>
      <c r="H3440" s="50" t="str">
        <f>IF(E3440="","",VLOOKUP(WEEKDAY(E3440),List!A$15:B$21,2,FALSE))</f>
        <v/>
      </c>
      <c r="I3440" s="90">
        <f>IF(G3440="",0,VLOOKUP(G3440,PHR!$B$4:$H$10000,7,FALSE))</f>
        <v>0</v>
      </c>
      <c r="J3440" s="51" t="str">
        <f t="shared" si="217"/>
        <v/>
      </c>
      <c r="K3440" s="52" t="str">
        <f t="shared" si="216"/>
        <v/>
      </c>
      <c r="L3440" s="55" t="str">
        <f t="shared" si="214"/>
        <v/>
      </c>
      <c r="M3440" s="56" t="str">
        <f t="shared" si="215"/>
        <v/>
      </c>
    </row>
    <row r="3441" spans="1:13" ht="13" x14ac:dyDescent="0.25">
      <c r="A3441" s="163">
        <v>3437</v>
      </c>
      <c r="B3441" s="66"/>
      <c r="C3441" s="67"/>
      <c r="D3441" s="48"/>
      <c r="E3441" s="68"/>
      <c r="F3441" s="49"/>
      <c r="G3441" s="69"/>
      <c r="H3441" s="50" t="str">
        <f>IF(E3441="","",VLOOKUP(WEEKDAY(E3441),List!A$15:B$21,2,FALSE))</f>
        <v/>
      </c>
      <c r="I3441" s="90">
        <f>IF(G3441="",0,VLOOKUP(G3441,PHR!$B$4:$H$10000,7,FALSE))</f>
        <v>0</v>
      </c>
      <c r="J3441" s="51" t="str">
        <f t="shared" si="217"/>
        <v/>
      </c>
      <c r="K3441" s="52" t="str">
        <f t="shared" si="216"/>
        <v/>
      </c>
      <c r="L3441" s="55" t="str">
        <f t="shared" si="214"/>
        <v/>
      </c>
      <c r="M3441" s="56" t="str">
        <f t="shared" si="215"/>
        <v/>
      </c>
    </row>
    <row r="3442" spans="1:13" ht="13" x14ac:dyDescent="0.25">
      <c r="A3442" s="163">
        <v>3438</v>
      </c>
      <c r="B3442" s="66"/>
      <c r="C3442" s="67"/>
      <c r="D3442" s="48"/>
      <c r="E3442" s="68"/>
      <c r="F3442" s="49"/>
      <c r="G3442" s="69"/>
      <c r="H3442" s="50" t="str">
        <f>IF(E3442="","",VLOOKUP(WEEKDAY(E3442),List!A$15:B$21,2,FALSE))</f>
        <v/>
      </c>
      <c r="I3442" s="90">
        <f>IF(G3442="",0,VLOOKUP(G3442,PHR!$B$4:$H$10000,7,FALSE))</f>
        <v>0</v>
      </c>
      <c r="J3442" s="51" t="str">
        <f t="shared" si="217"/>
        <v/>
      </c>
      <c r="K3442" s="52" t="str">
        <f t="shared" si="216"/>
        <v/>
      </c>
      <c r="L3442" s="55" t="str">
        <f t="shared" si="214"/>
        <v/>
      </c>
      <c r="M3442" s="56" t="str">
        <f t="shared" si="215"/>
        <v/>
      </c>
    </row>
    <row r="3443" spans="1:13" ht="13" x14ac:dyDescent="0.25">
      <c r="A3443" s="163">
        <v>3439</v>
      </c>
      <c r="B3443" s="66"/>
      <c r="C3443" s="67"/>
      <c r="D3443" s="48"/>
      <c r="E3443" s="68"/>
      <c r="F3443" s="49"/>
      <c r="G3443" s="69"/>
      <c r="H3443" s="50" t="str">
        <f>IF(E3443="","",VLOOKUP(WEEKDAY(E3443),List!A$15:B$21,2,FALSE))</f>
        <v/>
      </c>
      <c r="I3443" s="90">
        <f>IF(G3443="",0,VLOOKUP(G3443,PHR!$B$4:$H$10000,7,FALSE))</f>
        <v>0</v>
      </c>
      <c r="J3443" s="51" t="str">
        <f t="shared" si="217"/>
        <v/>
      </c>
      <c r="K3443" s="52" t="str">
        <f t="shared" si="216"/>
        <v/>
      </c>
      <c r="L3443" s="55" t="str">
        <f t="shared" si="214"/>
        <v/>
      </c>
      <c r="M3443" s="56" t="str">
        <f t="shared" si="215"/>
        <v/>
      </c>
    </row>
    <row r="3444" spans="1:13" ht="13" x14ac:dyDescent="0.25">
      <c r="A3444" s="163">
        <v>3440</v>
      </c>
      <c r="B3444" s="66"/>
      <c r="C3444" s="67"/>
      <c r="D3444" s="48"/>
      <c r="E3444" s="68"/>
      <c r="F3444" s="49"/>
      <c r="G3444" s="69"/>
      <c r="H3444" s="50" t="str">
        <f>IF(E3444="","",VLOOKUP(WEEKDAY(E3444),List!A$15:B$21,2,FALSE))</f>
        <v/>
      </c>
      <c r="I3444" s="90">
        <f>IF(G3444="",0,VLOOKUP(G3444,PHR!$B$4:$H$10000,7,FALSE))</f>
        <v>0</v>
      </c>
      <c r="J3444" s="51" t="str">
        <f t="shared" si="217"/>
        <v/>
      </c>
      <c r="K3444" s="52" t="str">
        <f t="shared" si="216"/>
        <v/>
      </c>
      <c r="L3444" s="55" t="str">
        <f t="shared" si="214"/>
        <v/>
      </c>
      <c r="M3444" s="56" t="str">
        <f t="shared" si="215"/>
        <v/>
      </c>
    </row>
    <row r="3445" spans="1:13" ht="13" x14ac:dyDescent="0.25">
      <c r="A3445" s="163">
        <v>3441</v>
      </c>
      <c r="B3445" s="66"/>
      <c r="C3445" s="67"/>
      <c r="D3445" s="48"/>
      <c r="E3445" s="68"/>
      <c r="F3445" s="49"/>
      <c r="G3445" s="69"/>
      <c r="H3445" s="50" t="str">
        <f>IF(E3445="","",VLOOKUP(WEEKDAY(E3445),List!A$15:B$21,2,FALSE))</f>
        <v/>
      </c>
      <c r="I3445" s="90">
        <f>IF(G3445="",0,VLOOKUP(G3445,PHR!$B$4:$H$10000,7,FALSE))</f>
        <v>0</v>
      </c>
      <c r="J3445" s="51" t="str">
        <f t="shared" si="217"/>
        <v/>
      </c>
      <c r="K3445" s="52" t="str">
        <f t="shared" si="216"/>
        <v/>
      </c>
      <c r="L3445" s="55" t="str">
        <f t="shared" si="214"/>
        <v/>
      </c>
      <c r="M3445" s="56" t="str">
        <f t="shared" si="215"/>
        <v/>
      </c>
    </row>
    <row r="3446" spans="1:13" ht="13" x14ac:dyDescent="0.25">
      <c r="A3446" s="163">
        <v>3442</v>
      </c>
      <c r="B3446" s="66"/>
      <c r="C3446" s="67"/>
      <c r="D3446" s="48"/>
      <c r="E3446" s="68"/>
      <c r="F3446" s="49"/>
      <c r="G3446" s="69"/>
      <c r="H3446" s="50" t="str">
        <f>IF(E3446="","",VLOOKUP(WEEKDAY(E3446),List!A$15:B$21,2,FALSE))</f>
        <v/>
      </c>
      <c r="I3446" s="90">
        <f>IF(G3446="",0,VLOOKUP(G3446,PHR!$B$4:$H$10000,7,FALSE))</f>
        <v>0</v>
      </c>
      <c r="J3446" s="51" t="str">
        <f t="shared" si="217"/>
        <v/>
      </c>
      <c r="K3446" s="52" t="str">
        <f t="shared" si="216"/>
        <v/>
      </c>
      <c r="L3446" s="55" t="str">
        <f t="shared" si="214"/>
        <v/>
      </c>
      <c r="M3446" s="56" t="str">
        <f t="shared" si="215"/>
        <v/>
      </c>
    </row>
    <row r="3447" spans="1:13" ht="13" x14ac:dyDescent="0.25">
      <c r="A3447" s="163">
        <v>3443</v>
      </c>
      <c r="B3447" s="66"/>
      <c r="C3447" s="67"/>
      <c r="D3447" s="48"/>
      <c r="E3447" s="68"/>
      <c r="F3447" s="49"/>
      <c r="G3447" s="69"/>
      <c r="H3447" s="50" t="str">
        <f>IF(E3447="","",VLOOKUP(WEEKDAY(E3447),List!A$15:B$21,2,FALSE))</f>
        <v/>
      </c>
      <c r="I3447" s="90">
        <f>IF(G3447="",0,VLOOKUP(G3447,PHR!$B$4:$H$10000,7,FALSE))</f>
        <v>0</v>
      </c>
      <c r="J3447" s="51" t="str">
        <f t="shared" si="217"/>
        <v/>
      </c>
      <c r="K3447" s="52" t="str">
        <f t="shared" si="216"/>
        <v/>
      </c>
      <c r="L3447" s="55" t="str">
        <f t="shared" si="214"/>
        <v/>
      </c>
      <c r="M3447" s="56" t="str">
        <f t="shared" si="215"/>
        <v/>
      </c>
    </row>
    <row r="3448" spans="1:13" ht="13" x14ac:dyDescent="0.25">
      <c r="A3448" s="163">
        <v>3444</v>
      </c>
      <c r="B3448" s="66"/>
      <c r="C3448" s="67"/>
      <c r="D3448" s="48"/>
      <c r="E3448" s="68"/>
      <c r="F3448" s="49"/>
      <c r="G3448" s="69"/>
      <c r="H3448" s="50" t="str">
        <f>IF(E3448="","",VLOOKUP(WEEKDAY(E3448),List!A$15:B$21,2,FALSE))</f>
        <v/>
      </c>
      <c r="I3448" s="90">
        <f>IF(G3448="",0,VLOOKUP(G3448,PHR!$B$4:$H$10000,7,FALSE))</f>
        <v>0</v>
      </c>
      <c r="J3448" s="51" t="str">
        <f t="shared" si="217"/>
        <v/>
      </c>
      <c r="K3448" s="52" t="str">
        <f t="shared" si="216"/>
        <v/>
      </c>
      <c r="L3448" s="55" t="str">
        <f t="shared" si="214"/>
        <v/>
      </c>
      <c r="M3448" s="56" t="str">
        <f t="shared" si="215"/>
        <v/>
      </c>
    </row>
    <row r="3449" spans="1:13" ht="13" x14ac:dyDescent="0.25">
      <c r="A3449" s="163">
        <v>3445</v>
      </c>
      <c r="B3449" s="66"/>
      <c r="C3449" s="67"/>
      <c r="D3449" s="48"/>
      <c r="E3449" s="68"/>
      <c r="F3449" s="49"/>
      <c r="G3449" s="69"/>
      <c r="H3449" s="50" t="str">
        <f>IF(E3449="","",VLOOKUP(WEEKDAY(E3449),List!A$15:B$21,2,FALSE))</f>
        <v/>
      </c>
      <c r="I3449" s="90">
        <f>IF(G3449="",0,VLOOKUP(G3449,PHR!$B$4:$H$10000,7,FALSE))</f>
        <v>0</v>
      </c>
      <c r="J3449" s="51" t="str">
        <f t="shared" si="217"/>
        <v/>
      </c>
      <c r="K3449" s="52" t="str">
        <f t="shared" si="216"/>
        <v/>
      </c>
      <c r="L3449" s="55" t="str">
        <f t="shared" si="214"/>
        <v/>
      </c>
      <c r="M3449" s="56" t="str">
        <f t="shared" si="215"/>
        <v/>
      </c>
    </row>
    <row r="3450" spans="1:13" ht="13" x14ac:dyDescent="0.25">
      <c r="A3450" s="163">
        <v>3446</v>
      </c>
      <c r="B3450" s="66"/>
      <c r="C3450" s="67"/>
      <c r="D3450" s="48"/>
      <c r="E3450" s="68"/>
      <c r="F3450" s="49"/>
      <c r="G3450" s="69"/>
      <c r="H3450" s="50" t="str">
        <f>IF(E3450="","",VLOOKUP(WEEKDAY(E3450),List!A$15:B$21,2,FALSE))</f>
        <v/>
      </c>
      <c r="I3450" s="90">
        <f>IF(G3450="",0,VLOOKUP(G3450,PHR!$B$4:$H$10000,7,FALSE))</f>
        <v>0</v>
      </c>
      <c r="J3450" s="51" t="str">
        <f t="shared" si="217"/>
        <v/>
      </c>
      <c r="K3450" s="52" t="str">
        <f t="shared" si="216"/>
        <v/>
      </c>
      <c r="L3450" s="55" t="str">
        <f t="shared" si="214"/>
        <v/>
      </c>
      <c r="M3450" s="56" t="str">
        <f t="shared" si="215"/>
        <v/>
      </c>
    </row>
    <row r="3451" spans="1:13" ht="13" x14ac:dyDescent="0.25">
      <c r="A3451" s="163">
        <v>3447</v>
      </c>
      <c r="B3451" s="66"/>
      <c r="C3451" s="67"/>
      <c r="D3451" s="48"/>
      <c r="E3451" s="68"/>
      <c r="F3451" s="49"/>
      <c r="G3451" s="69"/>
      <c r="H3451" s="50" t="str">
        <f>IF(E3451="","",VLOOKUP(WEEKDAY(E3451),List!A$15:B$21,2,FALSE))</f>
        <v/>
      </c>
      <c r="I3451" s="90">
        <f>IF(G3451="",0,VLOOKUP(G3451,PHR!$B$4:$H$10000,7,FALSE))</f>
        <v>0</v>
      </c>
      <c r="J3451" s="51" t="str">
        <f t="shared" si="217"/>
        <v/>
      </c>
      <c r="K3451" s="52" t="str">
        <f t="shared" si="216"/>
        <v/>
      </c>
      <c r="L3451" s="55" t="str">
        <f t="shared" si="214"/>
        <v/>
      </c>
      <c r="M3451" s="56" t="str">
        <f t="shared" si="215"/>
        <v/>
      </c>
    </row>
    <row r="3452" spans="1:13" ht="13" x14ac:dyDescent="0.25">
      <c r="A3452" s="163">
        <v>3448</v>
      </c>
      <c r="B3452" s="66"/>
      <c r="C3452" s="67"/>
      <c r="D3452" s="48"/>
      <c r="E3452" s="68"/>
      <c r="F3452" s="49"/>
      <c r="G3452" s="69"/>
      <c r="H3452" s="50" t="str">
        <f>IF(E3452="","",VLOOKUP(WEEKDAY(E3452),List!A$15:B$21,2,FALSE))</f>
        <v/>
      </c>
      <c r="I3452" s="90">
        <f>IF(G3452="",0,VLOOKUP(G3452,PHR!$B$4:$H$10000,7,FALSE))</f>
        <v>0</v>
      </c>
      <c r="J3452" s="51" t="str">
        <f t="shared" si="217"/>
        <v/>
      </c>
      <c r="K3452" s="52" t="str">
        <f t="shared" si="216"/>
        <v/>
      </c>
      <c r="L3452" s="55" t="str">
        <f t="shared" si="214"/>
        <v/>
      </c>
      <c r="M3452" s="56" t="str">
        <f t="shared" si="215"/>
        <v/>
      </c>
    </row>
    <row r="3453" spans="1:13" ht="13" x14ac:dyDescent="0.25">
      <c r="A3453" s="163">
        <v>3449</v>
      </c>
      <c r="B3453" s="66"/>
      <c r="C3453" s="67"/>
      <c r="D3453" s="48"/>
      <c r="E3453" s="68"/>
      <c r="F3453" s="49"/>
      <c r="G3453" s="69"/>
      <c r="H3453" s="50" t="str">
        <f>IF(E3453="","",VLOOKUP(WEEKDAY(E3453),List!A$15:B$21,2,FALSE))</f>
        <v/>
      </c>
      <c r="I3453" s="90">
        <f>IF(G3453="",0,VLOOKUP(G3453,PHR!$B$4:$H$10000,7,FALSE))</f>
        <v>0</v>
      </c>
      <c r="J3453" s="51" t="str">
        <f t="shared" si="217"/>
        <v/>
      </c>
      <c r="K3453" s="52" t="str">
        <f t="shared" si="216"/>
        <v/>
      </c>
      <c r="L3453" s="55" t="str">
        <f t="shared" si="214"/>
        <v/>
      </c>
      <c r="M3453" s="56" t="str">
        <f t="shared" si="215"/>
        <v/>
      </c>
    </row>
    <row r="3454" spans="1:13" ht="13" x14ac:dyDescent="0.25">
      <c r="A3454" s="163">
        <v>3450</v>
      </c>
      <c r="B3454" s="66"/>
      <c r="C3454" s="67"/>
      <c r="D3454" s="48"/>
      <c r="E3454" s="68"/>
      <c r="F3454" s="49"/>
      <c r="G3454" s="69"/>
      <c r="H3454" s="50" t="str">
        <f>IF(E3454="","",VLOOKUP(WEEKDAY(E3454),List!A$15:B$21,2,FALSE))</f>
        <v/>
      </c>
      <c r="I3454" s="90">
        <f>IF(G3454="",0,VLOOKUP(G3454,PHR!$B$4:$H$10000,7,FALSE))</f>
        <v>0</v>
      </c>
      <c r="J3454" s="51" t="str">
        <f t="shared" si="217"/>
        <v/>
      </c>
      <c r="K3454" s="52" t="str">
        <f t="shared" si="216"/>
        <v/>
      </c>
      <c r="L3454" s="55" t="str">
        <f t="shared" si="214"/>
        <v/>
      </c>
      <c r="M3454" s="56" t="str">
        <f t="shared" si="215"/>
        <v/>
      </c>
    </row>
    <row r="3455" spans="1:13" ht="13" x14ac:dyDescent="0.25">
      <c r="A3455" s="163">
        <v>3451</v>
      </c>
      <c r="B3455" s="66"/>
      <c r="C3455" s="67"/>
      <c r="D3455" s="48"/>
      <c r="E3455" s="68"/>
      <c r="F3455" s="49"/>
      <c r="G3455" s="69"/>
      <c r="H3455" s="50" t="str">
        <f>IF(E3455="","",VLOOKUP(WEEKDAY(E3455),List!A$15:B$21,2,FALSE))</f>
        <v/>
      </c>
      <c r="I3455" s="90">
        <f>IF(G3455="",0,VLOOKUP(G3455,PHR!$B$4:$H$10000,7,FALSE))</f>
        <v>0</v>
      </c>
      <c r="J3455" s="51" t="str">
        <f t="shared" si="217"/>
        <v/>
      </c>
      <c r="K3455" s="52" t="str">
        <f t="shared" si="216"/>
        <v/>
      </c>
      <c r="L3455" s="55" t="str">
        <f t="shared" si="214"/>
        <v/>
      </c>
      <c r="M3455" s="56" t="str">
        <f t="shared" si="215"/>
        <v/>
      </c>
    </row>
    <row r="3456" spans="1:13" ht="13" x14ac:dyDescent="0.25">
      <c r="A3456" s="163">
        <v>3452</v>
      </c>
      <c r="B3456" s="66"/>
      <c r="C3456" s="67"/>
      <c r="D3456" s="48"/>
      <c r="E3456" s="68"/>
      <c r="F3456" s="49"/>
      <c r="G3456" s="69"/>
      <c r="H3456" s="50" t="str">
        <f>IF(E3456="","",VLOOKUP(WEEKDAY(E3456),List!A$15:B$21,2,FALSE))</f>
        <v/>
      </c>
      <c r="I3456" s="90">
        <f>IF(G3456="",0,VLOOKUP(G3456,PHR!$B$4:$H$10000,7,FALSE))</f>
        <v>0</v>
      </c>
      <c r="J3456" s="51" t="str">
        <f t="shared" si="217"/>
        <v/>
      </c>
      <c r="K3456" s="52" t="str">
        <f t="shared" si="216"/>
        <v/>
      </c>
      <c r="L3456" s="55" t="str">
        <f t="shared" si="214"/>
        <v/>
      </c>
      <c r="M3456" s="56" t="str">
        <f t="shared" si="215"/>
        <v/>
      </c>
    </row>
    <row r="3457" spans="1:13" ht="13" x14ac:dyDescent="0.25">
      <c r="A3457" s="163">
        <v>3453</v>
      </c>
      <c r="B3457" s="66"/>
      <c r="C3457" s="67"/>
      <c r="D3457" s="48"/>
      <c r="E3457" s="68"/>
      <c r="F3457" s="49"/>
      <c r="G3457" s="69"/>
      <c r="H3457" s="50" t="str">
        <f>IF(E3457="","",VLOOKUP(WEEKDAY(E3457),List!A$15:B$21,2,FALSE))</f>
        <v/>
      </c>
      <c r="I3457" s="90">
        <f>IF(G3457="",0,VLOOKUP(G3457,PHR!$B$4:$H$10000,7,FALSE))</f>
        <v>0</v>
      </c>
      <c r="J3457" s="51" t="str">
        <f t="shared" si="217"/>
        <v/>
      </c>
      <c r="K3457" s="52" t="str">
        <f t="shared" si="216"/>
        <v/>
      </c>
      <c r="L3457" s="55" t="str">
        <f t="shared" si="214"/>
        <v/>
      </c>
      <c r="M3457" s="56" t="str">
        <f t="shared" si="215"/>
        <v/>
      </c>
    </row>
    <row r="3458" spans="1:13" ht="13" x14ac:dyDescent="0.25">
      <c r="A3458" s="163">
        <v>3454</v>
      </c>
      <c r="B3458" s="66"/>
      <c r="C3458" s="67"/>
      <c r="D3458" s="48"/>
      <c r="E3458" s="68"/>
      <c r="F3458" s="49"/>
      <c r="G3458" s="69"/>
      <c r="H3458" s="50" t="str">
        <f>IF(E3458="","",VLOOKUP(WEEKDAY(E3458),List!A$15:B$21,2,FALSE))</f>
        <v/>
      </c>
      <c r="I3458" s="90">
        <f>IF(G3458="",0,VLOOKUP(G3458,PHR!$B$4:$H$10000,7,FALSE))</f>
        <v>0</v>
      </c>
      <c r="J3458" s="51" t="str">
        <f t="shared" si="217"/>
        <v/>
      </c>
      <c r="K3458" s="52" t="str">
        <f t="shared" si="216"/>
        <v/>
      </c>
      <c r="L3458" s="55" t="str">
        <f t="shared" si="214"/>
        <v/>
      </c>
      <c r="M3458" s="56" t="str">
        <f t="shared" si="215"/>
        <v/>
      </c>
    </row>
    <row r="3459" spans="1:13" ht="13" x14ac:dyDescent="0.25">
      <c r="A3459" s="163">
        <v>3455</v>
      </c>
      <c r="B3459" s="66"/>
      <c r="C3459" s="67"/>
      <c r="D3459" s="48"/>
      <c r="E3459" s="68"/>
      <c r="F3459" s="49"/>
      <c r="G3459" s="69"/>
      <c r="H3459" s="50" t="str">
        <f>IF(E3459="","",VLOOKUP(WEEKDAY(E3459),List!A$15:B$21,2,FALSE))</f>
        <v/>
      </c>
      <c r="I3459" s="90">
        <f>IF(G3459="",0,VLOOKUP(G3459,PHR!$B$4:$H$10000,7,FALSE))</f>
        <v>0</v>
      </c>
      <c r="J3459" s="51" t="str">
        <f t="shared" si="217"/>
        <v/>
      </c>
      <c r="K3459" s="52" t="str">
        <f t="shared" si="216"/>
        <v/>
      </c>
      <c r="L3459" s="55" t="str">
        <f t="shared" si="214"/>
        <v/>
      </c>
      <c r="M3459" s="56" t="str">
        <f t="shared" si="215"/>
        <v/>
      </c>
    </row>
    <row r="3460" spans="1:13" ht="13" x14ac:dyDescent="0.25">
      <c r="A3460" s="163">
        <v>3456</v>
      </c>
      <c r="B3460" s="66"/>
      <c r="C3460" s="67"/>
      <c r="D3460" s="48"/>
      <c r="E3460" s="68"/>
      <c r="F3460" s="49"/>
      <c r="G3460" s="69"/>
      <c r="H3460" s="50" t="str">
        <f>IF(E3460="","",VLOOKUP(WEEKDAY(E3460),List!A$15:B$21,2,FALSE))</f>
        <v/>
      </c>
      <c r="I3460" s="90">
        <f>IF(G3460="",0,VLOOKUP(G3460,PHR!$B$4:$H$10000,7,FALSE))</f>
        <v>0</v>
      </c>
      <c r="J3460" s="51" t="str">
        <f t="shared" si="217"/>
        <v/>
      </c>
      <c r="K3460" s="52" t="str">
        <f t="shared" si="216"/>
        <v/>
      </c>
      <c r="L3460" s="55" t="str">
        <f t="shared" si="214"/>
        <v/>
      </c>
      <c r="M3460" s="56" t="str">
        <f t="shared" si="215"/>
        <v/>
      </c>
    </row>
    <row r="3461" spans="1:13" ht="13" x14ac:dyDescent="0.25">
      <c r="A3461" s="163">
        <v>3457</v>
      </c>
      <c r="B3461" s="66"/>
      <c r="C3461" s="67"/>
      <c r="D3461" s="48"/>
      <c r="E3461" s="68"/>
      <c r="F3461" s="49"/>
      <c r="G3461" s="69"/>
      <c r="H3461" s="50" t="str">
        <f>IF(E3461="","",VLOOKUP(WEEKDAY(E3461),List!A$15:B$21,2,FALSE))</f>
        <v/>
      </c>
      <c r="I3461" s="90">
        <f>IF(G3461="",0,VLOOKUP(G3461,PHR!$B$4:$H$10000,7,FALSE))</f>
        <v>0</v>
      </c>
      <c r="J3461" s="51" t="str">
        <f t="shared" si="217"/>
        <v/>
      </c>
      <c r="K3461" s="52" t="str">
        <f t="shared" si="216"/>
        <v/>
      </c>
      <c r="L3461" s="55" t="str">
        <f t="shared" ref="L3461:L3524" si="218">IF(D3461="","",K3461)</f>
        <v/>
      </c>
      <c r="M3461" s="56" t="str">
        <f t="shared" ref="M3461:M3524" si="219">IF(D3461="","",ROUND(L3461*I3461,2))</f>
        <v/>
      </c>
    </row>
    <row r="3462" spans="1:13" ht="13" x14ac:dyDescent="0.25">
      <c r="A3462" s="163">
        <v>3458</v>
      </c>
      <c r="B3462" s="66"/>
      <c r="C3462" s="67"/>
      <c r="D3462" s="48"/>
      <c r="E3462" s="68"/>
      <c r="F3462" s="49"/>
      <c r="G3462" s="69"/>
      <c r="H3462" s="50" t="str">
        <f>IF(E3462="","",VLOOKUP(WEEKDAY(E3462),List!A$15:B$21,2,FALSE))</f>
        <v/>
      </c>
      <c r="I3462" s="90">
        <f>IF(G3462="",0,VLOOKUP(G3462,PHR!$B$4:$H$10000,7,FALSE))</f>
        <v>0</v>
      </c>
      <c r="J3462" s="51" t="str">
        <f t="shared" si="217"/>
        <v/>
      </c>
      <c r="K3462" s="52" t="str">
        <f t="shared" ref="K3462:K3525" si="220">IF(F3462="","",IF(C3462="",MIN(F3462,$K$1),(MIN(F3462,$K$1)*C3462)))</f>
        <v/>
      </c>
      <c r="L3462" s="55" t="str">
        <f t="shared" si="218"/>
        <v/>
      </c>
      <c r="M3462" s="56" t="str">
        <f t="shared" si="219"/>
        <v/>
      </c>
    </row>
    <row r="3463" spans="1:13" ht="13" x14ac:dyDescent="0.25">
      <c r="A3463" s="163">
        <v>3459</v>
      </c>
      <c r="B3463" s="66"/>
      <c r="C3463" s="67"/>
      <c r="D3463" s="48"/>
      <c r="E3463" s="68"/>
      <c r="F3463" s="49"/>
      <c r="G3463" s="69"/>
      <c r="H3463" s="50" t="str">
        <f>IF(E3463="","",VLOOKUP(WEEKDAY(E3463),List!A$15:B$21,2,FALSE))</f>
        <v/>
      </c>
      <c r="I3463" s="90">
        <f>IF(G3463="",0,VLOOKUP(G3463,PHR!$B$4:$H$10000,7,FALSE))</f>
        <v>0</v>
      </c>
      <c r="J3463" s="51" t="str">
        <f t="shared" si="217"/>
        <v/>
      </c>
      <c r="K3463" s="52" t="str">
        <f t="shared" si="220"/>
        <v/>
      </c>
      <c r="L3463" s="55" t="str">
        <f t="shared" si="218"/>
        <v/>
      </c>
      <c r="M3463" s="56" t="str">
        <f t="shared" si="219"/>
        <v/>
      </c>
    </row>
    <row r="3464" spans="1:13" ht="13" x14ac:dyDescent="0.25">
      <c r="A3464" s="163">
        <v>3460</v>
      </c>
      <c r="B3464" s="66"/>
      <c r="C3464" s="67"/>
      <c r="D3464" s="48"/>
      <c r="E3464" s="68"/>
      <c r="F3464" s="49"/>
      <c r="G3464" s="69"/>
      <c r="H3464" s="50" t="str">
        <f>IF(E3464="","",VLOOKUP(WEEKDAY(E3464),List!A$15:B$21,2,FALSE))</f>
        <v/>
      </c>
      <c r="I3464" s="90">
        <f>IF(G3464="",0,VLOOKUP(G3464,PHR!$B$4:$H$10000,7,FALSE))</f>
        <v>0</v>
      </c>
      <c r="J3464" s="51" t="str">
        <f t="shared" si="217"/>
        <v/>
      </c>
      <c r="K3464" s="52" t="str">
        <f t="shared" si="220"/>
        <v/>
      </c>
      <c r="L3464" s="55" t="str">
        <f t="shared" si="218"/>
        <v/>
      </c>
      <c r="M3464" s="56" t="str">
        <f t="shared" si="219"/>
        <v/>
      </c>
    </row>
    <row r="3465" spans="1:13" ht="13" x14ac:dyDescent="0.25">
      <c r="A3465" s="163">
        <v>3461</v>
      </c>
      <c r="B3465" s="66"/>
      <c r="C3465" s="67"/>
      <c r="D3465" s="48"/>
      <c r="E3465" s="68"/>
      <c r="F3465" s="49"/>
      <c r="G3465" s="69"/>
      <c r="H3465" s="50" t="str">
        <f>IF(E3465="","",VLOOKUP(WEEKDAY(E3465),List!A$15:B$21,2,FALSE))</f>
        <v/>
      </c>
      <c r="I3465" s="90">
        <f>IF(G3465="",0,VLOOKUP(G3465,PHR!$B$4:$H$10000,7,FALSE))</f>
        <v>0</v>
      </c>
      <c r="J3465" s="51" t="str">
        <f t="shared" si="217"/>
        <v/>
      </c>
      <c r="K3465" s="52" t="str">
        <f t="shared" si="220"/>
        <v/>
      </c>
      <c r="L3465" s="55" t="str">
        <f t="shared" si="218"/>
        <v/>
      </c>
      <c r="M3465" s="56" t="str">
        <f t="shared" si="219"/>
        <v/>
      </c>
    </row>
    <row r="3466" spans="1:13" ht="13" x14ac:dyDescent="0.25">
      <c r="A3466" s="163">
        <v>3462</v>
      </c>
      <c r="B3466" s="66"/>
      <c r="C3466" s="67"/>
      <c r="D3466" s="48"/>
      <c r="E3466" s="68"/>
      <c r="F3466" s="49"/>
      <c r="G3466" s="69"/>
      <c r="H3466" s="50" t="str">
        <f>IF(E3466="","",VLOOKUP(WEEKDAY(E3466),List!A$15:B$21,2,FALSE))</f>
        <v/>
      </c>
      <c r="I3466" s="90">
        <f>IF(G3466="",0,VLOOKUP(G3466,PHR!$B$4:$H$10000,7,FALSE))</f>
        <v>0</v>
      </c>
      <c r="J3466" s="51" t="str">
        <f t="shared" ref="J3466:J3529" si="221">IF(K3466="","",ROUND(K3466*I3466,2))</f>
        <v/>
      </c>
      <c r="K3466" s="52" t="str">
        <f t="shared" si="220"/>
        <v/>
      </c>
      <c r="L3466" s="55" t="str">
        <f t="shared" si="218"/>
        <v/>
      </c>
      <c r="M3466" s="56" t="str">
        <f t="shared" si="219"/>
        <v/>
      </c>
    </row>
    <row r="3467" spans="1:13" ht="13" x14ac:dyDescent="0.25">
      <c r="A3467" s="163">
        <v>3463</v>
      </c>
      <c r="B3467" s="66"/>
      <c r="C3467" s="67"/>
      <c r="D3467" s="48"/>
      <c r="E3467" s="68"/>
      <c r="F3467" s="49"/>
      <c r="G3467" s="69"/>
      <c r="H3467" s="50" t="str">
        <f>IF(E3467="","",VLOOKUP(WEEKDAY(E3467),List!A$15:B$21,2,FALSE))</f>
        <v/>
      </c>
      <c r="I3467" s="90">
        <f>IF(G3467="",0,VLOOKUP(G3467,PHR!$B$4:$H$10000,7,FALSE))</f>
        <v>0</v>
      </c>
      <c r="J3467" s="51" t="str">
        <f t="shared" si="221"/>
        <v/>
      </c>
      <c r="K3467" s="52" t="str">
        <f t="shared" si="220"/>
        <v/>
      </c>
      <c r="L3467" s="55" t="str">
        <f t="shared" si="218"/>
        <v/>
      </c>
      <c r="M3467" s="56" t="str">
        <f t="shared" si="219"/>
        <v/>
      </c>
    </row>
    <row r="3468" spans="1:13" ht="13" x14ac:dyDescent="0.25">
      <c r="A3468" s="163">
        <v>3464</v>
      </c>
      <c r="B3468" s="66"/>
      <c r="C3468" s="67"/>
      <c r="D3468" s="48"/>
      <c r="E3468" s="68"/>
      <c r="F3468" s="49"/>
      <c r="G3468" s="69"/>
      <c r="H3468" s="50" t="str">
        <f>IF(E3468="","",VLOOKUP(WEEKDAY(E3468),List!A$15:B$21,2,FALSE))</f>
        <v/>
      </c>
      <c r="I3468" s="90">
        <f>IF(G3468="",0,VLOOKUP(G3468,PHR!$B$4:$H$10000,7,FALSE))</f>
        <v>0</v>
      </c>
      <c r="J3468" s="51" t="str">
        <f t="shared" si="221"/>
        <v/>
      </c>
      <c r="K3468" s="52" t="str">
        <f t="shared" si="220"/>
        <v/>
      </c>
      <c r="L3468" s="55" t="str">
        <f t="shared" si="218"/>
        <v/>
      </c>
      <c r="M3468" s="56" t="str">
        <f t="shared" si="219"/>
        <v/>
      </c>
    </row>
    <row r="3469" spans="1:13" ht="13" x14ac:dyDescent="0.25">
      <c r="A3469" s="163">
        <v>3465</v>
      </c>
      <c r="B3469" s="66"/>
      <c r="C3469" s="67"/>
      <c r="D3469" s="48"/>
      <c r="E3469" s="68"/>
      <c r="F3469" s="49"/>
      <c r="G3469" s="69"/>
      <c r="H3469" s="50" t="str">
        <f>IF(E3469="","",VLOOKUP(WEEKDAY(E3469),List!A$15:B$21,2,FALSE))</f>
        <v/>
      </c>
      <c r="I3469" s="90">
        <f>IF(G3469="",0,VLOOKUP(G3469,PHR!$B$4:$H$10000,7,FALSE))</f>
        <v>0</v>
      </c>
      <c r="J3469" s="51" t="str">
        <f t="shared" si="221"/>
        <v/>
      </c>
      <c r="K3469" s="52" t="str">
        <f t="shared" si="220"/>
        <v/>
      </c>
      <c r="L3469" s="55" t="str">
        <f t="shared" si="218"/>
        <v/>
      </c>
      <c r="M3469" s="56" t="str">
        <f t="shared" si="219"/>
        <v/>
      </c>
    </row>
    <row r="3470" spans="1:13" ht="13" x14ac:dyDescent="0.25">
      <c r="A3470" s="163">
        <v>3466</v>
      </c>
      <c r="B3470" s="66"/>
      <c r="C3470" s="67"/>
      <c r="D3470" s="48"/>
      <c r="E3470" s="68"/>
      <c r="F3470" s="49"/>
      <c r="G3470" s="69"/>
      <c r="H3470" s="50" t="str">
        <f>IF(E3470="","",VLOOKUP(WEEKDAY(E3470),List!A$15:B$21,2,FALSE))</f>
        <v/>
      </c>
      <c r="I3470" s="90">
        <f>IF(G3470="",0,VLOOKUP(G3470,PHR!$B$4:$H$10000,7,FALSE))</f>
        <v>0</v>
      </c>
      <c r="J3470" s="51" t="str">
        <f t="shared" si="221"/>
        <v/>
      </c>
      <c r="K3470" s="52" t="str">
        <f t="shared" si="220"/>
        <v/>
      </c>
      <c r="L3470" s="55" t="str">
        <f t="shared" si="218"/>
        <v/>
      </c>
      <c r="M3470" s="56" t="str">
        <f t="shared" si="219"/>
        <v/>
      </c>
    </row>
    <row r="3471" spans="1:13" ht="13" x14ac:dyDescent="0.25">
      <c r="A3471" s="163">
        <v>3467</v>
      </c>
      <c r="B3471" s="66"/>
      <c r="C3471" s="67"/>
      <c r="D3471" s="48"/>
      <c r="E3471" s="68"/>
      <c r="F3471" s="49"/>
      <c r="G3471" s="69"/>
      <c r="H3471" s="50" t="str">
        <f>IF(E3471="","",VLOOKUP(WEEKDAY(E3471),List!A$15:B$21,2,FALSE))</f>
        <v/>
      </c>
      <c r="I3471" s="90">
        <f>IF(G3471="",0,VLOOKUP(G3471,PHR!$B$4:$H$10000,7,FALSE))</f>
        <v>0</v>
      </c>
      <c r="J3471" s="51" t="str">
        <f t="shared" si="221"/>
        <v/>
      </c>
      <c r="K3471" s="52" t="str">
        <f t="shared" si="220"/>
        <v/>
      </c>
      <c r="L3471" s="55" t="str">
        <f t="shared" si="218"/>
        <v/>
      </c>
      <c r="M3471" s="56" t="str">
        <f t="shared" si="219"/>
        <v/>
      </c>
    </row>
    <row r="3472" spans="1:13" ht="13" x14ac:dyDescent="0.25">
      <c r="A3472" s="163">
        <v>3468</v>
      </c>
      <c r="B3472" s="66"/>
      <c r="C3472" s="67"/>
      <c r="D3472" s="48"/>
      <c r="E3472" s="68"/>
      <c r="F3472" s="49"/>
      <c r="G3472" s="69"/>
      <c r="H3472" s="50" t="str">
        <f>IF(E3472="","",VLOOKUP(WEEKDAY(E3472),List!A$15:B$21,2,FALSE))</f>
        <v/>
      </c>
      <c r="I3472" s="90">
        <f>IF(G3472="",0,VLOOKUP(G3472,PHR!$B$4:$H$10000,7,FALSE))</f>
        <v>0</v>
      </c>
      <c r="J3472" s="51" t="str">
        <f t="shared" si="221"/>
        <v/>
      </c>
      <c r="K3472" s="52" t="str">
        <f t="shared" si="220"/>
        <v/>
      </c>
      <c r="L3472" s="55" t="str">
        <f t="shared" si="218"/>
        <v/>
      </c>
      <c r="M3472" s="56" t="str">
        <f t="shared" si="219"/>
        <v/>
      </c>
    </row>
    <row r="3473" spans="1:13" ht="13" x14ac:dyDescent="0.25">
      <c r="A3473" s="163">
        <v>3469</v>
      </c>
      <c r="B3473" s="66"/>
      <c r="C3473" s="67"/>
      <c r="D3473" s="48"/>
      <c r="E3473" s="68"/>
      <c r="F3473" s="49"/>
      <c r="G3473" s="69"/>
      <c r="H3473" s="50" t="str">
        <f>IF(E3473="","",VLOOKUP(WEEKDAY(E3473),List!A$15:B$21,2,FALSE))</f>
        <v/>
      </c>
      <c r="I3473" s="90">
        <f>IF(G3473="",0,VLOOKUP(G3473,PHR!$B$4:$H$10000,7,FALSE))</f>
        <v>0</v>
      </c>
      <c r="J3473" s="51" t="str">
        <f t="shared" si="221"/>
        <v/>
      </c>
      <c r="K3473" s="52" t="str">
        <f t="shared" si="220"/>
        <v/>
      </c>
      <c r="L3473" s="55" t="str">
        <f t="shared" si="218"/>
        <v/>
      </c>
      <c r="M3473" s="56" t="str">
        <f t="shared" si="219"/>
        <v/>
      </c>
    </row>
    <row r="3474" spans="1:13" ht="13" x14ac:dyDescent="0.25">
      <c r="A3474" s="163">
        <v>3470</v>
      </c>
      <c r="B3474" s="66"/>
      <c r="C3474" s="67"/>
      <c r="D3474" s="48"/>
      <c r="E3474" s="68"/>
      <c r="F3474" s="49"/>
      <c r="G3474" s="69"/>
      <c r="H3474" s="50" t="str">
        <f>IF(E3474="","",VLOOKUP(WEEKDAY(E3474),List!A$15:B$21,2,FALSE))</f>
        <v/>
      </c>
      <c r="I3474" s="90">
        <f>IF(G3474="",0,VLOOKUP(G3474,PHR!$B$4:$H$10000,7,FALSE))</f>
        <v>0</v>
      </c>
      <c r="J3474" s="51" t="str">
        <f t="shared" si="221"/>
        <v/>
      </c>
      <c r="K3474" s="52" t="str">
        <f t="shared" si="220"/>
        <v/>
      </c>
      <c r="L3474" s="55" t="str">
        <f t="shared" si="218"/>
        <v/>
      </c>
      <c r="M3474" s="56" t="str">
        <f t="shared" si="219"/>
        <v/>
      </c>
    </row>
    <row r="3475" spans="1:13" ht="13" x14ac:dyDescent="0.25">
      <c r="A3475" s="163">
        <v>3471</v>
      </c>
      <c r="B3475" s="66"/>
      <c r="C3475" s="67"/>
      <c r="D3475" s="48"/>
      <c r="E3475" s="68"/>
      <c r="F3475" s="49"/>
      <c r="G3475" s="69"/>
      <c r="H3475" s="50" t="str">
        <f>IF(E3475="","",VLOOKUP(WEEKDAY(E3475),List!A$15:B$21,2,FALSE))</f>
        <v/>
      </c>
      <c r="I3475" s="90">
        <f>IF(G3475="",0,VLOOKUP(G3475,PHR!$B$4:$H$10000,7,FALSE))</f>
        <v>0</v>
      </c>
      <c r="J3475" s="51" t="str">
        <f t="shared" si="221"/>
        <v/>
      </c>
      <c r="K3475" s="52" t="str">
        <f t="shared" si="220"/>
        <v/>
      </c>
      <c r="L3475" s="55" t="str">
        <f t="shared" si="218"/>
        <v/>
      </c>
      <c r="M3475" s="56" t="str">
        <f t="shared" si="219"/>
        <v/>
      </c>
    </row>
    <row r="3476" spans="1:13" ht="13" x14ac:dyDescent="0.25">
      <c r="A3476" s="163">
        <v>3472</v>
      </c>
      <c r="B3476" s="66"/>
      <c r="C3476" s="67"/>
      <c r="D3476" s="48"/>
      <c r="E3476" s="68"/>
      <c r="F3476" s="49"/>
      <c r="G3476" s="69"/>
      <c r="H3476" s="50" t="str">
        <f>IF(E3476="","",VLOOKUP(WEEKDAY(E3476),List!A$15:B$21,2,FALSE))</f>
        <v/>
      </c>
      <c r="I3476" s="90">
        <f>IF(G3476="",0,VLOOKUP(G3476,PHR!$B$4:$H$10000,7,FALSE))</f>
        <v>0</v>
      </c>
      <c r="J3476" s="51" t="str">
        <f t="shared" si="221"/>
        <v/>
      </c>
      <c r="K3476" s="52" t="str">
        <f t="shared" si="220"/>
        <v/>
      </c>
      <c r="L3476" s="55" t="str">
        <f t="shared" si="218"/>
        <v/>
      </c>
      <c r="M3476" s="56" t="str">
        <f t="shared" si="219"/>
        <v/>
      </c>
    </row>
    <row r="3477" spans="1:13" ht="13" x14ac:dyDescent="0.25">
      <c r="A3477" s="163">
        <v>3473</v>
      </c>
      <c r="B3477" s="66"/>
      <c r="C3477" s="67"/>
      <c r="D3477" s="48"/>
      <c r="E3477" s="68"/>
      <c r="F3477" s="49"/>
      <c r="G3477" s="69"/>
      <c r="H3477" s="50" t="str">
        <f>IF(E3477="","",VLOOKUP(WEEKDAY(E3477),List!A$15:B$21,2,FALSE))</f>
        <v/>
      </c>
      <c r="I3477" s="90">
        <f>IF(G3477="",0,VLOOKUP(G3477,PHR!$B$4:$H$10000,7,FALSE))</f>
        <v>0</v>
      </c>
      <c r="J3477" s="51" t="str">
        <f t="shared" si="221"/>
        <v/>
      </c>
      <c r="K3477" s="52" t="str">
        <f t="shared" si="220"/>
        <v/>
      </c>
      <c r="L3477" s="55" t="str">
        <f t="shared" si="218"/>
        <v/>
      </c>
      <c r="M3477" s="56" t="str">
        <f t="shared" si="219"/>
        <v/>
      </c>
    </row>
    <row r="3478" spans="1:13" ht="13" x14ac:dyDescent="0.25">
      <c r="A3478" s="163">
        <v>3474</v>
      </c>
      <c r="B3478" s="66"/>
      <c r="C3478" s="67"/>
      <c r="D3478" s="48"/>
      <c r="E3478" s="68"/>
      <c r="F3478" s="49"/>
      <c r="G3478" s="69"/>
      <c r="H3478" s="50" t="str">
        <f>IF(E3478="","",VLOOKUP(WEEKDAY(E3478),List!A$15:B$21,2,FALSE))</f>
        <v/>
      </c>
      <c r="I3478" s="90">
        <f>IF(G3478="",0,VLOOKUP(G3478,PHR!$B$4:$H$10000,7,FALSE))</f>
        <v>0</v>
      </c>
      <c r="J3478" s="51" t="str">
        <f t="shared" si="221"/>
        <v/>
      </c>
      <c r="K3478" s="52" t="str">
        <f t="shared" si="220"/>
        <v/>
      </c>
      <c r="L3478" s="55" t="str">
        <f t="shared" si="218"/>
        <v/>
      </c>
      <c r="M3478" s="56" t="str">
        <f t="shared" si="219"/>
        <v/>
      </c>
    </row>
    <row r="3479" spans="1:13" ht="13" x14ac:dyDescent="0.25">
      <c r="A3479" s="163">
        <v>3475</v>
      </c>
      <c r="B3479" s="66"/>
      <c r="C3479" s="67"/>
      <c r="D3479" s="48"/>
      <c r="E3479" s="68"/>
      <c r="F3479" s="49"/>
      <c r="G3479" s="69"/>
      <c r="H3479" s="50" t="str">
        <f>IF(E3479="","",VLOOKUP(WEEKDAY(E3479),List!A$15:B$21,2,FALSE))</f>
        <v/>
      </c>
      <c r="I3479" s="90">
        <f>IF(G3479="",0,VLOOKUP(G3479,PHR!$B$4:$H$10000,7,FALSE))</f>
        <v>0</v>
      </c>
      <c r="J3479" s="51" t="str">
        <f t="shared" si="221"/>
        <v/>
      </c>
      <c r="K3479" s="52" t="str">
        <f t="shared" si="220"/>
        <v/>
      </c>
      <c r="L3479" s="55" t="str">
        <f t="shared" si="218"/>
        <v/>
      </c>
      <c r="M3479" s="56" t="str">
        <f t="shared" si="219"/>
        <v/>
      </c>
    </row>
    <row r="3480" spans="1:13" ht="13" x14ac:dyDescent="0.25">
      <c r="A3480" s="163">
        <v>3476</v>
      </c>
      <c r="B3480" s="66"/>
      <c r="C3480" s="67"/>
      <c r="D3480" s="48"/>
      <c r="E3480" s="68"/>
      <c r="F3480" s="49"/>
      <c r="G3480" s="69"/>
      <c r="H3480" s="50" t="str">
        <f>IF(E3480="","",VLOOKUP(WEEKDAY(E3480),List!A$15:B$21,2,FALSE))</f>
        <v/>
      </c>
      <c r="I3480" s="90">
        <f>IF(G3480="",0,VLOOKUP(G3480,PHR!$B$4:$H$10000,7,FALSE))</f>
        <v>0</v>
      </c>
      <c r="J3480" s="51" t="str">
        <f t="shared" si="221"/>
        <v/>
      </c>
      <c r="K3480" s="52" t="str">
        <f t="shared" si="220"/>
        <v/>
      </c>
      <c r="L3480" s="55" t="str">
        <f t="shared" si="218"/>
        <v/>
      </c>
      <c r="M3480" s="56" t="str">
        <f t="shared" si="219"/>
        <v/>
      </c>
    </row>
    <row r="3481" spans="1:13" ht="13" x14ac:dyDescent="0.25">
      <c r="A3481" s="163">
        <v>3477</v>
      </c>
      <c r="B3481" s="66"/>
      <c r="C3481" s="67"/>
      <c r="D3481" s="48"/>
      <c r="E3481" s="68"/>
      <c r="F3481" s="49"/>
      <c r="G3481" s="69"/>
      <c r="H3481" s="50" t="str">
        <f>IF(E3481="","",VLOOKUP(WEEKDAY(E3481),List!A$15:B$21,2,FALSE))</f>
        <v/>
      </c>
      <c r="I3481" s="90">
        <f>IF(G3481="",0,VLOOKUP(G3481,PHR!$B$4:$H$10000,7,FALSE))</f>
        <v>0</v>
      </c>
      <c r="J3481" s="51" t="str">
        <f t="shared" si="221"/>
        <v/>
      </c>
      <c r="K3481" s="52" t="str">
        <f t="shared" si="220"/>
        <v/>
      </c>
      <c r="L3481" s="55" t="str">
        <f t="shared" si="218"/>
        <v/>
      </c>
      <c r="M3481" s="56" t="str">
        <f t="shared" si="219"/>
        <v/>
      </c>
    </row>
    <row r="3482" spans="1:13" ht="13" x14ac:dyDescent="0.25">
      <c r="A3482" s="163">
        <v>3478</v>
      </c>
      <c r="B3482" s="66"/>
      <c r="C3482" s="67"/>
      <c r="D3482" s="48"/>
      <c r="E3482" s="68"/>
      <c r="F3482" s="49"/>
      <c r="G3482" s="69"/>
      <c r="H3482" s="50" t="str">
        <f>IF(E3482="","",VLOOKUP(WEEKDAY(E3482),List!A$15:B$21,2,FALSE))</f>
        <v/>
      </c>
      <c r="I3482" s="90">
        <f>IF(G3482="",0,VLOOKUP(G3482,PHR!$B$4:$H$10000,7,FALSE))</f>
        <v>0</v>
      </c>
      <c r="J3482" s="51" t="str">
        <f t="shared" si="221"/>
        <v/>
      </c>
      <c r="K3482" s="52" t="str">
        <f t="shared" si="220"/>
        <v/>
      </c>
      <c r="L3482" s="55" t="str">
        <f t="shared" si="218"/>
        <v/>
      </c>
      <c r="M3482" s="56" t="str">
        <f t="shared" si="219"/>
        <v/>
      </c>
    </row>
    <row r="3483" spans="1:13" ht="13" x14ac:dyDescent="0.25">
      <c r="A3483" s="163">
        <v>3479</v>
      </c>
      <c r="B3483" s="66"/>
      <c r="C3483" s="67"/>
      <c r="D3483" s="48"/>
      <c r="E3483" s="68"/>
      <c r="F3483" s="49"/>
      <c r="G3483" s="69"/>
      <c r="H3483" s="50" t="str">
        <f>IF(E3483="","",VLOOKUP(WEEKDAY(E3483),List!A$15:B$21,2,FALSE))</f>
        <v/>
      </c>
      <c r="I3483" s="90">
        <f>IF(G3483="",0,VLOOKUP(G3483,PHR!$B$4:$H$10000,7,FALSE))</f>
        <v>0</v>
      </c>
      <c r="J3483" s="51" t="str">
        <f t="shared" si="221"/>
        <v/>
      </c>
      <c r="K3483" s="52" t="str">
        <f t="shared" si="220"/>
        <v/>
      </c>
      <c r="L3483" s="55" t="str">
        <f t="shared" si="218"/>
        <v/>
      </c>
      <c r="M3483" s="56" t="str">
        <f t="shared" si="219"/>
        <v/>
      </c>
    </row>
    <row r="3484" spans="1:13" ht="13" x14ac:dyDescent="0.25">
      <c r="A3484" s="163">
        <v>3480</v>
      </c>
      <c r="B3484" s="66"/>
      <c r="C3484" s="67"/>
      <c r="D3484" s="48"/>
      <c r="E3484" s="68"/>
      <c r="F3484" s="49"/>
      <c r="G3484" s="69"/>
      <c r="H3484" s="50" t="str">
        <f>IF(E3484="","",VLOOKUP(WEEKDAY(E3484),List!A$15:B$21,2,FALSE))</f>
        <v/>
      </c>
      <c r="I3484" s="90">
        <f>IF(G3484="",0,VLOOKUP(G3484,PHR!$B$4:$H$10000,7,FALSE))</f>
        <v>0</v>
      </c>
      <c r="J3484" s="51" t="str">
        <f t="shared" si="221"/>
        <v/>
      </c>
      <c r="K3484" s="52" t="str">
        <f t="shared" si="220"/>
        <v/>
      </c>
      <c r="L3484" s="55" t="str">
        <f t="shared" si="218"/>
        <v/>
      </c>
      <c r="M3484" s="56" t="str">
        <f t="shared" si="219"/>
        <v/>
      </c>
    </row>
    <row r="3485" spans="1:13" ht="13" x14ac:dyDescent="0.25">
      <c r="A3485" s="163">
        <v>3481</v>
      </c>
      <c r="B3485" s="66"/>
      <c r="C3485" s="67"/>
      <c r="D3485" s="48"/>
      <c r="E3485" s="68"/>
      <c r="F3485" s="49"/>
      <c r="G3485" s="69"/>
      <c r="H3485" s="50" t="str">
        <f>IF(E3485="","",VLOOKUP(WEEKDAY(E3485),List!A$15:B$21,2,FALSE))</f>
        <v/>
      </c>
      <c r="I3485" s="90">
        <f>IF(G3485="",0,VLOOKUP(G3485,PHR!$B$4:$H$10000,7,FALSE))</f>
        <v>0</v>
      </c>
      <c r="J3485" s="51" t="str">
        <f t="shared" si="221"/>
        <v/>
      </c>
      <c r="K3485" s="52" t="str">
        <f t="shared" si="220"/>
        <v/>
      </c>
      <c r="L3485" s="55" t="str">
        <f t="shared" si="218"/>
        <v/>
      </c>
      <c r="M3485" s="56" t="str">
        <f t="shared" si="219"/>
        <v/>
      </c>
    </row>
    <row r="3486" spans="1:13" ht="13" x14ac:dyDescent="0.25">
      <c r="A3486" s="163">
        <v>3482</v>
      </c>
      <c r="B3486" s="66"/>
      <c r="C3486" s="67"/>
      <c r="D3486" s="48"/>
      <c r="E3486" s="68"/>
      <c r="F3486" s="49"/>
      <c r="G3486" s="69"/>
      <c r="H3486" s="50" t="str">
        <f>IF(E3486="","",VLOOKUP(WEEKDAY(E3486),List!A$15:B$21,2,FALSE))</f>
        <v/>
      </c>
      <c r="I3486" s="90">
        <f>IF(G3486="",0,VLOOKUP(G3486,PHR!$B$4:$H$10000,7,FALSE))</f>
        <v>0</v>
      </c>
      <c r="J3486" s="51" t="str">
        <f t="shared" si="221"/>
        <v/>
      </c>
      <c r="K3486" s="52" t="str">
        <f t="shared" si="220"/>
        <v/>
      </c>
      <c r="L3486" s="55" t="str">
        <f t="shared" si="218"/>
        <v/>
      </c>
      <c r="M3486" s="56" t="str">
        <f t="shared" si="219"/>
        <v/>
      </c>
    </row>
    <row r="3487" spans="1:13" ht="13" x14ac:dyDescent="0.25">
      <c r="A3487" s="163">
        <v>3483</v>
      </c>
      <c r="B3487" s="66"/>
      <c r="C3487" s="67"/>
      <c r="D3487" s="48"/>
      <c r="E3487" s="68"/>
      <c r="F3487" s="49"/>
      <c r="G3487" s="69"/>
      <c r="H3487" s="50" t="str">
        <f>IF(E3487="","",VLOOKUP(WEEKDAY(E3487),List!A$15:B$21,2,FALSE))</f>
        <v/>
      </c>
      <c r="I3487" s="90">
        <f>IF(G3487="",0,VLOOKUP(G3487,PHR!$B$4:$H$10000,7,FALSE))</f>
        <v>0</v>
      </c>
      <c r="J3487" s="51" t="str">
        <f t="shared" si="221"/>
        <v/>
      </c>
      <c r="K3487" s="52" t="str">
        <f t="shared" si="220"/>
        <v/>
      </c>
      <c r="L3487" s="55" t="str">
        <f t="shared" si="218"/>
        <v/>
      </c>
      <c r="M3487" s="56" t="str">
        <f t="shared" si="219"/>
        <v/>
      </c>
    </row>
    <row r="3488" spans="1:13" ht="13" x14ac:dyDescent="0.25">
      <c r="A3488" s="163">
        <v>3484</v>
      </c>
      <c r="B3488" s="66"/>
      <c r="C3488" s="67"/>
      <c r="D3488" s="48"/>
      <c r="E3488" s="68"/>
      <c r="F3488" s="49"/>
      <c r="G3488" s="69"/>
      <c r="H3488" s="50" t="str">
        <f>IF(E3488="","",VLOOKUP(WEEKDAY(E3488),List!A$15:B$21,2,FALSE))</f>
        <v/>
      </c>
      <c r="I3488" s="90">
        <f>IF(G3488="",0,VLOOKUP(G3488,PHR!$B$4:$H$10000,7,FALSE))</f>
        <v>0</v>
      </c>
      <c r="J3488" s="51" t="str">
        <f t="shared" si="221"/>
        <v/>
      </c>
      <c r="K3488" s="52" t="str">
        <f t="shared" si="220"/>
        <v/>
      </c>
      <c r="L3488" s="55" t="str">
        <f t="shared" si="218"/>
        <v/>
      </c>
      <c r="M3488" s="56" t="str">
        <f t="shared" si="219"/>
        <v/>
      </c>
    </row>
    <row r="3489" spans="1:13" ht="13" x14ac:dyDescent="0.25">
      <c r="A3489" s="163">
        <v>3485</v>
      </c>
      <c r="B3489" s="66"/>
      <c r="C3489" s="67"/>
      <c r="D3489" s="48"/>
      <c r="E3489" s="68"/>
      <c r="F3489" s="49"/>
      <c r="G3489" s="69"/>
      <c r="H3489" s="50" t="str">
        <f>IF(E3489="","",VLOOKUP(WEEKDAY(E3489),List!A$15:B$21,2,FALSE))</f>
        <v/>
      </c>
      <c r="I3489" s="90">
        <f>IF(G3489="",0,VLOOKUP(G3489,PHR!$B$4:$H$10000,7,FALSE))</f>
        <v>0</v>
      </c>
      <c r="J3489" s="51" t="str">
        <f t="shared" si="221"/>
        <v/>
      </c>
      <c r="K3489" s="52" t="str">
        <f t="shared" si="220"/>
        <v/>
      </c>
      <c r="L3489" s="55" t="str">
        <f t="shared" si="218"/>
        <v/>
      </c>
      <c r="M3489" s="56" t="str">
        <f t="shared" si="219"/>
        <v/>
      </c>
    </row>
    <row r="3490" spans="1:13" ht="13" x14ac:dyDescent="0.25">
      <c r="A3490" s="163">
        <v>3486</v>
      </c>
      <c r="B3490" s="66"/>
      <c r="C3490" s="67"/>
      <c r="D3490" s="48"/>
      <c r="E3490" s="68"/>
      <c r="F3490" s="49"/>
      <c r="G3490" s="69"/>
      <c r="H3490" s="50" t="str">
        <f>IF(E3490="","",VLOOKUP(WEEKDAY(E3490),List!A$15:B$21,2,FALSE))</f>
        <v/>
      </c>
      <c r="I3490" s="90">
        <f>IF(G3490="",0,VLOOKUP(G3490,PHR!$B$4:$H$10000,7,FALSE))</f>
        <v>0</v>
      </c>
      <c r="J3490" s="51" t="str">
        <f t="shared" si="221"/>
        <v/>
      </c>
      <c r="K3490" s="52" t="str">
        <f t="shared" si="220"/>
        <v/>
      </c>
      <c r="L3490" s="55" t="str">
        <f t="shared" si="218"/>
        <v/>
      </c>
      <c r="M3490" s="56" t="str">
        <f t="shared" si="219"/>
        <v/>
      </c>
    </row>
    <row r="3491" spans="1:13" ht="13" x14ac:dyDescent="0.25">
      <c r="A3491" s="163">
        <v>3487</v>
      </c>
      <c r="B3491" s="66"/>
      <c r="C3491" s="67"/>
      <c r="D3491" s="48"/>
      <c r="E3491" s="68"/>
      <c r="F3491" s="49"/>
      <c r="G3491" s="69"/>
      <c r="H3491" s="50" t="str">
        <f>IF(E3491="","",VLOOKUP(WEEKDAY(E3491),List!A$15:B$21,2,FALSE))</f>
        <v/>
      </c>
      <c r="I3491" s="90">
        <f>IF(G3491="",0,VLOOKUP(G3491,PHR!$B$4:$H$10000,7,FALSE))</f>
        <v>0</v>
      </c>
      <c r="J3491" s="51" t="str">
        <f t="shared" si="221"/>
        <v/>
      </c>
      <c r="K3491" s="52" t="str">
        <f t="shared" si="220"/>
        <v/>
      </c>
      <c r="L3491" s="55" t="str">
        <f t="shared" si="218"/>
        <v/>
      </c>
      <c r="M3491" s="56" t="str">
        <f t="shared" si="219"/>
        <v/>
      </c>
    </row>
    <row r="3492" spans="1:13" ht="13" x14ac:dyDescent="0.25">
      <c r="A3492" s="163">
        <v>3488</v>
      </c>
      <c r="B3492" s="66"/>
      <c r="C3492" s="67"/>
      <c r="D3492" s="48"/>
      <c r="E3492" s="68"/>
      <c r="F3492" s="49"/>
      <c r="G3492" s="69"/>
      <c r="H3492" s="50" t="str">
        <f>IF(E3492="","",VLOOKUP(WEEKDAY(E3492),List!A$15:B$21,2,FALSE))</f>
        <v/>
      </c>
      <c r="I3492" s="90">
        <f>IF(G3492="",0,VLOOKUP(G3492,PHR!$B$4:$H$10000,7,FALSE))</f>
        <v>0</v>
      </c>
      <c r="J3492" s="51" t="str">
        <f t="shared" si="221"/>
        <v/>
      </c>
      <c r="K3492" s="52" t="str">
        <f t="shared" si="220"/>
        <v/>
      </c>
      <c r="L3492" s="55" t="str">
        <f t="shared" si="218"/>
        <v/>
      </c>
      <c r="M3492" s="56" t="str">
        <f t="shared" si="219"/>
        <v/>
      </c>
    </row>
    <row r="3493" spans="1:13" ht="13" x14ac:dyDescent="0.25">
      <c r="A3493" s="163">
        <v>3489</v>
      </c>
      <c r="B3493" s="66"/>
      <c r="C3493" s="67"/>
      <c r="D3493" s="48"/>
      <c r="E3493" s="68"/>
      <c r="F3493" s="49"/>
      <c r="G3493" s="69"/>
      <c r="H3493" s="50" t="str">
        <f>IF(E3493="","",VLOOKUP(WEEKDAY(E3493),List!A$15:B$21,2,FALSE))</f>
        <v/>
      </c>
      <c r="I3493" s="90">
        <f>IF(G3493="",0,VLOOKUP(G3493,PHR!$B$4:$H$10000,7,FALSE))</f>
        <v>0</v>
      </c>
      <c r="J3493" s="51" t="str">
        <f t="shared" si="221"/>
        <v/>
      </c>
      <c r="K3493" s="52" t="str">
        <f t="shared" si="220"/>
        <v/>
      </c>
      <c r="L3493" s="55" t="str">
        <f t="shared" si="218"/>
        <v/>
      </c>
      <c r="M3493" s="56" t="str">
        <f t="shared" si="219"/>
        <v/>
      </c>
    </row>
    <row r="3494" spans="1:13" ht="13" x14ac:dyDescent="0.25">
      <c r="A3494" s="163">
        <v>3490</v>
      </c>
      <c r="B3494" s="66"/>
      <c r="C3494" s="67"/>
      <c r="D3494" s="48"/>
      <c r="E3494" s="68"/>
      <c r="F3494" s="49"/>
      <c r="G3494" s="69"/>
      <c r="H3494" s="50" t="str">
        <f>IF(E3494="","",VLOOKUP(WEEKDAY(E3494),List!A$15:B$21,2,FALSE))</f>
        <v/>
      </c>
      <c r="I3494" s="90">
        <f>IF(G3494="",0,VLOOKUP(G3494,PHR!$B$4:$H$10000,7,FALSE))</f>
        <v>0</v>
      </c>
      <c r="J3494" s="51" t="str">
        <f t="shared" si="221"/>
        <v/>
      </c>
      <c r="K3494" s="52" t="str">
        <f t="shared" si="220"/>
        <v/>
      </c>
      <c r="L3494" s="55" t="str">
        <f t="shared" si="218"/>
        <v/>
      </c>
      <c r="M3494" s="56" t="str">
        <f t="shared" si="219"/>
        <v/>
      </c>
    </row>
    <row r="3495" spans="1:13" ht="13" x14ac:dyDescent="0.25">
      <c r="A3495" s="163">
        <v>3491</v>
      </c>
      <c r="B3495" s="66"/>
      <c r="C3495" s="67"/>
      <c r="D3495" s="48"/>
      <c r="E3495" s="68"/>
      <c r="F3495" s="49"/>
      <c r="G3495" s="69"/>
      <c r="H3495" s="50" t="str">
        <f>IF(E3495="","",VLOOKUP(WEEKDAY(E3495),List!A$15:B$21,2,FALSE))</f>
        <v/>
      </c>
      <c r="I3495" s="90">
        <f>IF(G3495="",0,VLOOKUP(G3495,PHR!$B$4:$H$10000,7,FALSE))</f>
        <v>0</v>
      </c>
      <c r="J3495" s="51" t="str">
        <f t="shared" si="221"/>
        <v/>
      </c>
      <c r="K3495" s="52" t="str">
        <f t="shared" si="220"/>
        <v/>
      </c>
      <c r="L3495" s="55" t="str">
        <f t="shared" si="218"/>
        <v/>
      </c>
      <c r="M3495" s="56" t="str">
        <f t="shared" si="219"/>
        <v/>
      </c>
    </row>
    <row r="3496" spans="1:13" ht="13" x14ac:dyDescent="0.25">
      <c r="A3496" s="163">
        <v>3492</v>
      </c>
      <c r="B3496" s="66"/>
      <c r="C3496" s="67"/>
      <c r="D3496" s="48"/>
      <c r="E3496" s="68"/>
      <c r="F3496" s="49"/>
      <c r="G3496" s="69"/>
      <c r="H3496" s="50" t="str">
        <f>IF(E3496="","",VLOOKUP(WEEKDAY(E3496),List!A$15:B$21,2,FALSE))</f>
        <v/>
      </c>
      <c r="I3496" s="90">
        <f>IF(G3496="",0,VLOOKUP(G3496,PHR!$B$4:$H$10000,7,FALSE))</f>
        <v>0</v>
      </c>
      <c r="J3496" s="51" t="str">
        <f t="shared" si="221"/>
        <v/>
      </c>
      <c r="K3496" s="52" t="str">
        <f t="shared" si="220"/>
        <v/>
      </c>
      <c r="L3496" s="55" t="str">
        <f t="shared" si="218"/>
        <v/>
      </c>
      <c r="M3496" s="56" t="str">
        <f t="shared" si="219"/>
        <v/>
      </c>
    </row>
    <row r="3497" spans="1:13" ht="13" x14ac:dyDescent="0.25">
      <c r="A3497" s="163">
        <v>3493</v>
      </c>
      <c r="B3497" s="66"/>
      <c r="C3497" s="67"/>
      <c r="D3497" s="48"/>
      <c r="E3497" s="68"/>
      <c r="F3497" s="49"/>
      <c r="G3497" s="69"/>
      <c r="H3497" s="50" t="str">
        <f>IF(E3497="","",VLOOKUP(WEEKDAY(E3497),List!A$15:B$21,2,FALSE))</f>
        <v/>
      </c>
      <c r="I3497" s="90">
        <f>IF(G3497="",0,VLOOKUP(G3497,PHR!$B$4:$H$10000,7,FALSE))</f>
        <v>0</v>
      </c>
      <c r="J3497" s="51" t="str">
        <f t="shared" si="221"/>
        <v/>
      </c>
      <c r="K3497" s="52" t="str">
        <f t="shared" si="220"/>
        <v/>
      </c>
      <c r="L3497" s="55" t="str">
        <f t="shared" si="218"/>
        <v/>
      </c>
      <c r="M3497" s="56" t="str">
        <f t="shared" si="219"/>
        <v/>
      </c>
    </row>
    <row r="3498" spans="1:13" ht="13" x14ac:dyDescent="0.25">
      <c r="A3498" s="163">
        <v>3494</v>
      </c>
      <c r="B3498" s="66"/>
      <c r="C3498" s="67"/>
      <c r="D3498" s="48"/>
      <c r="E3498" s="68"/>
      <c r="F3498" s="49"/>
      <c r="G3498" s="69"/>
      <c r="H3498" s="50" t="str">
        <f>IF(E3498="","",VLOOKUP(WEEKDAY(E3498),List!A$15:B$21,2,FALSE))</f>
        <v/>
      </c>
      <c r="I3498" s="90">
        <f>IF(G3498="",0,VLOOKUP(G3498,PHR!$B$4:$H$10000,7,FALSE))</f>
        <v>0</v>
      </c>
      <c r="J3498" s="51" t="str">
        <f t="shared" si="221"/>
        <v/>
      </c>
      <c r="K3498" s="52" t="str">
        <f t="shared" si="220"/>
        <v/>
      </c>
      <c r="L3498" s="55" t="str">
        <f t="shared" si="218"/>
        <v/>
      </c>
      <c r="M3498" s="56" t="str">
        <f t="shared" si="219"/>
        <v/>
      </c>
    </row>
    <row r="3499" spans="1:13" ht="13" x14ac:dyDescent="0.25">
      <c r="A3499" s="163">
        <v>3495</v>
      </c>
      <c r="B3499" s="66"/>
      <c r="C3499" s="67"/>
      <c r="D3499" s="48"/>
      <c r="E3499" s="68"/>
      <c r="F3499" s="49"/>
      <c r="G3499" s="69"/>
      <c r="H3499" s="50" t="str">
        <f>IF(E3499="","",VLOOKUP(WEEKDAY(E3499),List!A$15:B$21,2,FALSE))</f>
        <v/>
      </c>
      <c r="I3499" s="90">
        <f>IF(G3499="",0,VLOOKUP(G3499,PHR!$B$4:$H$10000,7,FALSE))</f>
        <v>0</v>
      </c>
      <c r="J3499" s="51" t="str">
        <f t="shared" si="221"/>
        <v/>
      </c>
      <c r="K3499" s="52" t="str">
        <f t="shared" si="220"/>
        <v/>
      </c>
      <c r="L3499" s="55" t="str">
        <f t="shared" si="218"/>
        <v/>
      </c>
      <c r="M3499" s="56" t="str">
        <f t="shared" si="219"/>
        <v/>
      </c>
    </row>
    <row r="3500" spans="1:13" ht="13" x14ac:dyDescent="0.25">
      <c r="A3500" s="163">
        <v>3496</v>
      </c>
      <c r="B3500" s="66"/>
      <c r="C3500" s="67"/>
      <c r="D3500" s="48"/>
      <c r="E3500" s="68"/>
      <c r="F3500" s="49"/>
      <c r="G3500" s="69"/>
      <c r="H3500" s="50" t="str">
        <f>IF(E3500="","",VLOOKUP(WEEKDAY(E3500),List!A$15:B$21,2,FALSE))</f>
        <v/>
      </c>
      <c r="I3500" s="90">
        <f>IF(G3500="",0,VLOOKUP(G3500,PHR!$B$4:$H$10000,7,FALSE))</f>
        <v>0</v>
      </c>
      <c r="J3500" s="51" t="str">
        <f t="shared" si="221"/>
        <v/>
      </c>
      <c r="K3500" s="52" t="str">
        <f t="shared" si="220"/>
        <v/>
      </c>
      <c r="L3500" s="55" t="str">
        <f t="shared" si="218"/>
        <v/>
      </c>
      <c r="M3500" s="56" t="str">
        <f t="shared" si="219"/>
        <v/>
      </c>
    </row>
    <row r="3501" spans="1:13" ht="13" x14ac:dyDescent="0.25">
      <c r="A3501" s="163">
        <v>3497</v>
      </c>
      <c r="B3501" s="66"/>
      <c r="C3501" s="67"/>
      <c r="D3501" s="48"/>
      <c r="E3501" s="68"/>
      <c r="F3501" s="49"/>
      <c r="G3501" s="69"/>
      <c r="H3501" s="50" t="str">
        <f>IF(E3501="","",VLOOKUP(WEEKDAY(E3501),List!A$15:B$21,2,FALSE))</f>
        <v/>
      </c>
      <c r="I3501" s="90">
        <f>IF(G3501="",0,VLOOKUP(G3501,PHR!$B$4:$H$10000,7,FALSE))</f>
        <v>0</v>
      </c>
      <c r="J3501" s="51" t="str">
        <f t="shared" si="221"/>
        <v/>
      </c>
      <c r="K3501" s="52" t="str">
        <f t="shared" si="220"/>
        <v/>
      </c>
      <c r="L3501" s="55" t="str">
        <f t="shared" si="218"/>
        <v/>
      </c>
      <c r="M3501" s="56" t="str">
        <f t="shared" si="219"/>
        <v/>
      </c>
    </row>
    <row r="3502" spans="1:13" ht="13" x14ac:dyDescent="0.25">
      <c r="A3502" s="163">
        <v>3498</v>
      </c>
      <c r="B3502" s="66"/>
      <c r="C3502" s="67"/>
      <c r="D3502" s="48"/>
      <c r="E3502" s="68"/>
      <c r="F3502" s="49"/>
      <c r="G3502" s="69"/>
      <c r="H3502" s="50" t="str">
        <f>IF(E3502="","",VLOOKUP(WEEKDAY(E3502),List!A$15:B$21,2,FALSE))</f>
        <v/>
      </c>
      <c r="I3502" s="90">
        <f>IF(G3502="",0,VLOOKUP(G3502,PHR!$B$4:$H$10000,7,FALSE))</f>
        <v>0</v>
      </c>
      <c r="J3502" s="51" t="str">
        <f t="shared" si="221"/>
        <v/>
      </c>
      <c r="K3502" s="52" t="str">
        <f t="shared" si="220"/>
        <v/>
      </c>
      <c r="L3502" s="55" t="str">
        <f t="shared" si="218"/>
        <v/>
      </c>
      <c r="M3502" s="56" t="str">
        <f t="shared" si="219"/>
        <v/>
      </c>
    </row>
    <row r="3503" spans="1:13" ht="13" x14ac:dyDescent="0.25">
      <c r="A3503" s="163">
        <v>3499</v>
      </c>
      <c r="B3503" s="66"/>
      <c r="C3503" s="67"/>
      <c r="D3503" s="48"/>
      <c r="E3503" s="68"/>
      <c r="F3503" s="49"/>
      <c r="G3503" s="69"/>
      <c r="H3503" s="50" t="str">
        <f>IF(E3503="","",VLOOKUP(WEEKDAY(E3503),List!A$15:B$21,2,FALSE))</f>
        <v/>
      </c>
      <c r="I3503" s="90">
        <f>IF(G3503="",0,VLOOKUP(G3503,PHR!$B$4:$H$10000,7,FALSE))</f>
        <v>0</v>
      </c>
      <c r="J3503" s="51" t="str">
        <f t="shared" si="221"/>
        <v/>
      </c>
      <c r="K3503" s="52" t="str">
        <f t="shared" si="220"/>
        <v/>
      </c>
      <c r="L3503" s="55" t="str">
        <f t="shared" si="218"/>
        <v/>
      </c>
      <c r="M3503" s="56" t="str">
        <f t="shared" si="219"/>
        <v/>
      </c>
    </row>
    <row r="3504" spans="1:13" ht="13" x14ac:dyDescent="0.25">
      <c r="A3504" s="163">
        <v>3500</v>
      </c>
      <c r="B3504" s="66"/>
      <c r="C3504" s="67"/>
      <c r="D3504" s="48"/>
      <c r="E3504" s="68"/>
      <c r="F3504" s="49"/>
      <c r="G3504" s="69"/>
      <c r="H3504" s="50" t="str">
        <f>IF(E3504="","",VLOOKUP(WEEKDAY(E3504),List!A$15:B$21,2,FALSE))</f>
        <v/>
      </c>
      <c r="I3504" s="90">
        <f>IF(G3504="",0,VLOOKUP(G3504,PHR!$B$4:$H$10000,7,FALSE))</f>
        <v>0</v>
      </c>
      <c r="J3504" s="51" t="str">
        <f t="shared" si="221"/>
        <v/>
      </c>
      <c r="K3504" s="52" t="str">
        <f t="shared" si="220"/>
        <v/>
      </c>
      <c r="L3504" s="55" t="str">
        <f t="shared" si="218"/>
        <v/>
      </c>
      <c r="M3504" s="56" t="str">
        <f t="shared" si="219"/>
        <v/>
      </c>
    </row>
    <row r="3505" spans="1:13" ht="13" x14ac:dyDescent="0.25">
      <c r="A3505" s="163">
        <v>3501</v>
      </c>
      <c r="B3505" s="66"/>
      <c r="C3505" s="67"/>
      <c r="D3505" s="48"/>
      <c r="E3505" s="68"/>
      <c r="F3505" s="49"/>
      <c r="G3505" s="69"/>
      <c r="H3505" s="50" t="str">
        <f>IF(E3505="","",VLOOKUP(WEEKDAY(E3505),List!A$15:B$21,2,FALSE))</f>
        <v/>
      </c>
      <c r="I3505" s="90">
        <f>IF(G3505="",0,VLOOKUP(G3505,PHR!$B$4:$H$10000,7,FALSE))</f>
        <v>0</v>
      </c>
      <c r="J3505" s="51" t="str">
        <f t="shared" si="221"/>
        <v/>
      </c>
      <c r="K3505" s="52" t="str">
        <f t="shared" si="220"/>
        <v/>
      </c>
      <c r="L3505" s="55" t="str">
        <f t="shared" si="218"/>
        <v/>
      </c>
      <c r="M3505" s="56" t="str">
        <f t="shared" si="219"/>
        <v/>
      </c>
    </row>
    <row r="3506" spans="1:13" ht="13" x14ac:dyDescent="0.25">
      <c r="A3506" s="163">
        <v>3502</v>
      </c>
      <c r="B3506" s="66"/>
      <c r="C3506" s="67"/>
      <c r="D3506" s="48"/>
      <c r="E3506" s="68"/>
      <c r="F3506" s="49"/>
      <c r="G3506" s="69"/>
      <c r="H3506" s="50" t="str">
        <f>IF(E3506="","",VLOOKUP(WEEKDAY(E3506),List!A$15:B$21,2,FALSE))</f>
        <v/>
      </c>
      <c r="I3506" s="90">
        <f>IF(G3506="",0,VLOOKUP(G3506,PHR!$B$4:$H$10000,7,FALSE))</f>
        <v>0</v>
      </c>
      <c r="J3506" s="51" t="str">
        <f t="shared" si="221"/>
        <v/>
      </c>
      <c r="K3506" s="52" t="str">
        <f t="shared" si="220"/>
        <v/>
      </c>
      <c r="L3506" s="55" t="str">
        <f t="shared" si="218"/>
        <v/>
      </c>
      <c r="M3506" s="56" t="str">
        <f t="shared" si="219"/>
        <v/>
      </c>
    </row>
    <row r="3507" spans="1:13" ht="13" x14ac:dyDescent="0.25">
      <c r="A3507" s="163">
        <v>3503</v>
      </c>
      <c r="B3507" s="66"/>
      <c r="C3507" s="67"/>
      <c r="D3507" s="48"/>
      <c r="E3507" s="68"/>
      <c r="F3507" s="49"/>
      <c r="G3507" s="69"/>
      <c r="H3507" s="50" t="str">
        <f>IF(E3507="","",VLOOKUP(WEEKDAY(E3507),List!A$15:B$21,2,FALSE))</f>
        <v/>
      </c>
      <c r="I3507" s="90">
        <f>IF(G3507="",0,VLOOKUP(G3507,PHR!$B$4:$H$10000,7,FALSE))</f>
        <v>0</v>
      </c>
      <c r="J3507" s="51" t="str">
        <f t="shared" si="221"/>
        <v/>
      </c>
      <c r="K3507" s="52" t="str">
        <f t="shared" si="220"/>
        <v/>
      </c>
      <c r="L3507" s="55" t="str">
        <f t="shared" si="218"/>
        <v/>
      </c>
      <c r="M3507" s="56" t="str">
        <f t="shared" si="219"/>
        <v/>
      </c>
    </row>
    <row r="3508" spans="1:13" ht="13" x14ac:dyDescent="0.25">
      <c r="A3508" s="163">
        <v>3504</v>
      </c>
      <c r="B3508" s="66"/>
      <c r="C3508" s="67"/>
      <c r="D3508" s="48"/>
      <c r="E3508" s="68"/>
      <c r="F3508" s="49"/>
      <c r="G3508" s="69"/>
      <c r="H3508" s="50" t="str">
        <f>IF(E3508="","",VLOOKUP(WEEKDAY(E3508),List!A$15:B$21,2,FALSE))</f>
        <v/>
      </c>
      <c r="I3508" s="90">
        <f>IF(G3508="",0,VLOOKUP(G3508,PHR!$B$4:$H$10000,7,FALSE))</f>
        <v>0</v>
      </c>
      <c r="J3508" s="51" t="str">
        <f t="shared" si="221"/>
        <v/>
      </c>
      <c r="K3508" s="52" t="str">
        <f t="shared" si="220"/>
        <v/>
      </c>
      <c r="L3508" s="55" t="str">
        <f t="shared" si="218"/>
        <v/>
      </c>
      <c r="M3508" s="56" t="str">
        <f t="shared" si="219"/>
        <v/>
      </c>
    </row>
    <row r="3509" spans="1:13" ht="13" x14ac:dyDescent="0.25">
      <c r="A3509" s="163">
        <v>3505</v>
      </c>
      <c r="B3509" s="66"/>
      <c r="C3509" s="67"/>
      <c r="D3509" s="48"/>
      <c r="E3509" s="68"/>
      <c r="F3509" s="49"/>
      <c r="G3509" s="69"/>
      <c r="H3509" s="50" t="str">
        <f>IF(E3509="","",VLOOKUP(WEEKDAY(E3509),List!A$15:B$21,2,FALSE))</f>
        <v/>
      </c>
      <c r="I3509" s="90">
        <f>IF(G3509="",0,VLOOKUP(G3509,PHR!$B$4:$H$10000,7,FALSE))</f>
        <v>0</v>
      </c>
      <c r="J3509" s="51" t="str">
        <f t="shared" si="221"/>
        <v/>
      </c>
      <c r="K3509" s="52" t="str">
        <f t="shared" si="220"/>
        <v/>
      </c>
      <c r="L3509" s="55" t="str">
        <f t="shared" si="218"/>
        <v/>
      </c>
      <c r="M3509" s="56" t="str">
        <f t="shared" si="219"/>
        <v/>
      </c>
    </row>
    <row r="3510" spans="1:13" ht="13" x14ac:dyDescent="0.25">
      <c r="A3510" s="163">
        <v>3506</v>
      </c>
      <c r="B3510" s="66"/>
      <c r="C3510" s="67"/>
      <c r="D3510" s="48"/>
      <c r="E3510" s="68"/>
      <c r="F3510" s="49"/>
      <c r="G3510" s="69"/>
      <c r="H3510" s="50" t="str">
        <f>IF(E3510="","",VLOOKUP(WEEKDAY(E3510),List!A$15:B$21,2,FALSE))</f>
        <v/>
      </c>
      <c r="I3510" s="90">
        <f>IF(G3510="",0,VLOOKUP(G3510,PHR!$B$4:$H$10000,7,FALSE))</f>
        <v>0</v>
      </c>
      <c r="J3510" s="51" t="str">
        <f t="shared" si="221"/>
        <v/>
      </c>
      <c r="K3510" s="52" t="str">
        <f t="shared" si="220"/>
        <v/>
      </c>
      <c r="L3510" s="55" t="str">
        <f t="shared" si="218"/>
        <v/>
      </c>
      <c r="M3510" s="56" t="str">
        <f t="shared" si="219"/>
        <v/>
      </c>
    </row>
    <row r="3511" spans="1:13" ht="13" x14ac:dyDescent="0.25">
      <c r="A3511" s="163">
        <v>3507</v>
      </c>
      <c r="B3511" s="66"/>
      <c r="C3511" s="67"/>
      <c r="D3511" s="48"/>
      <c r="E3511" s="68"/>
      <c r="F3511" s="49"/>
      <c r="G3511" s="69"/>
      <c r="H3511" s="50" t="str">
        <f>IF(E3511="","",VLOOKUP(WEEKDAY(E3511),List!A$15:B$21,2,FALSE))</f>
        <v/>
      </c>
      <c r="I3511" s="90">
        <f>IF(G3511="",0,VLOOKUP(G3511,PHR!$B$4:$H$10000,7,FALSE))</f>
        <v>0</v>
      </c>
      <c r="J3511" s="51" t="str">
        <f t="shared" si="221"/>
        <v/>
      </c>
      <c r="K3511" s="52" t="str">
        <f t="shared" si="220"/>
        <v/>
      </c>
      <c r="L3511" s="55" t="str">
        <f t="shared" si="218"/>
        <v/>
      </c>
      <c r="M3511" s="56" t="str">
        <f t="shared" si="219"/>
        <v/>
      </c>
    </row>
    <row r="3512" spans="1:13" ht="13" x14ac:dyDescent="0.25">
      <c r="A3512" s="163">
        <v>3508</v>
      </c>
      <c r="B3512" s="66"/>
      <c r="C3512" s="67"/>
      <c r="D3512" s="48"/>
      <c r="E3512" s="68"/>
      <c r="F3512" s="49"/>
      <c r="G3512" s="69"/>
      <c r="H3512" s="50" t="str">
        <f>IF(E3512="","",VLOOKUP(WEEKDAY(E3512),List!A$15:B$21,2,FALSE))</f>
        <v/>
      </c>
      <c r="I3512" s="90">
        <f>IF(G3512="",0,VLOOKUP(G3512,PHR!$B$4:$H$10000,7,FALSE))</f>
        <v>0</v>
      </c>
      <c r="J3512" s="51" t="str">
        <f t="shared" si="221"/>
        <v/>
      </c>
      <c r="K3512" s="52" t="str">
        <f t="shared" si="220"/>
        <v/>
      </c>
      <c r="L3512" s="55" t="str">
        <f t="shared" si="218"/>
        <v/>
      </c>
      <c r="M3512" s="56" t="str">
        <f t="shared" si="219"/>
        <v/>
      </c>
    </row>
    <row r="3513" spans="1:13" ht="13" x14ac:dyDescent="0.25">
      <c r="A3513" s="163">
        <v>3509</v>
      </c>
      <c r="B3513" s="66"/>
      <c r="C3513" s="67"/>
      <c r="D3513" s="48"/>
      <c r="E3513" s="68"/>
      <c r="F3513" s="49"/>
      <c r="G3513" s="69"/>
      <c r="H3513" s="50" t="str">
        <f>IF(E3513="","",VLOOKUP(WEEKDAY(E3513),List!A$15:B$21,2,FALSE))</f>
        <v/>
      </c>
      <c r="I3513" s="90">
        <f>IF(G3513="",0,VLOOKUP(G3513,PHR!$B$4:$H$10000,7,FALSE))</f>
        <v>0</v>
      </c>
      <c r="J3513" s="51" t="str">
        <f t="shared" si="221"/>
        <v/>
      </c>
      <c r="K3513" s="52" t="str">
        <f t="shared" si="220"/>
        <v/>
      </c>
      <c r="L3513" s="55" t="str">
        <f t="shared" si="218"/>
        <v/>
      </c>
      <c r="M3513" s="56" t="str">
        <f t="shared" si="219"/>
        <v/>
      </c>
    </row>
    <row r="3514" spans="1:13" ht="13" x14ac:dyDescent="0.25">
      <c r="A3514" s="163">
        <v>3510</v>
      </c>
      <c r="B3514" s="66"/>
      <c r="C3514" s="67"/>
      <c r="D3514" s="48"/>
      <c r="E3514" s="68"/>
      <c r="F3514" s="49"/>
      <c r="G3514" s="69"/>
      <c r="H3514" s="50" t="str">
        <f>IF(E3514="","",VLOOKUP(WEEKDAY(E3514),List!A$15:B$21,2,FALSE))</f>
        <v/>
      </c>
      <c r="I3514" s="90">
        <f>IF(G3514="",0,VLOOKUP(G3514,PHR!$B$4:$H$10000,7,FALSE))</f>
        <v>0</v>
      </c>
      <c r="J3514" s="51" t="str">
        <f t="shared" si="221"/>
        <v/>
      </c>
      <c r="K3514" s="52" t="str">
        <f t="shared" si="220"/>
        <v/>
      </c>
      <c r="L3514" s="55" t="str">
        <f t="shared" si="218"/>
        <v/>
      </c>
      <c r="M3514" s="56" t="str">
        <f t="shared" si="219"/>
        <v/>
      </c>
    </row>
    <row r="3515" spans="1:13" ht="13" x14ac:dyDescent="0.25">
      <c r="A3515" s="163">
        <v>3511</v>
      </c>
      <c r="B3515" s="66"/>
      <c r="C3515" s="67"/>
      <c r="D3515" s="48"/>
      <c r="E3515" s="68"/>
      <c r="F3515" s="49"/>
      <c r="G3515" s="69"/>
      <c r="H3515" s="50" t="str">
        <f>IF(E3515="","",VLOOKUP(WEEKDAY(E3515),List!A$15:B$21,2,FALSE))</f>
        <v/>
      </c>
      <c r="I3515" s="90">
        <f>IF(G3515="",0,VLOOKUP(G3515,PHR!$B$4:$H$10000,7,FALSE))</f>
        <v>0</v>
      </c>
      <c r="J3515" s="51" t="str">
        <f t="shared" si="221"/>
        <v/>
      </c>
      <c r="K3515" s="52" t="str">
        <f t="shared" si="220"/>
        <v/>
      </c>
      <c r="L3515" s="55" t="str">
        <f t="shared" si="218"/>
        <v/>
      </c>
      <c r="M3515" s="56" t="str">
        <f t="shared" si="219"/>
        <v/>
      </c>
    </row>
    <row r="3516" spans="1:13" ht="13" x14ac:dyDescent="0.25">
      <c r="A3516" s="163">
        <v>3512</v>
      </c>
      <c r="B3516" s="66"/>
      <c r="C3516" s="67"/>
      <c r="D3516" s="48"/>
      <c r="E3516" s="68"/>
      <c r="F3516" s="49"/>
      <c r="G3516" s="69"/>
      <c r="H3516" s="50" t="str">
        <f>IF(E3516="","",VLOOKUP(WEEKDAY(E3516),List!A$15:B$21,2,FALSE))</f>
        <v/>
      </c>
      <c r="I3516" s="90">
        <f>IF(G3516="",0,VLOOKUP(G3516,PHR!$B$4:$H$10000,7,FALSE))</f>
        <v>0</v>
      </c>
      <c r="J3516" s="51" t="str">
        <f t="shared" si="221"/>
        <v/>
      </c>
      <c r="K3516" s="52" t="str">
        <f t="shared" si="220"/>
        <v/>
      </c>
      <c r="L3516" s="55" t="str">
        <f t="shared" si="218"/>
        <v/>
      </c>
      <c r="M3516" s="56" t="str">
        <f t="shared" si="219"/>
        <v/>
      </c>
    </row>
    <row r="3517" spans="1:13" ht="13" x14ac:dyDescent="0.25">
      <c r="A3517" s="163">
        <v>3513</v>
      </c>
      <c r="B3517" s="66"/>
      <c r="C3517" s="67"/>
      <c r="D3517" s="48"/>
      <c r="E3517" s="68"/>
      <c r="F3517" s="49"/>
      <c r="G3517" s="69"/>
      <c r="H3517" s="50" t="str">
        <f>IF(E3517="","",VLOOKUP(WEEKDAY(E3517),List!A$15:B$21,2,FALSE))</f>
        <v/>
      </c>
      <c r="I3517" s="90">
        <f>IF(G3517="",0,VLOOKUP(G3517,PHR!$B$4:$H$10000,7,FALSE))</f>
        <v>0</v>
      </c>
      <c r="J3517" s="51" t="str">
        <f t="shared" si="221"/>
        <v/>
      </c>
      <c r="K3517" s="52" t="str">
        <f t="shared" si="220"/>
        <v/>
      </c>
      <c r="L3517" s="55" t="str">
        <f t="shared" si="218"/>
        <v/>
      </c>
      <c r="M3517" s="56" t="str">
        <f t="shared" si="219"/>
        <v/>
      </c>
    </row>
    <row r="3518" spans="1:13" ht="13" x14ac:dyDescent="0.25">
      <c r="A3518" s="163">
        <v>3514</v>
      </c>
      <c r="B3518" s="66"/>
      <c r="C3518" s="67"/>
      <c r="D3518" s="48"/>
      <c r="E3518" s="68"/>
      <c r="F3518" s="49"/>
      <c r="G3518" s="69"/>
      <c r="H3518" s="50" t="str">
        <f>IF(E3518="","",VLOOKUP(WEEKDAY(E3518),List!A$15:B$21,2,FALSE))</f>
        <v/>
      </c>
      <c r="I3518" s="90">
        <f>IF(G3518="",0,VLOOKUP(G3518,PHR!$B$4:$H$10000,7,FALSE))</f>
        <v>0</v>
      </c>
      <c r="J3518" s="51" t="str">
        <f t="shared" si="221"/>
        <v/>
      </c>
      <c r="K3518" s="52" t="str">
        <f t="shared" si="220"/>
        <v/>
      </c>
      <c r="L3518" s="55" t="str">
        <f t="shared" si="218"/>
        <v/>
      </c>
      <c r="M3518" s="56" t="str">
        <f t="shared" si="219"/>
        <v/>
      </c>
    </row>
    <row r="3519" spans="1:13" ht="13" x14ac:dyDescent="0.25">
      <c r="A3519" s="163">
        <v>3515</v>
      </c>
      <c r="B3519" s="66"/>
      <c r="C3519" s="67"/>
      <c r="D3519" s="48"/>
      <c r="E3519" s="68"/>
      <c r="F3519" s="49"/>
      <c r="G3519" s="69"/>
      <c r="H3519" s="50" t="str">
        <f>IF(E3519="","",VLOOKUP(WEEKDAY(E3519),List!A$15:B$21,2,FALSE))</f>
        <v/>
      </c>
      <c r="I3519" s="90">
        <f>IF(G3519="",0,VLOOKUP(G3519,PHR!$B$4:$H$10000,7,FALSE))</f>
        <v>0</v>
      </c>
      <c r="J3519" s="51" t="str">
        <f t="shared" si="221"/>
        <v/>
      </c>
      <c r="K3519" s="52" t="str">
        <f t="shared" si="220"/>
        <v/>
      </c>
      <c r="L3519" s="55" t="str">
        <f t="shared" si="218"/>
        <v/>
      </c>
      <c r="M3519" s="56" t="str">
        <f t="shared" si="219"/>
        <v/>
      </c>
    </row>
    <row r="3520" spans="1:13" ht="13" x14ac:dyDescent="0.25">
      <c r="A3520" s="163">
        <v>3516</v>
      </c>
      <c r="B3520" s="66"/>
      <c r="C3520" s="67"/>
      <c r="D3520" s="48"/>
      <c r="E3520" s="68"/>
      <c r="F3520" s="49"/>
      <c r="G3520" s="69"/>
      <c r="H3520" s="50" t="str">
        <f>IF(E3520="","",VLOOKUP(WEEKDAY(E3520),List!A$15:B$21,2,FALSE))</f>
        <v/>
      </c>
      <c r="I3520" s="90">
        <f>IF(G3520="",0,VLOOKUP(G3520,PHR!$B$4:$H$10000,7,FALSE))</f>
        <v>0</v>
      </c>
      <c r="J3520" s="51" t="str">
        <f t="shared" si="221"/>
        <v/>
      </c>
      <c r="K3520" s="52" t="str">
        <f t="shared" si="220"/>
        <v/>
      </c>
      <c r="L3520" s="55" t="str">
        <f t="shared" si="218"/>
        <v/>
      </c>
      <c r="M3520" s="56" t="str">
        <f t="shared" si="219"/>
        <v/>
      </c>
    </row>
    <row r="3521" spans="1:13" ht="13" x14ac:dyDescent="0.25">
      <c r="A3521" s="163">
        <v>3517</v>
      </c>
      <c r="B3521" s="66"/>
      <c r="C3521" s="67"/>
      <c r="D3521" s="48"/>
      <c r="E3521" s="68"/>
      <c r="F3521" s="49"/>
      <c r="G3521" s="69"/>
      <c r="H3521" s="50" t="str">
        <f>IF(E3521="","",VLOOKUP(WEEKDAY(E3521),List!A$15:B$21,2,FALSE))</f>
        <v/>
      </c>
      <c r="I3521" s="90">
        <f>IF(G3521="",0,VLOOKUP(G3521,PHR!$B$4:$H$10000,7,FALSE))</f>
        <v>0</v>
      </c>
      <c r="J3521" s="51" t="str">
        <f t="shared" si="221"/>
        <v/>
      </c>
      <c r="K3521" s="52" t="str">
        <f t="shared" si="220"/>
        <v/>
      </c>
      <c r="L3521" s="55" t="str">
        <f t="shared" si="218"/>
        <v/>
      </c>
      <c r="M3521" s="56" t="str">
        <f t="shared" si="219"/>
        <v/>
      </c>
    </row>
    <row r="3522" spans="1:13" ht="13" x14ac:dyDescent="0.25">
      <c r="A3522" s="163">
        <v>3518</v>
      </c>
      <c r="B3522" s="66"/>
      <c r="C3522" s="67"/>
      <c r="D3522" s="48"/>
      <c r="E3522" s="68"/>
      <c r="F3522" s="49"/>
      <c r="G3522" s="69"/>
      <c r="H3522" s="50" t="str">
        <f>IF(E3522="","",VLOOKUP(WEEKDAY(E3522),List!A$15:B$21,2,FALSE))</f>
        <v/>
      </c>
      <c r="I3522" s="90">
        <f>IF(G3522="",0,VLOOKUP(G3522,PHR!$B$4:$H$10000,7,FALSE))</f>
        <v>0</v>
      </c>
      <c r="J3522" s="51" t="str">
        <f t="shared" si="221"/>
        <v/>
      </c>
      <c r="K3522" s="52" t="str">
        <f t="shared" si="220"/>
        <v/>
      </c>
      <c r="L3522" s="55" t="str">
        <f t="shared" si="218"/>
        <v/>
      </c>
      <c r="M3522" s="56" t="str">
        <f t="shared" si="219"/>
        <v/>
      </c>
    </row>
    <row r="3523" spans="1:13" ht="13" x14ac:dyDescent="0.25">
      <c r="A3523" s="163">
        <v>3519</v>
      </c>
      <c r="B3523" s="66"/>
      <c r="C3523" s="67"/>
      <c r="D3523" s="48"/>
      <c r="E3523" s="68"/>
      <c r="F3523" s="49"/>
      <c r="G3523" s="69"/>
      <c r="H3523" s="50" t="str">
        <f>IF(E3523="","",VLOOKUP(WEEKDAY(E3523),List!A$15:B$21,2,FALSE))</f>
        <v/>
      </c>
      <c r="I3523" s="90">
        <f>IF(G3523="",0,VLOOKUP(G3523,PHR!$B$4:$H$10000,7,FALSE))</f>
        <v>0</v>
      </c>
      <c r="J3523" s="51" t="str">
        <f t="shared" si="221"/>
        <v/>
      </c>
      <c r="K3523" s="52" t="str">
        <f t="shared" si="220"/>
        <v/>
      </c>
      <c r="L3523" s="55" t="str">
        <f t="shared" si="218"/>
        <v/>
      </c>
      <c r="M3523" s="56" t="str">
        <f t="shared" si="219"/>
        <v/>
      </c>
    </row>
    <row r="3524" spans="1:13" ht="13" x14ac:dyDescent="0.25">
      <c r="A3524" s="163">
        <v>3520</v>
      </c>
      <c r="B3524" s="66"/>
      <c r="C3524" s="67"/>
      <c r="D3524" s="48"/>
      <c r="E3524" s="68"/>
      <c r="F3524" s="49"/>
      <c r="G3524" s="69"/>
      <c r="H3524" s="50" t="str">
        <f>IF(E3524="","",VLOOKUP(WEEKDAY(E3524),List!A$15:B$21,2,FALSE))</f>
        <v/>
      </c>
      <c r="I3524" s="90">
        <f>IF(G3524="",0,VLOOKUP(G3524,PHR!$B$4:$H$10000,7,FALSE))</f>
        <v>0</v>
      </c>
      <c r="J3524" s="51" t="str">
        <f t="shared" si="221"/>
        <v/>
      </c>
      <c r="K3524" s="52" t="str">
        <f t="shared" si="220"/>
        <v/>
      </c>
      <c r="L3524" s="55" t="str">
        <f t="shared" si="218"/>
        <v/>
      </c>
      <c r="M3524" s="56" t="str">
        <f t="shared" si="219"/>
        <v/>
      </c>
    </row>
    <row r="3525" spans="1:13" ht="13" x14ac:dyDescent="0.25">
      <c r="A3525" s="163">
        <v>3521</v>
      </c>
      <c r="B3525" s="66"/>
      <c r="C3525" s="67"/>
      <c r="D3525" s="48"/>
      <c r="E3525" s="68"/>
      <c r="F3525" s="49"/>
      <c r="G3525" s="69"/>
      <c r="H3525" s="50" t="str">
        <f>IF(E3525="","",VLOOKUP(WEEKDAY(E3525),List!A$15:B$21,2,FALSE))</f>
        <v/>
      </c>
      <c r="I3525" s="90">
        <f>IF(G3525="",0,VLOOKUP(G3525,PHR!$B$4:$H$10000,7,FALSE))</f>
        <v>0</v>
      </c>
      <c r="J3525" s="51" t="str">
        <f t="shared" si="221"/>
        <v/>
      </c>
      <c r="K3525" s="52" t="str">
        <f t="shared" si="220"/>
        <v/>
      </c>
      <c r="L3525" s="55" t="str">
        <f t="shared" ref="L3525:L3588" si="222">IF(D3525="","",K3525)</f>
        <v/>
      </c>
      <c r="M3525" s="56" t="str">
        <f t="shared" ref="M3525:M3588" si="223">IF(D3525="","",ROUND(L3525*I3525,2))</f>
        <v/>
      </c>
    </row>
    <row r="3526" spans="1:13" ht="13" x14ac:dyDescent="0.25">
      <c r="A3526" s="163">
        <v>3522</v>
      </c>
      <c r="B3526" s="66"/>
      <c r="C3526" s="67"/>
      <c r="D3526" s="48"/>
      <c r="E3526" s="68"/>
      <c r="F3526" s="49"/>
      <c r="G3526" s="69"/>
      <c r="H3526" s="50" t="str">
        <f>IF(E3526="","",VLOOKUP(WEEKDAY(E3526),List!A$15:B$21,2,FALSE))</f>
        <v/>
      </c>
      <c r="I3526" s="90">
        <f>IF(G3526="",0,VLOOKUP(G3526,PHR!$B$4:$H$10000,7,FALSE))</f>
        <v>0</v>
      </c>
      <c r="J3526" s="51" t="str">
        <f t="shared" si="221"/>
        <v/>
      </c>
      <c r="K3526" s="52" t="str">
        <f t="shared" ref="K3526:K3589" si="224">IF(F3526="","",IF(C3526="",MIN(F3526,$K$1),(MIN(F3526,$K$1)*C3526)))</f>
        <v/>
      </c>
      <c r="L3526" s="55" t="str">
        <f t="shared" si="222"/>
        <v/>
      </c>
      <c r="M3526" s="56" t="str">
        <f t="shared" si="223"/>
        <v/>
      </c>
    </row>
    <row r="3527" spans="1:13" ht="13" x14ac:dyDescent="0.25">
      <c r="A3527" s="163">
        <v>3523</v>
      </c>
      <c r="B3527" s="66"/>
      <c r="C3527" s="67"/>
      <c r="D3527" s="48"/>
      <c r="E3527" s="68"/>
      <c r="F3527" s="49"/>
      <c r="G3527" s="69"/>
      <c r="H3527" s="50" t="str">
        <f>IF(E3527="","",VLOOKUP(WEEKDAY(E3527),List!A$15:B$21,2,FALSE))</f>
        <v/>
      </c>
      <c r="I3527" s="90">
        <f>IF(G3527="",0,VLOOKUP(G3527,PHR!$B$4:$H$10000,7,FALSE))</f>
        <v>0</v>
      </c>
      <c r="J3527" s="51" t="str">
        <f t="shared" si="221"/>
        <v/>
      </c>
      <c r="K3527" s="52" t="str">
        <f t="shared" si="224"/>
        <v/>
      </c>
      <c r="L3527" s="55" t="str">
        <f t="shared" si="222"/>
        <v/>
      </c>
      <c r="M3527" s="56" t="str">
        <f t="shared" si="223"/>
        <v/>
      </c>
    </row>
    <row r="3528" spans="1:13" ht="13" x14ac:dyDescent="0.25">
      <c r="A3528" s="163">
        <v>3524</v>
      </c>
      <c r="B3528" s="66"/>
      <c r="C3528" s="67"/>
      <c r="D3528" s="48"/>
      <c r="E3528" s="68"/>
      <c r="F3528" s="49"/>
      <c r="G3528" s="69"/>
      <c r="H3528" s="50" t="str">
        <f>IF(E3528="","",VLOOKUP(WEEKDAY(E3528),List!A$15:B$21,2,FALSE))</f>
        <v/>
      </c>
      <c r="I3528" s="90">
        <f>IF(G3528="",0,VLOOKUP(G3528,PHR!$B$4:$H$10000,7,FALSE))</f>
        <v>0</v>
      </c>
      <c r="J3528" s="51" t="str">
        <f t="shared" si="221"/>
        <v/>
      </c>
      <c r="K3528" s="52" t="str">
        <f t="shared" si="224"/>
        <v/>
      </c>
      <c r="L3528" s="55" t="str">
        <f t="shared" si="222"/>
        <v/>
      </c>
      <c r="M3528" s="56" t="str">
        <f t="shared" si="223"/>
        <v/>
      </c>
    </row>
    <row r="3529" spans="1:13" ht="13" x14ac:dyDescent="0.25">
      <c r="A3529" s="163">
        <v>3525</v>
      </c>
      <c r="B3529" s="66"/>
      <c r="C3529" s="67"/>
      <c r="D3529" s="48"/>
      <c r="E3529" s="68"/>
      <c r="F3529" s="49"/>
      <c r="G3529" s="69"/>
      <c r="H3529" s="50" t="str">
        <f>IF(E3529="","",VLOOKUP(WEEKDAY(E3529),List!A$15:B$21,2,FALSE))</f>
        <v/>
      </c>
      <c r="I3529" s="90">
        <f>IF(G3529="",0,VLOOKUP(G3529,PHR!$B$4:$H$10000,7,FALSE))</f>
        <v>0</v>
      </c>
      <c r="J3529" s="51" t="str">
        <f t="shared" si="221"/>
        <v/>
      </c>
      <c r="K3529" s="52" t="str">
        <f t="shared" si="224"/>
        <v/>
      </c>
      <c r="L3529" s="55" t="str">
        <f t="shared" si="222"/>
        <v/>
      </c>
      <c r="M3529" s="56" t="str">
        <f t="shared" si="223"/>
        <v/>
      </c>
    </row>
    <row r="3530" spans="1:13" ht="13" x14ac:dyDescent="0.25">
      <c r="A3530" s="163">
        <v>3526</v>
      </c>
      <c r="B3530" s="66"/>
      <c r="C3530" s="67"/>
      <c r="D3530" s="48"/>
      <c r="E3530" s="68"/>
      <c r="F3530" s="49"/>
      <c r="G3530" s="69"/>
      <c r="H3530" s="50" t="str">
        <f>IF(E3530="","",VLOOKUP(WEEKDAY(E3530),List!A$15:B$21,2,FALSE))</f>
        <v/>
      </c>
      <c r="I3530" s="90">
        <f>IF(G3530="",0,VLOOKUP(G3530,PHR!$B$4:$H$10000,7,FALSE))</f>
        <v>0</v>
      </c>
      <c r="J3530" s="51" t="str">
        <f t="shared" ref="J3530:J3593" si="225">IF(K3530="","",ROUND(K3530*I3530,2))</f>
        <v/>
      </c>
      <c r="K3530" s="52" t="str">
        <f t="shared" si="224"/>
        <v/>
      </c>
      <c r="L3530" s="55" t="str">
        <f t="shared" si="222"/>
        <v/>
      </c>
      <c r="M3530" s="56" t="str">
        <f t="shared" si="223"/>
        <v/>
      </c>
    </row>
    <row r="3531" spans="1:13" ht="13" x14ac:dyDescent="0.25">
      <c r="A3531" s="163">
        <v>3527</v>
      </c>
      <c r="B3531" s="66"/>
      <c r="C3531" s="67"/>
      <c r="D3531" s="48"/>
      <c r="E3531" s="68"/>
      <c r="F3531" s="49"/>
      <c r="G3531" s="69"/>
      <c r="H3531" s="50" t="str">
        <f>IF(E3531="","",VLOOKUP(WEEKDAY(E3531),List!A$15:B$21,2,FALSE))</f>
        <v/>
      </c>
      <c r="I3531" s="90">
        <f>IF(G3531="",0,VLOOKUP(G3531,PHR!$B$4:$H$10000,7,FALSE))</f>
        <v>0</v>
      </c>
      <c r="J3531" s="51" t="str">
        <f t="shared" si="225"/>
        <v/>
      </c>
      <c r="K3531" s="52" t="str">
        <f t="shared" si="224"/>
        <v/>
      </c>
      <c r="L3531" s="55" t="str">
        <f t="shared" si="222"/>
        <v/>
      </c>
      <c r="M3531" s="56" t="str">
        <f t="shared" si="223"/>
        <v/>
      </c>
    </row>
    <row r="3532" spans="1:13" ht="13" x14ac:dyDescent="0.25">
      <c r="A3532" s="163">
        <v>3528</v>
      </c>
      <c r="B3532" s="66"/>
      <c r="C3532" s="67"/>
      <c r="D3532" s="48"/>
      <c r="E3532" s="68"/>
      <c r="F3532" s="49"/>
      <c r="G3532" s="69"/>
      <c r="H3532" s="50" t="str">
        <f>IF(E3532="","",VLOOKUP(WEEKDAY(E3532),List!A$15:B$21,2,FALSE))</f>
        <v/>
      </c>
      <c r="I3532" s="90">
        <f>IF(G3532="",0,VLOOKUP(G3532,PHR!$B$4:$H$10000,7,FALSE))</f>
        <v>0</v>
      </c>
      <c r="J3532" s="51" t="str">
        <f t="shared" si="225"/>
        <v/>
      </c>
      <c r="K3532" s="52" t="str">
        <f t="shared" si="224"/>
        <v/>
      </c>
      <c r="L3532" s="55" t="str">
        <f t="shared" si="222"/>
        <v/>
      </c>
      <c r="M3532" s="56" t="str">
        <f t="shared" si="223"/>
        <v/>
      </c>
    </row>
    <row r="3533" spans="1:13" ht="13" x14ac:dyDescent="0.25">
      <c r="A3533" s="163">
        <v>3529</v>
      </c>
      <c r="B3533" s="66"/>
      <c r="C3533" s="67"/>
      <c r="D3533" s="48"/>
      <c r="E3533" s="68"/>
      <c r="F3533" s="49"/>
      <c r="G3533" s="69"/>
      <c r="H3533" s="50" t="str">
        <f>IF(E3533="","",VLOOKUP(WEEKDAY(E3533),List!A$15:B$21,2,FALSE))</f>
        <v/>
      </c>
      <c r="I3533" s="90">
        <f>IF(G3533="",0,VLOOKUP(G3533,PHR!$B$4:$H$10000,7,FALSE))</f>
        <v>0</v>
      </c>
      <c r="J3533" s="51" t="str">
        <f t="shared" si="225"/>
        <v/>
      </c>
      <c r="K3533" s="52" t="str">
        <f t="shared" si="224"/>
        <v/>
      </c>
      <c r="L3533" s="55" t="str">
        <f t="shared" si="222"/>
        <v/>
      </c>
      <c r="M3533" s="56" t="str">
        <f t="shared" si="223"/>
        <v/>
      </c>
    </row>
    <row r="3534" spans="1:13" ht="13" x14ac:dyDescent="0.25">
      <c r="A3534" s="163">
        <v>3530</v>
      </c>
      <c r="B3534" s="66"/>
      <c r="C3534" s="67"/>
      <c r="D3534" s="48"/>
      <c r="E3534" s="68"/>
      <c r="F3534" s="49"/>
      <c r="G3534" s="69"/>
      <c r="H3534" s="50" t="str">
        <f>IF(E3534="","",VLOOKUP(WEEKDAY(E3534),List!A$15:B$21,2,FALSE))</f>
        <v/>
      </c>
      <c r="I3534" s="90">
        <f>IF(G3534="",0,VLOOKUP(G3534,PHR!$B$4:$H$10000,7,FALSE))</f>
        <v>0</v>
      </c>
      <c r="J3534" s="51" t="str">
        <f t="shared" si="225"/>
        <v/>
      </c>
      <c r="K3534" s="52" t="str">
        <f t="shared" si="224"/>
        <v/>
      </c>
      <c r="L3534" s="55" t="str">
        <f t="shared" si="222"/>
        <v/>
      </c>
      <c r="M3534" s="56" t="str">
        <f t="shared" si="223"/>
        <v/>
      </c>
    </row>
    <row r="3535" spans="1:13" ht="13" x14ac:dyDescent="0.25">
      <c r="A3535" s="163">
        <v>3531</v>
      </c>
      <c r="B3535" s="66"/>
      <c r="C3535" s="67"/>
      <c r="D3535" s="48"/>
      <c r="E3535" s="68"/>
      <c r="F3535" s="49"/>
      <c r="G3535" s="69"/>
      <c r="H3535" s="50" t="str">
        <f>IF(E3535="","",VLOOKUP(WEEKDAY(E3535),List!A$15:B$21,2,FALSE))</f>
        <v/>
      </c>
      <c r="I3535" s="90">
        <f>IF(G3535="",0,VLOOKUP(G3535,PHR!$B$4:$H$10000,7,FALSE))</f>
        <v>0</v>
      </c>
      <c r="J3535" s="51" t="str">
        <f t="shared" si="225"/>
        <v/>
      </c>
      <c r="K3535" s="52" t="str">
        <f t="shared" si="224"/>
        <v/>
      </c>
      <c r="L3535" s="55" t="str">
        <f t="shared" si="222"/>
        <v/>
      </c>
      <c r="M3535" s="56" t="str">
        <f t="shared" si="223"/>
        <v/>
      </c>
    </row>
    <row r="3536" spans="1:13" ht="13" x14ac:dyDescent="0.25">
      <c r="A3536" s="163">
        <v>3532</v>
      </c>
      <c r="B3536" s="66"/>
      <c r="C3536" s="67"/>
      <c r="D3536" s="48"/>
      <c r="E3536" s="68"/>
      <c r="F3536" s="49"/>
      <c r="G3536" s="69"/>
      <c r="H3536" s="50" t="str">
        <f>IF(E3536="","",VLOOKUP(WEEKDAY(E3536),List!A$15:B$21,2,FALSE))</f>
        <v/>
      </c>
      <c r="I3536" s="90">
        <f>IF(G3536="",0,VLOOKUP(G3536,PHR!$B$4:$H$10000,7,FALSE))</f>
        <v>0</v>
      </c>
      <c r="J3536" s="51" t="str">
        <f t="shared" si="225"/>
        <v/>
      </c>
      <c r="K3536" s="52" t="str">
        <f t="shared" si="224"/>
        <v/>
      </c>
      <c r="L3536" s="55" t="str">
        <f t="shared" si="222"/>
        <v/>
      </c>
      <c r="M3536" s="56" t="str">
        <f t="shared" si="223"/>
        <v/>
      </c>
    </row>
    <row r="3537" spans="1:13" ht="13" x14ac:dyDescent="0.25">
      <c r="A3537" s="163">
        <v>3533</v>
      </c>
      <c r="B3537" s="66"/>
      <c r="C3537" s="67"/>
      <c r="D3537" s="48"/>
      <c r="E3537" s="68"/>
      <c r="F3537" s="49"/>
      <c r="G3537" s="69"/>
      <c r="H3537" s="50" t="str">
        <f>IF(E3537="","",VLOOKUP(WEEKDAY(E3537),List!A$15:B$21,2,FALSE))</f>
        <v/>
      </c>
      <c r="I3537" s="90">
        <f>IF(G3537="",0,VLOOKUP(G3537,PHR!$B$4:$H$10000,7,FALSE))</f>
        <v>0</v>
      </c>
      <c r="J3537" s="51" t="str">
        <f t="shared" si="225"/>
        <v/>
      </c>
      <c r="K3537" s="52" t="str">
        <f t="shared" si="224"/>
        <v/>
      </c>
      <c r="L3537" s="55" t="str">
        <f t="shared" si="222"/>
        <v/>
      </c>
      <c r="M3537" s="56" t="str">
        <f t="shared" si="223"/>
        <v/>
      </c>
    </row>
    <row r="3538" spans="1:13" ht="13" x14ac:dyDescent="0.25">
      <c r="A3538" s="163">
        <v>3534</v>
      </c>
      <c r="B3538" s="66"/>
      <c r="C3538" s="67"/>
      <c r="D3538" s="48"/>
      <c r="E3538" s="68"/>
      <c r="F3538" s="49"/>
      <c r="G3538" s="69"/>
      <c r="H3538" s="50" t="str">
        <f>IF(E3538="","",VLOOKUP(WEEKDAY(E3538),List!A$15:B$21,2,FALSE))</f>
        <v/>
      </c>
      <c r="I3538" s="90">
        <f>IF(G3538="",0,VLOOKUP(G3538,PHR!$B$4:$H$10000,7,FALSE))</f>
        <v>0</v>
      </c>
      <c r="J3538" s="51" t="str">
        <f t="shared" si="225"/>
        <v/>
      </c>
      <c r="K3538" s="52" t="str">
        <f t="shared" si="224"/>
        <v/>
      </c>
      <c r="L3538" s="55" t="str">
        <f t="shared" si="222"/>
        <v/>
      </c>
      <c r="M3538" s="56" t="str">
        <f t="shared" si="223"/>
        <v/>
      </c>
    </row>
    <row r="3539" spans="1:13" ht="13" x14ac:dyDescent="0.25">
      <c r="A3539" s="163">
        <v>3535</v>
      </c>
      <c r="B3539" s="66"/>
      <c r="C3539" s="67"/>
      <c r="D3539" s="48"/>
      <c r="E3539" s="68"/>
      <c r="F3539" s="49"/>
      <c r="G3539" s="69"/>
      <c r="H3539" s="50" t="str">
        <f>IF(E3539="","",VLOOKUP(WEEKDAY(E3539),List!A$15:B$21,2,FALSE))</f>
        <v/>
      </c>
      <c r="I3539" s="90">
        <f>IF(G3539="",0,VLOOKUP(G3539,PHR!$B$4:$H$10000,7,FALSE))</f>
        <v>0</v>
      </c>
      <c r="J3539" s="51" t="str">
        <f t="shared" si="225"/>
        <v/>
      </c>
      <c r="K3539" s="52" t="str">
        <f t="shared" si="224"/>
        <v/>
      </c>
      <c r="L3539" s="55" t="str">
        <f t="shared" si="222"/>
        <v/>
      </c>
      <c r="M3539" s="56" t="str">
        <f t="shared" si="223"/>
        <v/>
      </c>
    </row>
    <row r="3540" spans="1:13" ht="13" x14ac:dyDescent="0.25">
      <c r="A3540" s="163">
        <v>3536</v>
      </c>
      <c r="B3540" s="66"/>
      <c r="C3540" s="67"/>
      <c r="D3540" s="48"/>
      <c r="E3540" s="68"/>
      <c r="F3540" s="49"/>
      <c r="G3540" s="69"/>
      <c r="H3540" s="50" t="str">
        <f>IF(E3540="","",VLOOKUP(WEEKDAY(E3540),List!A$15:B$21,2,FALSE))</f>
        <v/>
      </c>
      <c r="I3540" s="90">
        <f>IF(G3540="",0,VLOOKUP(G3540,PHR!$B$4:$H$10000,7,FALSE))</f>
        <v>0</v>
      </c>
      <c r="J3540" s="51" t="str">
        <f t="shared" si="225"/>
        <v/>
      </c>
      <c r="K3540" s="52" t="str">
        <f t="shared" si="224"/>
        <v/>
      </c>
      <c r="L3540" s="55" t="str">
        <f t="shared" si="222"/>
        <v/>
      </c>
      <c r="M3540" s="56" t="str">
        <f t="shared" si="223"/>
        <v/>
      </c>
    </row>
    <row r="3541" spans="1:13" ht="13" x14ac:dyDescent="0.25">
      <c r="A3541" s="163">
        <v>3537</v>
      </c>
      <c r="B3541" s="66"/>
      <c r="C3541" s="67"/>
      <c r="D3541" s="48"/>
      <c r="E3541" s="68"/>
      <c r="F3541" s="49"/>
      <c r="G3541" s="69"/>
      <c r="H3541" s="50" t="str">
        <f>IF(E3541="","",VLOOKUP(WEEKDAY(E3541),List!A$15:B$21,2,FALSE))</f>
        <v/>
      </c>
      <c r="I3541" s="90">
        <f>IF(G3541="",0,VLOOKUP(G3541,PHR!$B$4:$H$10000,7,FALSE))</f>
        <v>0</v>
      </c>
      <c r="J3541" s="51" t="str">
        <f t="shared" si="225"/>
        <v/>
      </c>
      <c r="K3541" s="52" t="str">
        <f t="shared" si="224"/>
        <v/>
      </c>
      <c r="L3541" s="55" t="str">
        <f t="shared" si="222"/>
        <v/>
      </c>
      <c r="M3541" s="56" t="str">
        <f t="shared" si="223"/>
        <v/>
      </c>
    </row>
    <row r="3542" spans="1:13" ht="13" x14ac:dyDescent="0.25">
      <c r="A3542" s="163">
        <v>3538</v>
      </c>
      <c r="B3542" s="66"/>
      <c r="C3542" s="67"/>
      <c r="D3542" s="48"/>
      <c r="E3542" s="68"/>
      <c r="F3542" s="49"/>
      <c r="G3542" s="69"/>
      <c r="H3542" s="50" t="str">
        <f>IF(E3542="","",VLOOKUP(WEEKDAY(E3542),List!A$15:B$21,2,FALSE))</f>
        <v/>
      </c>
      <c r="I3542" s="90">
        <f>IF(G3542="",0,VLOOKUP(G3542,PHR!$B$4:$H$10000,7,FALSE))</f>
        <v>0</v>
      </c>
      <c r="J3542" s="51" t="str">
        <f t="shared" si="225"/>
        <v/>
      </c>
      <c r="K3542" s="52" t="str">
        <f t="shared" si="224"/>
        <v/>
      </c>
      <c r="L3542" s="55" t="str">
        <f t="shared" si="222"/>
        <v/>
      </c>
      <c r="M3542" s="56" t="str">
        <f t="shared" si="223"/>
        <v/>
      </c>
    </row>
    <row r="3543" spans="1:13" ht="13" x14ac:dyDescent="0.25">
      <c r="A3543" s="163">
        <v>3539</v>
      </c>
      <c r="B3543" s="66"/>
      <c r="C3543" s="67"/>
      <c r="D3543" s="48"/>
      <c r="E3543" s="68"/>
      <c r="F3543" s="49"/>
      <c r="G3543" s="69"/>
      <c r="H3543" s="50" t="str">
        <f>IF(E3543="","",VLOOKUP(WEEKDAY(E3543),List!A$15:B$21,2,FALSE))</f>
        <v/>
      </c>
      <c r="I3543" s="90">
        <f>IF(G3543="",0,VLOOKUP(G3543,PHR!$B$4:$H$10000,7,FALSE))</f>
        <v>0</v>
      </c>
      <c r="J3543" s="51" t="str">
        <f t="shared" si="225"/>
        <v/>
      </c>
      <c r="K3543" s="52" t="str">
        <f t="shared" si="224"/>
        <v/>
      </c>
      <c r="L3543" s="55" t="str">
        <f t="shared" si="222"/>
        <v/>
      </c>
      <c r="M3543" s="56" t="str">
        <f t="shared" si="223"/>
        <v/>
      </c>
    </row>
    <row r="3544" spans="1:13" ht="13" x14ac:dyDescent="0.25">
      <c r="A3544" s="163">
        <v>3540</v>
      </c>
      <c r="B3544" s="66"/>
      <c r="C3544" s="67"/>
      <c r="D3544" s="48"/>
      <c r="E3544" s="68"/>
      <c r="F3544" s="49"/>
      <c r="G3544" s="69"/>
      <c r="H3544" s="50" t="str">
        <f>IF(E3544="","",VLOOKUP(WEEKDAY(E3544),List!A$15:B$21,2,FALSE))</f>
        <v/>
      </c>
      <c r="I3544" s="90">
        <f>IF(G3544="",0,VLOOKUP(G3544,PHR!$B$4:$H$10000,7,FALSE))</f>
        <v>0</v>
      </c>
      <c r="J3544" s="51" t="str">
        <f t="shared" si="225"/>
        <v/>
      </c>
      <c r="K3544" s="52" t="str">
        <f t="shared" si="224"/>
        <v/>
      </c>
      <c r="L3544" s="55" t="str">
        <f t="shared" si="222"/>
        <v/>
      </c>
      <c r="M3544" s="56" t="str">
        <f t="shared" si="223"/>
        <v/>
      </c>
    </row>
    <row r="3545" spans="1:13" ht="13" x14ac:dyDescent="0.25">
      <c r="A3545" s="163">
        <v>3541</v>
      </c>
      <c r="B3545" s="66"/>
      <c r="C3545" s="67"/>
      <c r="D3545" s="48"/>
      <c r="E3545" s="68"/>
      <c r="F3545" s="49"/>
      <c r="G3545" s="69"/>
      <c r="H3545" s="50" t="str">
        <f>IF(E3545="","",VLOOKUP(WEEKDAY(E3545),List!A$15:B$21,2,FALSE))</f>
        <v/>
      </c>
      <c r="I3545" s="90">
        <f>IF(G3545="",0,VLOOKUP(G3545,PHR!$B$4:$H$10000,7,FALSE))</f>
        <v>0</v>
      </c>
      <c r="J3545" s="51" t="str">
        <f t="shared" si="225"/>
        <v/>
      </c>
      <c r="K3545" s="52" t="str">
        <f t="shared" si="224"/>
        <v/>
      </c>
      <c r="L3545" s="55" t="str">
        <f t="shared" si="222"/>
        <v/>
      </c>
      <c r="M3545" s="56" t="str">
        <f t="shared" si="223"/>
        <v/>
      </c>
    </row>
    <row r="3546" spans="1:13" ht="13" x14ac:dyDescent="0.25">
      <c r="A3546" s="163">
        <v>3542</v>
      </c>
      <c r="B3546" s="66"/>
      <c r="C3546" s="67"/>
      <c r="D3546" s="48"/>
      <c r="E3546" s="68"/>
      <c r="F3546" s="49"/>
      <c r="G3546" s="69"/>
      <c r="H3546" s="50" t="str">
        <f>IF(E3546="","",VLOOKUP(WEEKDAY(E3546),List!A$15:B$21,2,FALSE))</f>
        <v/>
      </c>
      <c r="I3546" s="90">
        <f>IF(G3546="",0,VLOOKUP(G3546,PHR!$B$4:$H$10000,7,FALSE))</f>
        <v>0</v>
      </c>
      <c r="J3546" s="51" t="str">
        <f t="shared" si="225"/>
        <v/>
      </c>
      <c r="K3546" s="52" t="str">
        <f t="shared" si="224"/>
        <v/>
      </c>
      <c r="L3546" s="55" t="str">
        <f t="shared" si="222"/>
        <v/>
      </c>
      <c r="M3546" s="56" t="str">
        <f t="shared" si="223"/>
        <v/>
      </c>
    </row>
    <row r="3547" spans="1:13" ht="13" x14ac:dyDescent="0.25">
      <c r="A3547" s="163">
        <v>3543</v>
      </c>
      <c r="B3547" s="66"/>
      <c r="C3547" s="67"/>
      <c r="D3547" s="48"/>
      <c r="E3547" s="68"/>
      <c r="F3547" s="49"/>
      <c r="G3547" s="69"/>
      <c r="H3547" s="50" t="str">
        <f>IF(E3547="","",VLOOKUP(WEEKDAY(E3547),List!A$15:B$21,2,FALSE))</f>
        <v/>
      </c>
      <c r="I3547" s="90">
        <f>IF(G3547="",0,VLOOKUP(G3547,PHR!$B$4:$H$10000,7,FALSE))</f>
        <v>0</v>
      </c>
      <c r="J3547" s="51" t="str">
        <f t="shared" si="225"/>
        <v/>
      </c>
      <c r="K3547" s="52" t="str">
        <f t="shared" si="224"/>
        <v/>
      </c>
      <c r="L3547" s="55" t="str">
        <f t="shared" si="222"/>
        <v/>
      </c>
      <c r="M3547" s="56" t="str">
        <f t="shared" si="223"/>
        <v/>
      </c>
    </row>
    <row r="3548" spans="1:13" ht="13" x14ac:dyDescent="0.25">
      <c r="A3548" s="163">
        <v>3544</v>
      </c>
      <c r="B3548" s="66"/>
      <c r="C3548" s="67"/>
      <c r="D3548" s="48"/>
      <c r="E3548" s="68"/>
      <c r="F3548" s="49"/>
      <c r="G3548" s="69"/>
      <c r="H3548" s="50" t="str">
        <f>IF(E3548="","",VLOOKUP(WEEKDAY(E3548),List!A$15:B$21,2,FALSE))</f>
        <v/>
      </c>
      <c r="I3548" s="90">
        <f>IF(G3548="",0,VLOOKUP(G3548,PHR!$B$4:$H$10000,7,FALSE))</f>
        <v>0</v>
      </c>
      <c r="J3548" s="51" t="str">
        <f t="shared" si="225"/>
        <v/>
      </c>
      <c r="K3548" s="52" t="str">
        <f t="shared" si="224"/>
        <v/>
      </c>
      <c r="L3548" s="55" t="str">
        <f t="shared" si="222"/>
        <v/>
      </c>
      <c r="M3548" s="56" t="str">
        <f t="shared" si="223"/>
        <v/>
      </c>
    </row>
    <row r="3549" spans="1:13" ht="13" x14ac:dyDescent="0.25">
      <c r="A3549" s="163">
        <v>3545</v>
      </c>
      <c r="B3549" s="66"/>
      <c r="C3549" s="67"/>
      <c r="D3549" s="48"/>
      <c r="E3549" s="68"/>
      <c r="F3549" s="49"/>
      <c r="G3549" s="69"/>
      <c r="H3549" s="50" t="str">
        <f>IF(E3549="","",VLOOKUP(WEEKDAY(E3549),List!A$15:B$21,2,FALSE))</f>
        <v/>
      </c>
      <c r="I3549" s="90">
        <f>IF(G3549="",0,VLOOKUP(G3549,PHR!$B$4:$H$10000,7,FALSE))</f>
        <v>0</v>
      </c>
      <c r="J3549" s="51" t="str">
        <f t="shared" si="225"/>
        <v/>
      </c>
      <c r="K3549" s="52" t="str">
        <f t="shared" si="224"/>
        <v/>
      </c>
      <c r="L3549" s="55" t="str">
        <f t="shared" si="222"/>
        <v/>
      </c>
      <c r="M3549" s="56" t="str">
        <f t="shared" si="223"/>
        <v/>
      </c>
    </row>
    <row r="3550" spans="1:13" ht="13" x14ac:dyDescent="0.25">
      <c r="A3550" s="163">
        <v>3546</v>
      </c>
      <c r="B3550" s="66"/>
      <c r="C3550" s="67"/>
      <c r="D3550" s="48"/>
      <c r="E3550" s="68"/>
      <c r="F3550" s="49"/>
      <c r="G3550" s="69"/>
      <c r="H3550" s="50" t="str">
        <f>IF(E3550="","",VLOOKUP(WEEKDAY(E3550),List!A$15:B$21,2,FALSE))</f>
        <v/>
      </c>
      <c r="I3550" s="90">
        <f>IF(G3550="",0,VLOOKUP(G3550,PHR!$B$4:$H$10000,7,FALSE))</f>
        <v>0</v>
      </c>
      <c r="J3550" s="51" t="str">
        <f t="shared" si="225"/>
        <v/>
      </c>
      <c r="K3550" s="52" t="str">
        <f t="shared" si="224"/>
        <v/>
      </c>
      <c r="L3550" s="55" t="str">
        <f t="shared" si="222"/>
        <v/>
      </c>
      <c r="M3550" s="56" t="str">
        <f t="shared" si="223"/>
        <v/>
      </c>
    </row>
    <row r="3551" spans="1:13" ht="13" x14ac:dyDescent="0.25">
      <c r="A3551" s="163">
        <v>3547</v>
      </c>
      <c r="B3551" s="66"/>
      <c r="C3551" s="67"/>
      <c r="D3551" s="48"/>
      <c r="E3551" s="68"/>
      <c r="F3551" s="49"/>
      <c r="G3551" s="69"/>
      <c r="H3551" s="50" t="str">
        <f>IF(E3551="","",VLOOKUP(WEEKDAY(E3551),List!A$15:B$21,2,FALSE))</f>
        <v/>
      </c>
      <c r="I3551" s="90">
        <f>IF(G3551="",0,VLOOKUP(G3551,PHR!$B$4:$H$10000,7,FALSE))</f>
        <v>0</v>
      </c>
      <c r="J3551" s="51" t="str">
        <f t="shared" si="225"/>
        <v/>
      </c>
      <c r="K3551" s="52" t="str">
        <f t="shared" si="224"/>
        <v/>
      </c>
      <c r="L3551" s="55" t="str">
        <f t="shared" si="222"/>
        <v/>
      </c>
      <c r="M3551" s="56" t="str">
        <f t="shared" si="223"/>
        <v/>
      </c>
    </row>
    <row r="3552" spans="1:13" ht="13" x14ac:dyDescent="0.25">
      <c r="A3552" s="163">
        <v>3548</v>
      </c>
      <c r="B3552" s="66"/>
      <c r="C3552" s="67"/>
      <c r="D3552" s="48"/>
      <c r="E3552" s="68"/>
      <c r="F3552" s="49"/>
      <c r="G3552" s="69"/>
      <c r="H3552" s="50" t="str">
        <f>IF(E3552="","",VLOOKUP(WEEKDAY(E3552),List!A$15:B$21,2,FALSE))</f>
        <v/>
      </c>
      <c r="I3552" s="90">
        <f>IF(G3552="",0,VLOOKUP(G3552,PHR!$B$4:$H$10000,7,FALSE))</f>
        <v>0</v>
      </c>
      <c r="J3552" s="51" t="str">
        <f t="shared" si="225"/>
        <v/>
      </c>
      <c r="K3552" s="52" t="str">
        <f t="shared" si="224"/>
        <v/>
      </c>
      <c r="L3552" s="55" t="str">
        <f t="shared" si="222"/>
        <v/>
      </c>
      <c r="M3552" s="56" t="str">
        <f t="shared" si="223"/>
        <v/>
      </c>
    </row>
    <row r="3553" spans="1:13" ht="13" x14ac:dyDescent="0.25">
      <c r="A3553" s="163">
        <v>3549</v>
      </c>
      <c r="B3553" s="66"/>
      <c r="C3553" s="67"/>
      <c r="D3553" s="48"/>
      <c r="E3553" s="68"/>
      <c r="F3553" s="49"/>
      <c r="G3553" s="69"/>
      <c r="H3553" s="50" t="str">
        <f>IF(E3553="","",VLOOKUP(WEEKDAY(E3553),List!A$15:B$21,2,FALSE))</f>
        <v/>
      </c>
      <c r="I3553" s="90">
        <f>IF(G3553="",0,VLOOKUP(G3553,PHR!$B$4:$H$10000,7,FALSE))</f>
        <v>0</v>
      </c>
      <c r="J3553" s="51" t="str">
        <f t="shared" si="225"/>
        <v/>
      </c>
      <c r="K3553" s="52" t="str">
        <f t="shared" si="224"/>
        <v/>
      </c>
      <c r="L3553" s="55" t="str">
        <f t="shared" si="222"/>
        <v/>
      </c>
      <c r="M3553" s="56" t="str">
        <f t="shared" si="223"/>
        <v/>
      </c>
    </row>
    <row r="3554" spans="1:13" ht="13" x14ac:dyDescent="0.25">
      <c r="A3554" s="163">
        <v>3550</v>
      </c>
      <c r="B3554" s="66"/>
      <c r="C3554" s="67"/>
      <c r="D3554" s="48"/>
      <c r="E3554" s="68"/>
      <c r="F3554" s="49"/>
      <c r="G3554" s="69"/>
      <c r="H3554" s="50" t="str">
        <f>IF(E3554="","",VLOOKUP(WEEKDAY(E3554),List!A$15:B$21,2,FALSE))</f>
        <v/>
      </c>
      <c r="I3554" s="90">
        <f>IF(G3554="",0,VLOOKUP(G3554,PHR!$B$4:$H$10000,7,FALSE))</f>
        <v>0</v>
      </c>
      <c r="J3554" s="51" t="str">
        <f t="shared" si="225"/>
        <v/>
      </c>
      <c r="K3554" s="52" t="str">
        <f t="shared" si="224"/>
        <v/>
      </c>
      <c r="L3554" s="55" t="str">
        <f t="shared" si="222"/>
        <v/>
      </c>
      <c r="M3554" s="56" t="str">
        <f t="shared" si="223"/>
        <v/>
      </c>
    </row>
    <row r="3555" spans="1:13" ht="13" x14ac:dyDescent="0.25">
      <c r="A3555" s="163">
        <v>3551</v>
      </c>
      <c r="B3555" s="66"/>
      <c r="C3555" s="67"/>
      <c r="D3555" s="48"/>
      <c r="E3555" s="68"/>
      <c r="F3555" s="49"/>
      <c r="G3555" s="69"/>
      <c r="H3555" s="50" t="str">
        <f>IF(E3555="","",VLOOKUP(WEEKDAY(E3555),List!A$15:B$21,2,FALSE))</f>
        <v/>
      </c>
      <c r="I3555" s="90">
        <f>IF(G3555="",0,VLOOKUP(G3555,PHR!$B$4:$H$10000,7,FALSE))</f>
        <v>0</v>
      </c>
      <c r="J3555" s="51" t="str">
        <f t="shared" si="225"/>
        <v/>
      </c>
      <c r="K3555" s="52" t="str">
        <f t="shared" si="224"/>
        <v/>
      </c>
      <c r="L3555" s="55" t="str">
        <f t="shared" si="222"/>
        <v/>
      </c>
      <c r="M3555" s="56" t="str">
        <f t="shared" si="223"/>
        <v/>
      </c>
    </row>
    <row r="3556" spans="1:13" ht="13" x14ac:dyDescent="0.25">
      <c r="A3556" s="163">
        <v>3552</v>
      </c>
      <c r="B3556" s="66"/>
      <c r="C3556" s="67"/>
      <c r="D3556" s="48"/>
      <c r="E3556" s="68"/>
      <c r="F3556" s="49"/>
      <c r="G3556" s="69"/>
      <c r="H3556" s="50" t="str">
        <f>IF(E3556="","",VLOOKUP(WEEKDAY(E3556),List!A$15:B$21,2,FALSE))</f>
        <v/>
      </c>
      <c r="I3556" s="90">
        <f>IF(G3556="",0,VLOOKUP(G3556,PHR!$B$4:$H$10000,7,FALSE))</f>
        <v>0</v>
      </c>
      <c r="J3556" s="51" t="str">
        <f t="shared" si="225"/>
        <v/>
      </c>
      <c r="K3556" s="52" t="str">
        <f t="shared" si="224"/>
        <v/>
      </c>
      <c r="L3556" s="55" t="str">
        <f t="shared" si="222"/>
        <v/>
      </c>
      <c r="M3556" s="56" t="str">
        <f t="shared" si="223"/>
        <v/>
      </c>
    </row>
    <row r="3557" spans="1:13" ht="13" x14ac:dyDescent="0.25">
      <c r="A3557" s="163">
        <v>3553</v>
      </c>
      <c r="B3557" s="66"/>
      <c r="C3557" s="67"/>
      <c r="D3557" s="48"/>
      <c r="E3557" s="68"/>
      <c r="F3557" s="49"/>
      <c r="G3557" s="69"/>
      <c r="H3557" s="50" t="str">
        <f>IF(E3557="","",VLOOKUP(WEEKDAY(E3557),List!A$15:B$21,2,FALSE))</f>
        <v/>
      </c>
      <c r="I3557" s="90">
        <f>IF(G3557="",0,VLOOKUP(G3557,PHR!$B$4:$H$10000,7,FALSE))</f>
        <v>0</v>
      </c>
      <c r="J3557" s="51" t="str">
        <f t="shared" si="225"/>
        <v/>
      </c>
      <c r="K3557" s="52" t="str">
        <f t="shared" si="224"/>
        <v/>
      </c>
      <c r="L3557" s="55" t="str">
        <f t="shared" si="222"/>
        <v/>
      </c>
      <c r="M3557" s="56" t="str">
        <f t="shared" si="223"/>
        <v/>
      </c>
    </row>
    <row r="3558" spans="1:13" ht="13" x14ac:dyDescent="0.25">
      <c r="A3558" s="163">
        <v>3554</v>
      </c>
      <c r="B3558" s="66"/>
      <c r="C3558" s="67"/>
      <c r="D3558" s="48"/>
      <c r="E3558" s="68"/>
      <c r="F3558" s="49"/>
      <c r="G3558" s="69"/>
      <c r="H3558" s="50" t="str">
        <f>IF(E3558="","",VLOOKUP(WEEKDAY(E3558),List!A$15:B$21,2,FALSE))</f>
        <v/>
      </c>
      <c r="I3558" s="90">
        <f>IF(G3558="",0,VLOOKUP(G3558,PHR!$B$4:$H$10000,7,FALSE))</f>
        <v>0</v>
      </c>
      <c r="J3558" s="51" t="str">
        <f t="shared" si="225"/>
        <v/>
      </c>
      <c r="K3558" s="52" t="str">
        <f t="shared" si="224"/>
        <v/>
      </c>
      <c r="L3558" s="55" t="str">
        <f t="shared" si="222"/>
        <v/>
      </c>
      <c r="M3558" s="56" t="str">
        <f t="shared" si="223"/>
        <v/>
      </c>
    </row>
    <row r="3559" spans="1:13" ht="13" x14ac:dyDescent="0.25">
      <c r="A3559" s="163">
        <v>3555</v>
      </c>
      <c r="B3559" s="66"/>
      <c r="C3559" s="67"/>
      <c r="D3559" s="48"/>
      <c r="E3559" s="68"/>
      <c r="F3559" s="49"/>
      <c r="G3559" s="69"/>
      <c r="H3559" s="50" t="str">
        <f>IF(E3559="","",VLOOKUP(WEEKDAY(E3559),List!A$15:B$21,2,FALSE))</f>
        <v/>
      </c>
      <c r="I3559" s="90">
        <f>IF(G3559="",0,VLOOKUP(G3559,PHR!$B$4:$H$10000,7,FALSE))</f>
        <v>0</v>
      </c>
      <c r="J3559" s="51" t="str">
        <f t="shared" si="225"/>
        <v/>
      </c>
      <c r="K3559" s="52" t="str">
        <f t="shared" si="224"/>
        <v/>
      </c>
      <c r="L3559" s="55" t="str">
        <f t="shared" si="222"/>
        <v/>
      </c>
      <c r="M3559" s="56" t="str">
        <f t="shared" si="223"/>
        <v/>
      </c>
    </row>
    <row r="3560" spans="1:13" ht="13" x14ac:dyDescent="0.25">
      <c r="A3560" s="163">
        <v>3556</v>
      </c>
      <c r="B3560" s="66"/>
      <c r="C3560" s="67"/>
      <c r="D3560" s="48"/>
      <c r="E3560" s="68"/>
      <c r="F3560" s="49"/>
      <c r="G3560" s="69"/>
      <c r="H3560" s="50" t="str">
        <f>IF(E3560="","",VLOOKUP(WEEKDAY(E3560),List!A$15:B$21,2,FALSE))</f>
        <v/>
      </c>
      <c r="I3560" s="90">
        <f>IF(G3560="",0,VLOOKUP(G3560,PHR!$B$4:$H$10000,7,FALSE))</f>
        <v>0</v>
      </c>
      <c r="J3560" s="51" t="str">
        <f t="shared" si="225"/>
        <v/>
      </c>
      <c r="K3560" s="52" t="str">
        <f t="shared" si="224"/>
        <v/>
      </c>
      <c r="L3560" s="55" t="str">
        <f t="shared" si="222"/>
        <v/>
      </c>
      <c r="M3560" s="56" t="str">
        <f t="shared" si="223"/>
        <v/>
      </c>
    </row>
    <row r="3561" spans="1:13" ht="13" x14ac:dyDescent="0.25">
      <c r="A3561" s="163">
        <v>3557</v>
      </c>
      <c r="B3561" s="66"/>
      <c r="C3561" s="67"/>
      <c r="D3561" s="48"/>
      <c r="E3561" s="68"/>
      <c r="F3561" s="49"/>
      <c r="G3561" s="69"/>
      <c r="H3561" s="50" t="str">
        <f>IF(E3561="","",VLOOKUP(WEEKDAY(E3561),List!A$15:B$21,2,FALSE))</f>
        <v/>
      </c>
      <c r="I3561" s="90">
        <f>IF(G3561="",0,VLOOKUP(G3561,PHR!$B$4:$H$10000,7,FALSE))</f>
        <v>0</v>
      </c>
      <c r="J3561" s="51" t="str">
        <f t="shared" si="225"/>
        <v/>
      </c>
      <c r="K3561" s="52" t="str">
        <f t="shared" si="224"/>
        <v/>
      </c>
      <c r="L3561" s="55" t="str">
        <f t="shared" si="222"/>
        <v/>
      </c>
      <c r="M3561" s="56" t="str">
        <f t="shared" si="223"/>
        <v/>
      </c>
    </row>
    <row r="3562" spans="1:13" ht="13" x14ac:dyDescent="0.25">
      <c r="A3562" s="163">
        <v>3558</v>
      </c>
      <c r="B3562" s="66"/>
      <c r="C3562" s="67"/>
      <c r="D3562" s="48"/>
      <c r="E3562" s="68"/>
      <c r="F3562" s="49"/>
      <c r="G3562" s="69"/>
      <c r="H3562" s="50" t="str">
        <f>IF(E3562="","",VLOOKUP(WEEKDAY(E3562),List!A$15:B$21,2,FALSE))</f>
        <v/>
      </c>
      <c r="I3562" s="90">
        <f>IF(G3562="",0,VLOOKUP(G3562,PHR!$B$4:$H$10000,7,FALSE))</f>
        <v>0</v>
      </c>
      <c r="J3562" s="51" t="str">
        <f t="shared" si="225"/>
        <v/>
      </c>
      <c r="K3562" s="52" t="str">
        <f t="shared" si="224"/>
        <v/>
      </c>
      <c r="L3562" s="55" t="str">
        <f t="shared" si="222"/>
        <v/>
      </c>
      <c r="M3562" s="56" t="str">
        <f t="shared" si="223"/>
        <v/>
      </c>
    </row>
    <row r="3563" spans="1:13" ht="13" x14ac:dyDescent="0.25">
      <c r="A3563" s="163">
        <v>3559</v>
      </c>
      <c r="B3563" s="66"/>
      <c r="C3563" s="67"/>
      <c r="D3563" s="48"/>
      <c r="E3563" s="68"/>
      <c r="F3563" s="49"/>
      <c r="G3563" s="69"/>
      <c r="H3563" s="50" t="str">
        <f>IF(E3563="","",VLOOKUP(WEEKDAY(E3563),List!A$15:B$21,2,FALSE))</f>
        <v/>
      </c>
      <c r="I3563" s="90">
        <f>IF(G3563="",0,VLOOKUP(G3563,PHR!$B$4:$H$10000,7,FALSE))</f>
        <v>0</v>
      </c>
      <c r="J3563" s="51" t="str">
        <f t="shared" si="225"/>
        <v/>
      </c>
      <c r="K3563" s="52" t="str">
        <f t="shared" si="224"/>
        <v/>
      </c>
      <c r="L3563" s="55" t="str">
        <f t="shared" si="222"/>
        <v/>
      </c>
      <c r="M3563" s="56" t="str">
        <f t="shared" si="223"/>
        <v/>
      </c>
    </row>
    <row r="3564" spans="1:13" ht="13" x14ac:dyDescent="0.25">
      <c r="A3564" s="163">
        <v>3560</v>
      </c>
      <c r="B3564" s="66"/>
      <c r="C3564" s="67"/>
      <c r="D3564" s="48"/>
      <c r="E3564" s="68"/>
      <c r="F3564" s="49"/>
      <c r="G3564" s="69"/>
      <c r="H3564" s="50" t="str">
        <f>IF(E3564="","",VLOOKUP(WEEKDAY(E3564),List!A$15:B$21,2,FALSE))</f>
        <v/>
      </c>
      <c r="I3564" s="90">
        <f>IF(G3564="",0,VLOOKUP(G3564,PHR!$B$4:$H$10000,7,FALSE))</f>
        <v>0</v>
      </c>
      <c r="J3564" s="51" t="str">
        <f t="shared" si="225"/>
        <v/>
      </c>
      <c r="K3564" s="52" t="str">
        <f t="shared" si="224"/>
        <v/>
      </c>
      <c r="L3564" s="55" t="str">
        <f t="shared" si="222"/>
        <v/>
      </c>
      <c r="M3564" s="56" t="str">
        <f t="shared" si="223"/>
        <v/>
      </c>
    </row>
    <row r="3565" spans="1:13" ht="13" x14ac:dyDescent="0.25">
      <c r="A3565" s="163">
        <v>3561</v>
      </c>
      <c r="B3565" s="66"/>
      <c r="C3565" s="67"/>
      <c r="D3565" s="48"/>
      <c r="E3565" s="68"/>
      <c r="F3565" s="49"/>
      <c r="G3565" s="69"/>
      <c r="H3565" s="50" t="str">
        <f>IF(E3565="","",VLOOKUP(WEEKDAY(E3565),List!A$15:B$21,2,FALSE))</f>
        <v/>
      </c>
      <c r="I3565" s="90">
        <f>IF(G3565="",0,VLOOKUP(G3565,PHR!$B$4:$H$10000,7,FALSE))</f>
        <v>0</v>
      </c>
      <c r="J3565" s="51" t="str">
        <f t="shared" si="225"/>
        <v/>
      </c>
      <c r="K3565" s="52" t="str">
        <f t="shared" si="224"/>
        <v/>
      </c>
      <c r="L3565" s="55" t="str">
        <f t="shared" si="222"/>
        <v/>
      </c>
      <c r="M3565" s="56" t="str">
        <f t="shared" si="223"/>
        <v/>
      </c>
    </row>
    <row r="3566" spans="1:13" ht="13" x14ac:dyDescent="0.25">
      <c r="A3566" s="163">
        <v>3562</v>
      </c>
      <c r="B3566" s="66"/>
      <c r="C3566" s="67"/>
      <c r="D3566" s="48"/>
      <c r="E3566" s="68"/>
      <c r="F3566" s="49"/>
      <c r="G3566" s="69"/>
      <c r="H3566" s="50" t="str">
        <f>IF(E3566="","",VLOOKUP(WEEKDAY(E3566),List!A$15:B$21,2,FALSE))</f>
        <v/>
      </c>
      <c r="I3566" s="90">
        <f>IF(G3566="",0,VLOOKUP(G3566,PHR!$B$4:$H$10000,7,FALSE))</f>
        <v>0</v>
      </c>
      <c r="J3566" s="51" t="str">
        <f t="shared" si="225"/>
        <v/>
      </c>
      <c r="K3566" s="52" t="str">
        <f t="shared" si="224"/>
        <v/>
      </c>
      <c r="L3566" s="55" t="str">
        <f t="shared" si="222"/>
        <v/>
      </c>
      <c r="M3566" s="56" t="str">
        <f t="shared" si="223"/>
        <v/>
      </c>
    </row>
    <row r="3567" spans="1:13" ht="13" x14ac:dyDescent="0.25">
      <c r="A3567" s="163">
        <v>3563</v>
      </c>
      <c r="B3567" s="66"/>
      <c r="C3567" s="67"/>
      <c r="D3567" s="48"/>
      <c r="E3567" s="68"/>
      <c r="F3567" s="49"/>
      <c r="G3567" s="69"/>
      <c r="H3567" s="50" t="str">
        <f>IF(E3567="","",VLOOKUP(WEEKDAY(E3567),List!A$15:B$21,2,FALSE))</f>
        <v/>
      </c>
      <c r="I3567" s="90">
        <f>IF(G3567="",0,VLOOKUP(G3567,PHR!$B$4:$H$10000,7,FALSE))</f>
        <v>0</v>
      </c>
      <c r="J3567" s="51" t="str">
        <f t="shared" si="225"/>
        <v/>
      </c>
      <c r="K3567" s="52" t="str">
        <f t="shared" si="224"/>
        <v/>
      </c>
      <c r="L3567" s="55" t="str">
        <f t="shared" si="222"/>
        <v/>
      </c>
      <c r="M3567" s="56" t="str">
        <f t="shared" si="223"/>
        <v/>
      </c>
    </row>
    <row r="3568" spans="1:13" ht="13" x14ac:dyDescent="0.25">
      <c r="A3568" s="163">
        <v>3564</v>
      </c>
      <c r="B3568" s="66"/>
      <c r="C3568" s="67"/>
      <c r="D3568" s="48"/>
      <c r="E3568" s="68"/>
      <c r="F3568" s="49"/>
      <c r="G3568" s="69"/>
      <c r="H3568" s="50" t="str">
        <f>IF(E3568="","",VLOOKUP(WEEKDAY(E3568),List!A$15:B$21,2,FALSE))</f>
        <v/>
      </c>
      <c r="I3568" s="90">
        <f>IF(G3568="",0,VLOOKUP(G3568,PHR!$B$4:$H$10000,7,FALSE))</f>
        <v>0</v>
      </c>
      <c r="J3568" s="51" t="str">
        <f t="shared" si="225"/>
        <v/>
      </c>
      <c r="K3568" s="52" t="str">
        <f t="shared" si="224"/>
        <v/>
      </c>
      <c r="L3568" s="55" t="str">
        <f t="shared" si="222"/>
        <v/>
      </c>
      <c r="M3568" s="56" t="str">
        <f t="shared" si="223"/>
        <v/>
      </c>
    </row>
    <row r="3569" spans="1:13" ht="13" x14ac:dyDescent="0.25">
      <c r="A3569" s="163">
        <v>3565</v>
      </c>
      <c r="B3569" s="66"/>
      <c r="C3569" s="67"/>
      <c r="D3569" s="48"/>
      <c r="E3569" s="68"/>
      <c r="F3569" s="49"/>
      <c r="G3569" s="69"/>
      <c r="H3569" s="50" t="str">
        <f>IF(E3569="","",VLOOKUP(WEEKDAY(E3569),List!A$15:B$21,2,FALSE))</f>
        <v/>
      </c>
      <c r="I3569" s="90">
        <f>IF(G3569="",0,VLOOKUP(G3569,PHR!$B$4:$H$10000,7,FALSE))</f>
        <v>0</v>
      </c>
      <c r="J3569" s="51" t="str">
        <f t="shared" si="225"/>
        <v/>
      </c>
      <c r="K3569" s="52" t="str">
        <f t="shared" si="224"/>
        <v/>
      </c>
      <c r="L3569" s="55" t="str">
        <f t="shared" si="222"/>
        <v/>
      </c>
      <c r="M3569" s="56" t="str">
        <f t="shared" si="223"/>
        <v/>
      </c>
    </row>
    <row r="3570" spans="1:13" ht="13" x14ac:dyDescent="0.25">
      <c r="A3570" s="163">
        <v>3566</v>
      </c>
      <c r="B3570" s="66"/>
      <c r="C3570" s="67"/>
      <c r="D3570" s="48"/>
      <c r="E3570" s="68"/>
      <c r="F3570" s="49"/>
      <c r="G3570" s="69"/>
      <c r="H3570" s="50" t="str">
        <f>IF(E3570="","",VLOOKUP(WEEKDAY(E3570),List!A$15:B$21,2,FALSE))</f>
        <v/>
      </c>
      <c r="I3570" s="90">
        <f>IF(G3570="",0,VLOOKUP(G3570,PHR!$B$4:$H$10000,7,FALSE))</f>
        <v>0</v>
      </c>
      <c r="J3570" s="51" t="str">
        <f t="shared" si="225"/>
        <v/>
      </c>
      <c r="K3570" s="52" t="str">
        <f t="shared" si="224"/>
        <v/>
      </c>
      <c r="L3570" s="55" t="str">
        <f t="shared" si="222"/>
        <v/>
      </c>
      <c r="M3570" s="56" t="str">
        <f t="shared" si="223"/>
        <v/>
      </c>
    </row>
    <row r="3571" spans="1:13" ht="13" x14ac:dyDescent="0.25">
      <c r="A3571" s="163">
        <v>3567</v>
      </c>
      <c r="B3571" s="66"/>
      <c r="C3571" s="67"/>
      <c r="D3571" s="48"/>
      <c r="E3571" s="68"/>
      <c r="F3571" s="49"/>
      <c r="G3571" s="69"/>
      <c r="H3571" s="50" t="str">
        <f>IF(E3571="","",VLOOKUP(WEEKDAY(E3571),List!A$15:B$21,2,FALSE))</f>
        <v/>
      </c>
      <c r="I3571" s="90">
        <f>IF(G3571="",0,VLOOKUP(G3571,PHR!$B$4:$H$10000,7,FALSE))</f>
        <v>0</v>
      </c>
      <c r="J3571" s="51" t="str">
        <f t="shared" si="225"/>
        <v/>
      </c>
      <c r="K3571" s="52" t="str">
        <f t="shared" si="224"/>
        <v/>
      </c>
      <c r="L3571" s="55" t="str">
        <f t="shared" si="222"/>
        <v/>
      </c>
      <c r="M3571" s="56" t="str">
        <f t="shared" si="223"/>
        <v/>
      </c>
    </row>
    <row r="3572" spans="1:13" ht="13" x14ac:dyDescent="0.25">
      <c r="A3572" s="163">
        <v>3568</v>
      </c>
      <c r="B3572" s="66"/>
      <c r="C3572" s="67"/>
      <c r="D3572" s="48"/>
      <c r="E3572" s="68"/>
      <c r="F3572" s="49"/>
      <c r="G3572" s="69"/>
      <c r="H3572" s="50" t="str">
        <f>IF(E3572="","",VLOOKUP(WEEKDAY(E3572),List!A$15:B$21,2,FALSE))</f>
        <v/>
      </c>
      <c r="I3572" s="90">
        <f>IF(G3572="",0,VLOOKUP(G3572,PHR!$B$4:$H$10000,7,FALSE))</f>
        <v>0</v>
      </c>
      <c r="J3572" s="51" t="str">
        <f t="shared" si="225"/>
        <v/>
      </c>
      <c r="K3572" s="52" t="str">
        <f t="shared" si="224"/>
        <v/>
      </c>
      <c r="L3572" s="55" t="str">
        <f t="shared" si="222"/>
        <v/>
      </c>
      <c r="M3572" s="56" t="str">
        <f t="shared" si="223"/>
        <v/>
      </c>
    </row>
    <row r="3573" spans="1:13" ht="13" x14ac:dyDescent="0.25">
      <c r="A3573" s="163">
        <v>3569</v>
      </c>
      <c r="B3573" s="66"/>
      <c r="C3573" s="67"/>
      <c r="D3573" s="48"/>
      <c r="E3573" s="68"/>
      <c r="F3573" s="49"/>
      <c r="G3573" s="69"/>
      <c r="H3573" s="50" t="str">
        <f>IF(E3573="","",VLOOKUP(WEEKDAY(E3573),List!A$15:B$21,2,FALSE))</f>
        <v/>
      </c>
      <c r="I3573" s="90">
        <f>IF(G3573="",0,VLOOKUP(G3573,PHR!$B$4:$H$10000,7,FALSE))</f>
        <v>0</v>
      </c>
      <c r="J3573" s="51" t="str">
        <f t="shared" si="225"/>
        <v/>
      </c>
      <c r="K3573" s="52" t="str">
        <f t="shared" si="224"/>
        <v/>
      </c>
      <c r="L3573" s="55" t="str">
        <f t="shared" si="222"/>
        <v/>
      </c>
      <c r="M3573" s="56" t="str">
        <f t="shared" si="223"/>
        <v/>
      </c>
    </row>
    <row r="3574" spans="1:13" ht="13" x14ac:dyDescent="0.25">
      <c r="A3574" s="163">
        <v>3570</v>
      </c>
      <c r="B3574" s="66"/>
      <c r="C3574" s="67"/>
      <c r="D3574" s="48"/>
      <c r="E3574" s="68"/>
      <c r="F3574" s="49"/>
      <c r="G3574" s="69"/>
      <c r="H3574" s="50" t="str">
        <f>IF(E3574="","",VLOOKUP(WEEKDAY(E3574),List!A$15:B$21,2,FALSE))</f>
        <v/>
      </c>
      <c r="I3574" s="90">
        <f>IF(G3574="",0,VLOOKUP(G3574,PHR!$B$4:$H$10000,7,FALSE))</f>
        <v>0</v>
      </c>
      <c r="J3574" s="51" t="str">
        <f t="shared" si="225"/>
        <v/>
      </c>
      <c r="K3574" s="52" t="str">
        <f t="shared" si="224"/>
        <v/>
      </c>
      <c r="L3574" s="55" t="str">
        <f t="shared" si="222"/>
        <v/>
      </c>
      <c r="M3574" s="56" t="str">
        <f t="shared" si="223"/>
        <v/>
      </c>
    </row>
    <row r="3575" spans="1:13" ht="13" x14ac:dyDescent="0.25">
      <c r="A3575" s="163">
        <v>3571</v>
      </c>
      <c r="B3575" s="66"/>
      <c r="C3575" s="67"/>
      <c r="D3575" s="48"/>
      <c r="E3575" s="68"/>
      <c r="F3575" s="49"/>
      <c r="G3575" s="69"/>
      <c r="H3575" s="50" t="str">
        <f>IF(E3575="","",VLOOKUP(WEEKDAY(E3575),List!A$15:B$21,2,FALSE))</f>
        <v/>
      </c>
      <c r="I3575" s="90">
        <f>IF(G3575="",0,VLOOKUP(G3575,PHR!$B$4:$H$10000,7,FALSE))</f>
        <v>0</v>
      </c>
      <c r="J3575" s="51" t="str">
        <f t="shared" si="225"/>
        <v/>
      </c>
      <c r="K3575" s="52" t="str">
        <f t="shared" si="224"/>
        <v/>
      </c>
      <c r="L3575" s="55" t="str">
        <f t="shared" si="222"/>
        <v/>
      </c>
      <c r="M3575" s="56" t="str">
        <f t="shared" si="223"/>
        <v/>
      </c>
    </row>
    <row r="3576" spans="1:13" ht="13" x14ac:dyDescent="0.25">
      <c r="A3576" s="163">
        <v>3572</v>
      </c>
      <c r="B3576" s="66"/>
      <c r="C3576" s="67"/>
      <c r="D3576" s="48"/>
      <c r="E3576" s="68"/>
      <c r="F3576" s="49"/>
      <c r="G3576" s="69"/>
      <c r="H3576" s="50" t="str">
        <f>IF(E3576="","",VLOOKUP(WEEKDAY(E3576),List!A$15:B$21,2,FALSE))</f>
        <v/>
      </c>
      <c r="I3576" s="90">
        <f>IF(G3576="",0,VLOOKUP(G3576,PHR!$B$4:$H$10000,7,FALSE))</f>
        <v>0</v>
      </c>
      <c r="J3576" s="51" t="str">
        <f t="shared" si="225"/>
        <v/>
      </c>
      <c r="K3576" s="52" t="str">
        <f t="shared" si="224"/>
        <v/>
      </c>
      <c r="L3576" s="55" t="str">
        <f t="shared" si="222"/>
        <v/>
      </c>
      <c r="M3576" s="56" t="str">
        <f t="shared" si="223"/>
        <v/>
      </c>
    </row>
    <row r="3577" spans="1:13" ht="13" x14ac:dyDescent="0.25">
      <c r="A3577" s="163">
        <v>3573</v>
      </c>
      <c r="B3577" s="66"/>
      <c r="C3577" s="67"/>
      <c r="D3577" s="48"/>
      <c r="E3577" s="68"/>
      <c r="F3577" s="49"/>
      <c r="G3577" s="69"/>
      <c r="H3577" s="50" t="str">
        <f>IF(E3577="","",VLOOKUP(WEEKDAY(E3577),List!A$15:B$21,2,FALSE))</f>
        <v/>
      </c>
      <c r="I3577" s="90">
        <f>IF(G3577="",0,VLOOKUP(G3577,PHR!$B$4:$H$10000,7,FALSE))</f>
        <v>0</v>
      </c>
      <c r="J3577" s="51" t="str">
        <f t="shared" si="225"/>
        <v/>
      </c>
      <c r="K3577" s="52" t="str">
        <f t="shared" si="224"/>
        <v/>
      </c>
      <c r="L3577" s="55" t="str">
        <f t="shared" si="222"/>
        <v/>
      </c>
      <c r="M3577" s="56" t="str">
        <f t="shared" si="223"/>
        <v/>
      </c>
    </row>
    <row r="3578" spans="1:13" ht="13" x14ac:dyDescent="0.25">
      <c r="A3578" s="163">
        <v>3574</v>
      </c>
      <c r="B3578" s="66"/>
      <c r="C3578" s="67"/>
      <c r="D3578" s="48"/>
      <c r="E3578" s="68"/>
      <c r="F3578" s="49"/>
      <c r="G3578" s="69"/>
      <c r="H3578" s="50" t="str">
        <f>IF(E3578="","",VLOOKUP(WEEKDAY(E3578),List!A$15:B$21,2,FALSE))</f>
        <v/>
      </c>
      <c r="I3578" s="90">
        <f>IF(G3578="",0,VLOOKUP(G3578,PHR!$B$4:$H$10000,7,FALSE))</f>
        <v>0</v>
      </c>
      <c r="J3578" s="51" t="str">
        <f t="shared" si="225"/>
        <v/>
      </c>
      <c r="K3578" s="52" t="str">
        <f t="shared" si="224"/>
        <v/>
      </c>
      <c r="L3578" s="55" t="str">
        <f t="shared" si="222"/>
        <v/>
      </c>
      <c r="M3578" s="56" t="str">
        <f t="shared" si="223"/>
        <v/>
      </c>
    </row>
    <row r="3579" spans="1:13" ht="13" x14ac:dyDescent="0.25">
      <c r="A3579" s="163">
        <v>3575</v>
      </c>
      <c r="B3579" s="66"/>
      <c r="C3579" s="67"/>
      <c r="D3579" s="48"/>
      <c r="E3579" s="68"/>
      <c r="F3579" s="49"/>
      <c r="G3579" s="69"/>
      <c r="H3579" s="50" t="str">
        <f>IF(E3579="","",VLOOKUP(WEEKDAY(E3579),List!A$15:B$21,2,FALSE))</f>
        <v/>
      </c>
      <c r="I3579" s="90">
        <f>IF(G3579="",0,VLOOKUP(G3579,PHR!$B$4:$H$10000,7,FALSE))</f>
        <v>0</v>
      </c>
      <c r="J3579" s="51" t="str">
        <f t="shared" si="225"/>
        <v/>
      </c>
      <c r="K3579" s="52" t="str">
        <f t="shared" si="224"/>
        <v/>
      </c>
      <c r="L3579" s="55" t="str">
        <f t="shared" si="222"/>
        <v/>
      </c>
      <c r="M3579" s="56" t="str">
        <f t="shared" si="223"/>
        <v/>
      </c>
    </row>
    <row r="3580" spans="1:13" ht="13" x14ac:dyDescent="0.25">
      <c r="A3580" s="163">
        <v>3576</v>
      </c>
      <c r="B3580" s="66"/>
      <c r="C3580" s="67"/>
      <c r="D3580" s="48"/>
      <c r="E3580" s="68"/>
      <c r="F3580" s="49"/>
      <c r="G3580" s="69"/>
      <c r="H3580" s="50" t="str">
        <f>IF(E3580="","",VLOOKUP(WEEKDAY(E3580),List!A$15:B$21,2,FALSE))</f>
        <v/>
      </c>
      <c r="I3580" s="90">
        <f>IF(G3580="",0,VLOOKUP(G3580,PHR!$B$4:$H$10000,7,FALSE))</f>
        <v>0</v>
      </c>
      <c r="J3580" s="51" t="str">
        <f t="shared" si="225"/>
        <v/>
      </c>
      <c r="K3580" s="52" t="str">
        <f t="shared" si="224"/>
        <v/>
      </c>
      <c r="L3580" s="55" t="str">
        <f t="shared" si="222"/>
        <v/>
      </c>
      <c r="M3580" s="56" t="str">
        <f t="shared" si="223"/>
        <v/>
      </c>
    </row>
    <row r="3581" spans="1:13" ht="13" x14ac:dyDescent="0.25">
      <c r="A3581" s="163">
        <v>3577</v>
      </c>
      <c r="B3581" s="66"/>
      <c r="C3581" s="67"/>
      <c r="D3581" s="48"/>
      <c r="E3581" s="68"/>
      <c r="F3581" s="49"/>
      <c r="G3581" s="69"/>
      <c r="H3581" s="50" t="str">
        <f>IF(E3581="","",VLOOKUP(WEEKDAY(E3581),List!A$15:B$21,2,FALSE))</f>
        <v/>
      </c>
      <c r="I3581" s="90">
        <f>IF(G3581="",0,VLOOKUP(G3581,PHR!$B$4:$H$10000,7,FALSE))</f>
        <v>0</v>
      </c>
      <c r="J3581" s="51" t="str">
        <f t="shared" si="225"/>
        <v/>
      </c>
      <c r="K3581" s="52" t="str">
        <f t="shared" si="224"/>
        <v/>
      </c>
      <c r="L3581" s="55" t="str">
        <f t="shared" si="222"/>
        <v/>
      </c>
      <c r="M3581" s="56" t="str">
        <f t="shared" si="223"/>
        <v/>
      </c>
    </row>
    <row r="3582" spans="1:13" ht="13" x14ac:dyDescent="0.25">
      <c r="A3582" s="163">
        <v>3578</v>
      </c>
      <c r="B3582" s="66"/>
      <c r="C3582" s="67"/>
      <c r="D3582" s="48"/>
      <c r="E3582" s="68"/>
      <c r="F3582" s="49"/>
      <c r="G3582" s="69"/>
      <c r="H3582" s="50" t="str">
        <f>IF(E3582="","",VLOOKUP(WEEKDAY(E3582),List!A$15:B$21,2,FALSE))</f>
        <v/>
      </c>
      <c r="I3582" s="90">
        <f>IF(G3582="",0,VLOOKUP(G3582,PHR!$B$4:$H$10000,7,FALSE))</f>
        <v>0</v>
      </c>
      <c r="J3582" s="51" t="str">
        <f t="shared" si="225"/>
        <v/>
      </c>
      <c r="K3582" s="52" t="str">
        <f t="shared" si="224"/>
        <v/>
      </c>
      <c r="L3582" s="55" t="str">
        <f t="shared" si="222"/>
        <v/>
      </c>
      <c r="M3582" s="56" t="str">
        <f t="shared" si="223"/>
        <v/>
      </c>
    </row>
    <row r="3583" spans="1:13" ht="13" x14ac:dyDescent="0.25">
      <c r="A3583" s="163">
        <v>3579</v>
      </c>
      <c r="B3583" s="66"/>
      <c r="C3583" s="67"/>
      <c r="D3583" s="48"/>
      <c r="E3583" s="68"/>
      <c r="F3583" s="49"/>
      <c r="G3583" s="69"/>
      <c r="H3583" s="50" t="str">
        <f>IF(E3583="","",VLOOKUP(WEEKDAY(E3583),List!A$15:B$21,2,FALSE))</f>
        <v/>
      </c>
      <c r="I3583" s="90">
        <f>IF(G3583="",0,VLOOKUP(G3583,PHR!$B$4:$H$10000,7,FALSE))</f>
        <v>0</v>
      </c>
      <c r="J3583" s="51" t="str">
        <f t="shared" si="225"/>
        <v/>
      </c>
      <c r="K3583" s="52" t="str">
        <f t="shared" si="224"/>
        <v/>
      </c>
      <c r="L3583" s="55" t="str">
        <f t="shared" si="222"/>
        <v/>
      </c>
      <c r="M3583" s="56" t="str">
        <f t="shared" si="223"/>
        <v/>
      </c>
    </row>
    <row r="3584" spans="1:13" ht="13" x14ac:dyDescent="0.25">
      <c r="A3584" s="163">
        <v>3580</v>
      </c>
      <c r="B3584" s="66"/>
      <c r="C3584" s="67"/>
      <c r="D3584" s="48"/>
      <c r="E3584" s="68"/>
      <c r="F3584" s="49"/>
      <c r="G3584" s="69"/>
      <c r="H3584" s="50" t="str">
        <f>IF(E3584="","",VLOOKUP(WEEKDAY(E3584),List!A$15:B$21,2,FALSE))</f>
        <v/>
      </c>
      <c r="I3584" s="90">
        <f>IF(G3584="",0,VLOOKUP(G3584,PHR!$B$4:$H$10000,7,FALSE))</f>
        <v>0</v>
      </c>
      <c r="J3584" s="51" t="str">
        <f t="shared" si="225"/>
        <v/>
      </c>
      <c r="K3584" s="52" t="str">
        <f t="shared" si="224"/>
        <v/>
      </c>
      <c r="L3584" s="55" t="str">
        <f t="shared" si="222"/>
        <v/>
      </c>
      <c r="M3584" s="56" t="str">
        <f t="shared" si="223"/>
        <v/>
      </c>
    </row>
    <row r="3585" spans="1:13" ht="13" x14ac:dyDescent="0.25">
      <c r="A3585" s="163">
        <v>3581</v>
      </c>
      <c r="B3585" s="66"/>
      <c r="C3585" s="67"/>
      <c r="D3585" s="48"/>
      <c r="E3585" s="68"/>
      <c r="F3585" s="49"/>
      <c r="G3585" s="69"/>
      <c r="H3585" s="50" t="str">
        <f>IF(E3585="","",VLOOKUP(WEEKDAY(E3585),List!A$15:B$21,2,FALSE))</f>
        <v/>
      </c>
      <c r="I3585" s="90">
        <f>IF(G3585="",0,VLOOKUP(G3585,PHR!$B$4:$H$10000,7,FALSE))</f>
        <v>0</v>
      </c>
      <c r="J3585" s="51" t="str">
        <f t="shared" si="225"/>
        <v/>
      </c>
      <c r="K3585" s="52" t="str">
        <f t="shared" si="224"/>
        <v/>
      </c>
      <c r="L3585" s="55" t="str">
        <f t="shared" si="222"/>
        <v/>
      </c>
      <c r="M3585" s="56" t="str">
        <f t="shared" si="223"/>
        <v/>
      </c>
    </row>
    <row r="3586" spans="1:13" ht="13" x14ac:dyDescent="0.25">
      <c r="A3586" s="163">
        <v>3582</v>
      </c>
      <c r="B3586" s="66"/>
      <c r="C3586" s="67"/>
      <c r="D3586" s="48"/>
      <c r="E3586" s="68"/>
      <c r="F3586" s="49"/>
      <c r="G3586" s="69"/>
      <c r="H3586" s="50" t="str">
        <f>IF(E3586="","",VLOOKUP(WEEKDAY(E3586),List!A$15:B$21,2,FALSE))</f>
        <v/>
      </c>
      <c r="I3586" s="90">
        <f>IF(G3586="",0,VLOOKUP(G3586,PHR!$B$4:$H$10000,7,FALSE))</f>
        <v>0</v>
      </c>
      <c r="J3586" s="51" t="str">
        <f t="shared" si="225"/>
        <v/>
      </c>
      <c r="K3586" s="52" t="str">
        <f t="shared" si="224"/>
        <v/>
      </c>
      <c r="L3586" s="55" t="str">
        <f t="shared" si="222"/>
        <v/>
      </c>
      <c r="M3586" s="56" t="str">
        <f t="shared" si="223"/>
        <v/>
      </c>
    </row>
    <row r="3587" spans="1:13" ht="13" x14ac:dyDescent="0.25">
      <c r="A3587" s="163">
        <v>3583</v>
      </c>
      <c r="B3587" s="66"/>
      <c r="C3587" s="67"/>
      <c r="D3587" s="48"/>
      <c r="E3587" s="68"/>
      <c r="F3587" s="49"/>
      <c r="G3587" s="69"/>
      <c r="H3587" s="50" t="str">
        <f>IF(E3587="","",VLOOKUP(WEEKDAY(E3587),List!A$15:B$21,2,FALSE))</f>
        <v/>
      </c>
      <c r="I3587" s="90">
        <f>IF(G3587="",0,VLOOKUP(G3587,PHR!$B$4:$H$10000,7,FALSE))</f>
        <v>0</v>
      </c>
      <c r="J3587" s="51" t="str">
        <f t="shared" si="225"/>
        <v/>
      </c>
      <c r="K3587" s="52" t="str">
        <f t="shared" si="224"/>
        <v/>
      </c>
      <c r="L3587" s="55" t="str">
        <f t="shared" si="222"/>
        <v/>
      </c>
      <c r="M3587" s="56" t="str">
        <f t="shared" si="223"/>
        <v/>
      </c>
    </row>
    <row r="3588" spans="1:13" ht="13" x14ac:dyDescent="0.25">
      <c r="A3588" s="163">
        <v>3584</v>
      </c>
      <c r="B3588" s="66"/>
      <c r="C3588" s="67"/>
      <c r="D3588" s="48"/>
      <c r="E3588" s="68"/>
      <c r="F3588" s="49"/>
      <c r="G3588" s="69"/>
      <c r="H3588" s="50" t="str">
        <f>IF(E3588="","",VLOOKUP(WEEKDAY(E3588),List!A$15:B$21,2,FALSE))</f>
        <v/>
      </c>
      <c r="I3588" s="90">
        <f>IF(G3588="",0,VLOOKUP(G3588,PHR!$B$4:$H$10000,7,FALSE))</f>
        <v>0</v>
      </c>
      <c r="J3588" s="51" t="str">
        <f t="shared" si="225"/>
        <v/>
      </c>
      <c r="K3588" s="52" t="str">
        <f t="shared" si="224"/>
        <v/>
      </c>
      <c r="L3588" s="55" t="str">
        <f t="shared" si="222"/>
        <v/>
      </c>
      <c r="M3588" s="56" t="str">
        <f t="shared" si="223"/>
        <v/>
      </c>
    </row>
    <row r="3589" spans="1:13" ht="13" x14ac:dyDescent="0.25">
      <c r="A3589" s="163">
        <v>3585</v>
      </c>
      <c r="B3589" s="66"/>
      <c r="C3589" s="67"/>
      <c r="D3589" s="48"/>
      <c r="E3589" s="68"/>
      <c r="F3589" s="49"/>
      <c r="G3589" s="69"/>
      <c r="H3589" s="50" t="str">
        <f>IF(E3589="","",VLOOKUP(WEEKDAY(E3589),List!A$15:B$21,2,FALSE))</f>
        <v/>
      </c>
      <c r="I3589" s="90">
        <f>IF(G3589="",0,VLOOKUP(G3589,PHR!$B$4:$H$10000,7,FALSE))</f>
        <v>0</v>
      </c>
      <c r="J3589" s="51" t="str">
        <f t="shared" si="225"/>
        <v/>
      </c>
      <c r="K3589" s="52" t="str">
        <f t="shared" si="224"/>
        <v/>
      </c>
      <c r="L3589" s="55" t="str">
        <f t="shared" ref="L3589:L3652" si="226">IF(D3589="","",K3589)</f>
        <v/>
      </c>
      <c r="M3589" s="56" t="str">
        <f t="shared" ref="M3589:M3652" si="227">IF(D3589="","",ROUND(L3589*I3589,2))</f>
        <v/>
      </c>
    </row>
    <row r="3590" spans="1:13" ht="13" x14ac:dyDescent="0.25">
      <c r="A3590" s="163">
        <v>3586</v>
      </c>
      <c r="B3590" s="66"/>
      <c r="C3590" s="67"/>
      <c r="D3590" s="48"/>
      <c r="E3590" s="68"/>
      <c r="F3590" s="49"/>
      <c r="G3590" s="69"/>
      <c r="H3590" s="50" t="str">
        <f>IF(E3590="","",VLOOKUP(WEEKDAY(E3590),List!A$15:B$21,2,FALSE))</f>
        <v/>
      </c>
      <c r="I3590" s="90">
        <f>IF(G3590="",0,VLOOKUP(G3590,PHR!$B$4:$H$10000,7,FALSE))</f>
        <v>0</v>
      </c>
      <c r="J3590" s="51" t="str">
        <f t="shared" si="225"/>
        <v/>
      </c>
      <c r="K3590" s="52" t="str">
        <f t="shared" ref="K3590:K3653" si="228">IF(F3590="","",IF(C3590="",MIN(F3590,$K$1),(MIN(F3590,$K$1)*C3590)))</f>
        <v/>
      </c>
      <c r="L3590" s="55" t="str">
        <f t="shared" si="226"/>
        <v/>
      </c>
      <c r="M3590" s="56" t="str">
        <f t="shared" si="227"/>
        <v/>
      </c>
    </row>
    <row r="3591" spans="1:13" ht="13" x14ac:dyDescent="0.25">
      <c r="A3591" s="163">
        <v>3587</v>
      </c>
      <c r="B3591" s="66"/>
      <c r="C3591" s="67"/>
      <c r="D3591" s="48"/>
      <c r="E3591" s="68"/>
      <c r="F3591" s="49"/>
      <c r="G3591" s="69"/>
      <c r="H3591" s="50" t="str">
        <f>IF(E3591="","",VLOOKUP(WEEKDAY(E3591),List!A$15:B$21,2,FALSE))</f>
        <v/>
      </c>
      <c r="I3591" s="90">
        <f>IF(G3591="",0,VLOOKUP(G3591,PHR!$B$4:$H$10000,7,FALSE))</f>
        <v>0</v>
      </c>
      <c r="J3591" s="51" t="str">
        <f t="shared" si="225"/>
        <v/>
      </c>
      <c r="K3591" s="52" t="str">
        <f t="shared" si="228"/>
        <v/>
      </c>
      <c r="L3591" s="55" t="str">
        <f t="shared" si="226"/>
        <v/>
      </c>
      <c r="M3591" s="56" t="str">
        <f t="shared" si="227"/>
        <v/>
      </c>
    </row>
    <row r="3592" spans="1:13" ht="13" x14ac:dyDescent="0.25">
      <c r="A3592" s="163">
        <v>3588</v>
      </c>
      <c r="B3592" s="66"/>
      <c r="C3592" s="67"/>
      <c r="D3592" s="48"/>
      <c r="E3592" s="68"/>
      <c r="F3592" s="49"/>
      <c r="G3592" s="69"/>
      <c r="H3592" s="50" t="str">
        <f>IF(E3592="","",VLOOKUP(WEEKDAY(E3592),List!A$15:B$21,2,FALSE))</f>
        <v/>
      </c>
      <c r="I3592" s="90">
        <f>IF(G3592="",0,VLOOKUP(G3592,PHR!$B$4:$H$10000,7,FALSE))</f>
        <v>0</v>
      </c>
      <c r="J3592" s="51" t="str">
        <f t="shared" si="225"/>
        <v/>
      </c>
      <c r="K3592" s="52" t="str">
        <f t="shared" si="228"/>
        <v/>
      </c>
      <c r="L3592" s="55" t="str">
        <f t="shared" si="226"/>
        <v/>
      </c>
      <c r="M3592" s="56" t="str">
        <f t="shared" si="227"/>
        <v/>
      </c>
    </row>
    <row r="3593" spans="1:13" ht="13" x14ac:dyDescent="0.25">
      <c r="A3593" s="163">
        <v>3589</v>
      </c>
      <c r="B3593" s="66"/>
      <c r="C3593" s="67"/>
      <c r="D3593" s="48"/>
      <c r="E3593" s="68"/>
      <c r="F3593" s="49"/>
      <c r="G3593" s="69"/>
      <c r="H3593" s="50" t="str">
        <f>IF(E3593="","",VLOOKUP(WEEKDAY(E3593),List!A$15:B$21,2,FALSE))</f>
        <v/>
      </c>
      <c r="I3593" s="90">
        <f>IF(G3593="",0,VLOOKUP(G3593,PHR!$B$4:$H$10000,7,FALSE))</f>
        <v>0</v>
      </c>
      <c r="J3593" s="51" t="str">
        <f t="shared" si="225"/>
        <v/>
      </c>
      <c r="K3593" s="52" t="str">
        <f t="shared" si="228"/>
        <v/>
      </c>
      <c r="L3593" s="55" t="str">
        <f t="shared" si="226"/>
        <v/>
      </c>
      <c r="M3593" s="56" t="str">
        <f t="shared" si="227"/>
        <v/>
      </c>
    </row>
    <row r="3594" spans="1:13" ht="13" x14ac:dyDescent="0.25">
      <c r="A3594" s="163">
        <v>3590</v>
      </c>
      <c r="B3594" s="66"/>
      <c r="C3594" s="67"/>
      <c r="D3594" s="48"/>
      <c r="E3594" s="68"/>
      <c r="F3594" s="49"/>
      <c r="G3594" s="69"/>
      <c r="H3594" s="50" t="str">
        <f>IF(E3594="","",VLOOKUP(WEEKDAY(E3594),List!A$15:B$21,2,FALSE))</f>
        <v/>
      </c>
      <c r="I3594" s="90">
        <f>IF(G3594="",0,VLOOKUP(G3594,PHR!$B$4:$H$10000,7,FALSE))</f>
        <v>0</v>
      </c>
      <c r="J3594" s="51" t="str">
        <f t="shared" ref="J3594:J3657" si="229">IF(K3594="","",ROUND(K3594*I3594,2))</f>
        <v/>
      </c>
      <c r="K3594" s="52" t="str">
        <f t="shared" si="228"/>
        <v/>
      </c>
      <c r="L3594" s="55" t="str">
        <f t="shared" si="226"/>
        <v/>
      </c>
      <c r="M3594" s="56" t="str">
        <f t="shared" si="227"/>
        <v/>
      </c>
    </row>
    <row r="3595" spans="1:13" ht="13" x14ac:dyDescent="0.25">
      <c r="A3595" s="163">
        <v>3591</v>
      </c>
      <c r="B3595" s="66"/>
      <c r="C3595" s="67"/>
      <c r="D3595" s="48"/>
      <c r="E3595" s="68"/>
      <c r="F3595" s="49"/>
      <c r="G3595" s="69"/>
      <c r="H3595" s="50" t="str">
        <f>IF(E3595="","",VLOOKUP(WEEKDAY(E3595),List!A$15:B$21,2,FALSE))</f>
        <v/>
      </c>
      <c r="I3595" s="90">
        <f>IF(G3595="",0,VLOOKUP(G3595,PHR!$B$4:$H$10000,7,FALSE))</f>
        <v>0</v>
      </c>
      <c r="J3595" s="51" t="str">
        <f t="shared" si="229"/>
        <v/>
      </c>
      <c r="K3595" s="52" t="str">
        <f t="shared" si="228"/>
        <v/>
      </c>
      <c r="L3595" s="55" t="str">
        <f t="shared" si="226"/>
        <v/>
      </c>
      <c r="M3595" s="56" t="str">
        <f t="shared" si="227"/>
        <v/>
      </c>
    </row>
    <row r="3596" spans="1:13" ht="13" x14ac:dyDescent="0.25">
      <c r="A3596" s="163">
        <v>3592</v>
      </c>
      <c r="B3596" s="66"/>
      <c r="C3596" s="67"/>
      <c r="D3596" s="48"/>
      <c r="E3596" s="68"/>
      <c r="F3596" s="49"/>
      <c r="G3596" s="69"/>
      <c r="H3596" s="50" t="str">
        <f>IF(E3596="","",VLOOKUP(WEEKDAY(E3596),List!A$15:B$21,2,FALSE))</f>
        <v/>
      </c>
      <c r="I3596" s="90">
        <f>IF(G3596="",0,VLOOKUP(G3596,PHR!$B$4:$H$10000,7,FALSE))</f>
        <v>0</v>
      </c>
      <c r="J3596" s="51" t="str">
        <f t="shared" si="229"/>
        <v/>
      </c>
      <c r="K3596" s="52" t="str">
        <f t="shared" si="228"/>
        <v/>
      </c>
      <c r="L3596" s="55" t="str">
        <f t="shared" si="226"/>
        <v/>
      </c>
      <c r="M3596" s="56" t="str">
        <f t="shared" si="227"/>
        <v/>
      </c>
    </row>
    <row r="3597" spans="1:13" ht="13" x14ac:dyDescent="0.25">
      <c r="A3597" s="163">
        <v>3593</v>
      </c>
      <c r="B3597" s="66"/>
      <c r="C3597" s="67"/>
      <c r="D3597" s="48"/>
      <c r="E3597" s="68"/>
      <c r="F3597" s="49"/>
      <c r="G3597" s="69"/>
      <c r="H3597" s="50" t="str">
        <f>IF(E3597="","",VLOOKUP(WEEKDAY(E3597),List!A$15:B$21,2,FALSE))</f>
        <v/>
      </c>
      <c r="I3597" s="90">
        <f>IF(G3597="",0,VLOOKUP(G3597,PHR!$B$4:$H$10000,7,FALSE))</f>
        <v>0</v>
      </c>
      <c r="J3597" s="51" t="str">
        <f t="shared" si="229"/>
        <v/>
      </c>
      <c r="K3597" s="52" t="str">
        <f t="shared" si="228"/>
        <v/>
      </c>
      <c r="L3597" s="55" t="str">
        <f t="shared" si="226"/>
        <v/>
      </c>
      <c r="M3597" s="56" t="str">
        <f t="shared" si="227"/>
        <v/>
      </c>
    </row>
    <row r="3598" spans="1:13" ht="13" x14ac:dyDescent="0.25">
      <c r="A3598" s="163">
        <v>3594</v>
      </c>
      <c r="B3598" s="66"/>
      <c r="C3598" s="67"/>
      <c r="D3598" s="48"/>
      <c r="E3598" s="68"/>
      <c r="F3598" s="49"/>
      <c r="G3598" s="69"/>
      <c r="H3598" s="50" t="str">
        <f>IF(E3598="","",VLOOKUP(WEEKDAY(E3598),List!A$15:B$21,2,FALSE))</f>
        <v/>
      </c>
      <c r="I3598" s="90">
        <f>IF(G3598="",0,VLOOKUP(G3598,PHR!$B$4:$H$10000,7,FALSE))</f>
        <v>0</v>
      </c>
      <c r="J3598" s="51" t="str">
        <f t="shared" si="229"/>
        <v/>
      </c>
      <c r="K3598" s="52" t="str">
        <f t="shared" si="228"/>
        <v/>
      </c>
      <c r="L3598" s="55" t="str">
        <f t="shared" si="226"/>
        <v/>
      </c>
      <c r="M3598" s="56" t="str">
        <f t="shared" si="227"/>
        <v/>
      </c>
    </row>
    <row r="3599" spans="1:13" ht="13" x14ac:dyDescent="0.25">
      <c r="A3599" s="163">
        <v>3595</v>
      </c>
      <c r="B3599" s="66"/>
      <c r="C3599" s="67"/>
      <c r="D3599" s="48"/>
      <c r="E3599" s="68"/>
      <c r="F3599" s="49"/>
      <c r="G3599" s="69"/>
      <c r="H3599" s="50" t="str">
        <f>IF(E3599="","",VLOOKUP(WEEKDAY(E3599),List!A$15:B$21,2,FALSE))</f>
        <v/>
      </c>
      <c r="I3599" s="90">
        <f>IF(G3599="",0,VLOOKUP(G3599,PHR!$B$4:$H$10000,7,FALSE))</f>
        <v>0</v>
      </c>
      <c r="J3599" s="51" t="str">
        <f t="shared" si="229"/>
        <v/>
      </c>
      <c r="K3599" s="52" t="str">
        <f t="shared" si="228"/>
        <v/>
      </c>
      <c r="L3599" s="55" t="str">
        <f t="shared" si="226"/>
        <v/>
      </c>
      <c r="M3599" s="56" t="str">
        <f t="shared" si="227"/>
        <v/>
      </c>
    </row>
    <row r="3600" spans="1:13" ht="13" x14ac:dyDescent="0.25">
      <c r="A3600" s="163">
        <v>3596</v>
      </c>
      <c r="B3600" s="66"/>
      <c r="C3600" s="67"/>
      <c r="D3600" s="48"/>
      <c r="E3600" s="68"/>
      <c r="F3600" s="49"/>
      <c r="G3600" s="69"/>
      <c r="H3600" s="50" t="str">
        <f>IF(E3600="","",VLOOKUP(WEEKDAY(E3600),List!A$15:B$21,2,FALSE))</f>
        <v/>
      </c>
      <c r="I3600" s="90">
        <f>IF(G3600="",0,VLOOKUP(G3600,PHR!$B$4:$H$10000,7,FALSE))</f>
        <v>0</v>
      </c>
      <c r="J3600" s="51" t="str">
        <f t="shared" si="229"/>
        <v/>
      </c>
      <c r="K3600" s="52" t="str">
        <f t="shared" si="228"/>
        <v/>
      </c>
      <c r="L3600" s="55" t="str">
        <f t="shared" si="226"/>
        <v/>
      </c>
      <c r="M3600" s="56" t="str">
        <f t="shared" si="227"/>
        <v/>
      </c>
    </row>
    <row r="3601" spans="1:13" ht="13" x14ac:dyDescent="0.25">
      <c r="A3601" s="163">
        <v>3597</v>
      </c>
      <c r="B3601" s="66"/>
      <c r="C3601" s="67"/>
      <c r="D3601" s="48"/>
      <c r="E3601" s="68"/>
      <c r="F3601" s="49"/>
      <c r="G3601" s="69"/>
      <c r="H3601" s="50" t="str">
        <f>IF(E3601="","",VLOOKUP(WEEKDAY(E3601),List!A$15:B$21,2,FALSE))</f>
        <v/>
      </c>
      <c r="I3601" s="90">
        <f>IF(G3601="",0,VLOOKUP(G3601,PHR!$B$4:$H$10000,7,FALSE))</f>
        <v>0</v>
      </c>
      <c r="J3601" s="51" t="str">
        <f t="shared" si="229"/>
        <v/>
      </c>
      <c r="K3601" s="52" t="str">
        <f t="shared" si="228"/>
        <v/>
      </c>
      <c r="L3601" s="55" t="str">
        <f t="shared" si="226"/>
        <v/>
      </c>
      <c r="M3601" s="56" t="str">
        <f t="shared" si="227"/>
        <v/>
      </c>
    </row>
    <row r="3602" spans="1:13" ht="13" x14ac:dyDescent="0.25">
      <c r="A3602" s="163">
        <v>3598</v>
      </c>
      <c r="B3602" s="66"/>
      <c r="C3602" s="67"/>
      <c r="D3602" s="48"/>
      <c r="E3602" s="68"/>
      <c r="F3602" s="49"/>
      <c r="G3602" s="69"/>
      <c r="H3602" s="50" t="str">
        <f>IF(E3602="","",VLOOKUP(WEEKDAY(E3602),List!A$15:B$21,2,FALSE))</f>
        <v/>
      </c>
      <c r="I3602" s="90">
        <f>IF(G3602="",0,VLOOKUP(G3602,PHR!$B$4:$H$10000,7,FALSE))</f>
        <v>0</v>
      </c>
      <c r="J3602" s="51" t="str">
        <f t="shared" si="229"/>
        <v/>
      </c>
      <c r="K3602" s="52" t="str">
        <f t="shared" si="228"/>
        <v/>
      </c>
      <c r="L3602" s="55" t="str">
        <f t="shared" si="226"/>
        <v/>
      </c>
      <c r="M3602" s="56" t="str">
        <f t="shared" si="227"/>
        <v/>
      </c>
    </row>
    <row r="3603" spans="1:13" ht="13" x14ac:dyDescent="0.25">
      <c r="A3603" s="163">
        <v>3599</v>
      </c>
      <c r="B3603" s="66"/>
      <c r="C3603" s="67"/>
      <c r="D3603" s="48"/>
      <c r="E3603" s="68"/>
      <c r="F3603" s="49"/>
      <c r="G3603" s="69"/>
      <c r="H3603" s="50" t="str">
        <f>IF(E3603="","",VLOOKUP(WEEKDAY(E3603),List!A$15:B$21,2,FALSE))</f>
        <v/>
      </c>
      <c r="I3603" s="90">
        <f>IF(G3603="",0,VLOOKUP(G3603,PHR!$B$4:$H$10000,7,FALSE))</f>
        <v>0</v>
      </c>
      <c r="J3603" s="51" t="str">
        <f t="shared" si="229"/>
        <v/>
      </c>
      <c r="K3603" s="52" t="str">
        <f t="shared" si="228"/>
        <v/>
      </c>
      <c r="L3603" s="55" t="str">
        <f t="shared" si="226"/>
        <v/>
      </c>
      <c r="M3603" s="56" t="str">
        <f t="shared" si="227"/>
        <v/>
      </c>
    </row>
    <row r="3604" spans="1:13" ht="13" x14ac:dyDescent="0.25">
      <c r="A3604" s="163">
        <v>3600</v>
      </c>
      <c r="B3604" s="66"/>
      <c r="C3604" s="67"/>
      <c r="D3604" s="48"/>
      <c r="E3604" s="68"/>
      <c r="F3604" s="49"/>
      <c r="G3604" s="69"/>
      <c r="H3604" s="50" t="str">
        <f>IF(E3604="","",VLOOKUP(WEEKDAY(E3604),List!A$15:B$21,2,FALSE))</f>
        <v/>
      </c>
      <c r="I3604" s="90">
        <f>IF(G3604="",0,VLOOKUP(G3604,PHR!$B$4:$H$10000,7,FALSE))</f>
        <v>0</v>
      </c>
      <c r="J3604" s="51" t="str">
        <f t="shared" si="229"/>
        <v/>
      </c>
      <c r="K3604" s="52" t="str">
        <f t="shared" si="228"/>
        <v/>
      </c>
      <c r="L3604" s="55" t="str">
        <f t="shared" si="226"/>
        <v/>
      </c>
      <c r="M3604" s="56" t="str">
        <f t="shared" si="227"/>
        <v/>
      </c>
    </row>
    <row r="3605" spans="1:13" ht="13" x14ac:dyDescent="0.25">
      <c r="A3605" s="163">
        <v>3601</v>
      </c>
      <c r="B3605" s="66"/>
      <c r="C3605" s="67"/>
      <c r="D3605" s="48"/>
      <c r="E3605" s="68"/>
      <c r="F3605" s="49"/>
      <c r="G3605" s="69"/>
      <c r="H3605" s="50" t="str">
        <f>IF(E3605="","",VLOOKUP(WEEKDAY(E3605),List!A$15:B$21,2,FALSE))</f>
        <v/>
      </c>
      <c r="I3605" s="90">
        <f>IF(G3605="",0,VLOOKUP(G3605,PHR!$B$4:$H$10000,7,FALSE))</f>
        <v>0</v>
      </c>
      <c r="J3605" s="51" t="str">
        <f t="shared" si="229"/>
        <v/>
      </c>
      <c r="K3605" s="52" t="str">
        <f t="shared" si="228"/>
        <v/>
      </c>
      <c r="L3605" s="55" t="str">
        <f t="shared" si="226"/>
        <v/>
      </c>
      <c r="M3605" s="56" t="str">
        <f t="shared" si="227"/>
        <v/>
      </c>
    </row>
    <row r="3606" spans="1:13" ht="13" x14ac:dyDescent="0.25">
      <c r="A3606" s="163">
        <v>3602</v>
      </c>
      <c r="B3606" s="66"/>
      <c r="C3606" s="67"/>
      <c r="D3606" s="48"/>
      <c r="E3606" s="68"/>
      <c r="F3606" s="49"/>
      <c r="G3606" s="69"/>
      <c r="H3606" s="50" t="str">
        <f>IF(E3606="","",VLOOKUP(WEEKDAY(E3606),List!A$15:B$21,2,FALSE))</f>
        <v/>
      </c>
      <c r="I3606" s="90">
        <f>IF(G3606="",0,VLOOKUP(G3606,PHR!$B$4:$H$10000,7,FALSE))</f>
        <v>0</v>
      </c>
      <c r="J3606" s="51" t="str">
        <f t="shared" si="229"/>
        <v/>
      </c>
      <c r="K3606" s="52" t="str">
        <f t="shared" si="228"/>
        <v/>
      </c>
      <c r="L3606" s="55" t="str">
        <f t="shared" si="226"/>
        <v/>
      </c>
      <c r="M3606" s="56" t="str">
        <f t="shared" si="227"/>
        <v/>
      </c>
    </row>
    <row r="3607" spans="1:13" ht="13" x14ac:dyDescent="0.25">
      <c r="A3607" s="163">
        <v>3603</v>
      </c>
      <c r="B3607" s="66"/>
      <c r="C3607" s="67"/>
      <c r="D3607" s="48"/>
      <c r="E3607" s="68"/>
      <c r="F3607" s="49"/>
      <c r="G3607" s="69"/>
      <c r="H3607" s="50" t="str">
        <f>IF(E3607="","",VLOOKUP(WEEKDAY(E3607),List!A$15:B$21,2,FALSE))</f>
        <v/>
      </c>
      <c r="I3607" s="90">
        <f>IF(G3607="",0,VLOOKUP(G3607,PHR!$B$4:$H$10000,7,FALSE))</f>
        <v>0</v>
      </c>
      <c r="J3607" s="51" t="str">
        <f t="shared" si="229"/>
        <v/>
      </c>
      <c r="K3607" s="52" t="str">
        <f t="shared" si="228"/>
        <v/>
      </c>
      <c r="L3607" s="55" t="str">
        <f t="shared" si="226"/>
        <v/>
      </c>
      <c r="M3607" s="56" t="str">
        <f t="shared" si="227"/>
        <v/>
      </c>
    </row>
    <row r="3608" spans="1:13" ht="13" x14ac:dyDescent="0.25">
      <c r="A3608" s="163">
        <v>3604</v>
      </c>
      <c r="B3608" s="66"/>
      <c r="C3608" s="67"/>
      <c r="D3608" s="48"/>
      <c r="E3608" s="68"/>
      <c r="F3608" s="49"/>
      <c r="G3608" s="69"/>
      <c r="H3608" s="50" t="str">
        <f>IF(E3608="","",VLOOKUP(WEEKDAY(E3608),List!A$15:B$21,2,FALSE))</f>
        <v/>
      </c>
      <c r="I3608" s="90">
        <f>IF(G3608="",0,VLOOKUP(G3608,PHR!$B$4:$H$10000,7,FALSE))</f>
        <v>0</v>
      </c>
      <c r="J3608" s="51" t="str">
        <f t="shared" si="229"/>
        <v/>
      </c>
      <c r="K3608" s="52" t="str">
        <f t="shared" si="228"/>
        <v/>
      </c>
      <c r="L3608" s="55" t="str">
        <f t="shared" si="226"/>
        <v/>
      </c>
      <c r="M3608" s="56" t="str">
        <f t="shared" si="227"/>
        <v/>
      </c>
    </row>
    <row r="3609" spans="1:13" ht="13" x14ac:dyDescent="0.25">
      <c r="A3609" s="163">
        <v>3605</v>
      </c>
      <c r="B3609" s="66"/>
      <c r="C3609" s="67"/>
      <c r="D3609" s="48"/>
      <c r="E3609" s="68"/>
      <c r="F3609" s="49"/>
      <c r="G3609" s="69"/>
      <c r="H3609" s="50" t="str">
        <f>IF(E3609="","",VLOOKUP(WEEKDAY(E3609),List!A$15:B$21,2,FALSE))</f>
        <v/>
      </c>
      <c r="I3609" s="90">
        <f>IF(G3609="",0,VLOOKUP(G3609,PHR!$B$4:$H$10000,7,FALSE))</f>
        <v>0</v>
      </c>
      <c r="J3609" s="51" t="str">
        <f t="shared" si="229"/>
        <v/>
      </c>
      <c r="K3609" s="52" t="str">
        <f t="shared" si="228"/>
        <v/>
      </c>
      <c r="L3609" s="55" t="str">
        <f t="shared" si="226"/>
        <v/>
      </c>
      <c r="M3609" s="56" t="str">
        <f t="shared" si="227"/>
        <v/>
      </c>
    </row>
    <row r="3610" spans="1:13" ht="13" x14ac:dyDescent="0.25">
      <c r="A3610" s="163">
        <v>3606</v>
      </c>
      <c r="B3610" s="66"/>
      <c r="C3610" s="67"/>
      <c r="D3610" s="48"/>
      <c r="E3610" s="68"/>
      <c r="F3610" s="49"/>
      <c r="G3610" s="69"/>
      <c r="H3610" s="50" t="str">
        <f>IF(E3610="","",VLOOKUP(WEEKDAY(E3610),List!A$15:B$21,2,FALSE))</f>
        <v/>
      </c>
      <c r="I3610" s="90">
        <f>IF(G3610="",0,VLOOKUP(G3610,PHR!$B$4:$H$10000,7,FALSE))</f>
        <v>0</v>
      </c>
      <c r="J3610" s="51" t="str">
        <f t="shared" si="229"/>
        <v/>
      </c>
      <c r="K3610" s="52" t="str">
        <f t="shared" si="228"/>
        <v/>
      </c>
      <c r="L3610" s="55" t="str">
        <f t="shared" si="226"/>
        <v/>
      </c>
      <c r="M3610" s="56" t="str">
        <f t="shared" si="227"/>
        <v/>
      </c>
    </row>
    <row r="3611" spans="1:13" ht="13" x14ac:dyDescent="0.25">
      <c r="A3611" s="163">
        <v>3607</v>
      </c>
      <c r="B3611" s="66"/>
      <c r="C3611" s="67"/>
      <c r="D3611" s="48"/>
      <c r="E3611" s="68"/>
      <c r="F3611" s="49"/>
      <c r="G3611" s="69"/>
      <c r="H3611" s="50" t="str">
        <f>IF(E3611="","",VLOOKUP(WEEKDAY(E3611),List!A$15:B$21,2,FALSE))</f>
        <v/>
      </c>
      <c r="I3611" s="90">
        <f>IF(G3611="",0,VLOOKUP(G3611,PHR!$B$4:$H$10000,7,FALSE))</f>
        <v>0</v>
      </c>
      <c r="J3611" s="51" t="str">
        <f t="shared" si="229"/>
        <v/>
      </c>
      <c r="K3611" s="52" t="str">
        <f t="shared" si="228"/>
        <v/>
      </c>
      <c r="L3611" s="55" t="str">
        <f t="shared" si="226"/>
        <v/>
      </c>
      <c r="M3611" s="56" t="str">
        <f t="shared" si="227"/>
        <v/>
      </c>
    </row>
    <row r="3612" spans="1:13" ht="13" x14ac:dyDescent="0.25">
      <c r="A3612" s="163">
        <v>3608</v>
      </c>
      <c r="B3612" s="66"/>
      <c r="C3612" s="67"/>
      <c r="D3612" s="48"/>
      <c r="E3612" s="68"/>
      <c r="F3612" s="49"/>
      <c r="G3612" s="69"/>
      <c r="H3612" s="50" t="str">
        <f>IF(E3612="","",VLOOKUP(WEEKDAY(E3612),List!A$15:B$21,2,FALSE))</f>
        <v/>
      </c>
      <c r="I3612" s="90">
        <f>IF(G3612="",0,VLOOKUP(G3612,PHR!$B$4:$H$10000,7,FALSE))</f>
        <v>0</v>
      </c>
      <c r="J3612" s="51" t="str">
        <f t="shared" si="229"/>
        <v/>
      </c>
      <c r="K3612" s="52" t="str">
        <f t="shared" si="228"/>
        <v/>
      </c>
      <c r="L3612" s="55" t="str">
        <f t="shared" si="226"/>
        <v/>
      </c>
      <c r="M3612" s="56" t="str">
        <f t="shared" si="227"/>
        <v/>
      </c>
    </row>
    <row r="3613" spans="1:13" ht="13" x14ac:dyDescent="0.25">
      <c r="A3613" s="163">
        <v>3609</v>
      </c>
      <c r="B3613" s="66"/>
      <c r="C3613" s="67"/>
      <c r="D3613" s="48"/>
      <c r="E3613" s="68"/>
      <c r="F3613" s="49"/>
      <c r="G3613" s="69"/>
      <c r="H3613" s="50" t="str">
        <f>IF(E3613="","",VLOOKUP(WEEKDAY(E3613),List!A$15:B$21,2,FALSE))</f>
        <v/>
      </c>
      <c r="I3613" s="90">
        <f>IF(G3613="",0,VLOOKUP(G3613,PHR!$B$4:$H$10000,7,FALSE))</f>
        <v>0</v>
      </c>
      <c r="J3613" s="51" t="str">
        <f t="shared" si="229"/>
        <v/>
      </c>
      <c r="K3613" s="52" t="str">
        <f t="shared" si="228"/>
        <v/>
      </c>
      <c r="L3613" s="55" t="str">
        <f t="shared" si="226"/>
        <v/>
      </c>
      <c r="M3613" s="56" t="str">
        <f t="shared" si="227"/>
        <v/>
      </c>
    </row>
    <row r="3614" spans="1:13" ht="13" x14ac:dyDescent="0.25">
      <c r="A3614" s="163">
        <v>3610</v>
      </c>
      <c r="B3614" s="66"/>
      <c r="C3614" s="67"/>
      <c r="D3614" s="48"/>
      <c r="E3614" s="68"/>
      <c r="F3614" s="49"/>
      <c r="G3614" s="69"/>
      <c r="H3614" s="50" t="str">
        <f>IF(E3614="","",VLOOKUP(WEEKDAY(E3614),List!A$15:B$21,2,FALSE))</f>
        <v/>
      </c>
      <c r="I3614" s="90">
        <f>IF(G3614="",0,VLOOKUP(G3614,PHR!$B$4:$H$10000,7,FALSE))</f>
        <v>0</v>
      </c>
      <c r="J3614" s="51" t="str">
        <f t="shared" si="229"/>
        <v/>
      </c>
      <c r="K3614" s="52" t="str">
        <f t="shared" si="228"/>
        <v/>
      </c>
      <c r="L3614" s="55" t="str">
        <f t="shared" si="226"/>
        <v/>
      </c>
      <c r="M3614" s="56" t="str">
        <f t="shared" si="227"/>
        <v/>
      </c>
    </row>
    <row r="3615" spans="1:13" ht="13" x14ac:dyDescent="0.25">
      <c r="A3615" s="163">
        <v>3611</v>
      </c>
      <c r="B3615" s="66"/>
      <c r="C3615" s="67"/>
      <c r="D3615" s="48"/>
      <c r="E3615" s="68"/>
      <c r="F3615" s="49"/>
      <c r="G3615" s="69"/>
      <c r="H3615" s="50" t="str">
        <f>IF(E3615="","",VLOOKUP(WEEKDAY(E3615),List!A$15:B$21,2,FALSE))</f>
        <v/>
      </c>
      <c r="I3615" s="90">
        <f>IF(G3615="",0,VLOOKUP(G3615,PHR!$B$4:$H$10000,7,FALSE))</f>
        <v>0</v>
      </c>
      <c r="J3615" s="51" t="str">
        <f t="shared" si="229"/>
        <v/>
      </c>
      <c r="K3615" s="52" t="str">
        <f t="shared" si="228"/>
        <v/>
      </c>
      <c r="L3615" s="55" t="str">
        <f t="shared" si="226"/>
        <v/>
      </c>
      <c r="M3615" s="56" t="str">
        <f t="shared" si="227"/>
        <v/>
      </c>
    </row>
    <row r="3616" spans="1:13" ht="13" x14ac:dyDescent="0.25">
      <c r="A3616" s="163">
        <v>3612</v>
      </c>
      <c r="B3616" s="66"/>
      <c r="C3616" s="67"/>
      <c r="D3616" s="48"/>
      <c r="E3616" s="68"/>
      <c r="F3616" s="49"/>
      <c r="G3616" s="69"/>
      <c r="H3616" s="50" t="str">
        <f>IF(E3616="","",VLOOKUP(WEEKDAY(E3616),List!A$15:B$21,2,FALSE))</f>
        <v/>
      </c>
      <c r="I3616" s="90">
        <f>IF(G3616="",0,VLOOKUP(G3616,PHR!$B$4:$H$10000,7,FALSE))</f>
        <v>0</v>
      </c>
      <c r="J3616" s="51" t="str">
        <f t="shared" si="229"/>
        <v/>
      </c>
      <c r="K3616" s="52" t="str">
        <f t="shared" si="228"/>
        <v/>
      </c>
      <c r="L3616" s="55" t="str">
        <f t="shared" si="226"/>
        <v/>
      </c>
      <c r="M3616" s="56" t="str">
        <f t="shared" si="227"/>
        <v/>
      </c>
    </row>
    <row r="3617" spans="1:13" ht="13" x14ac:dyDescent="0.25">
      <c r="A3617" s="163">
        <v>3613</v>
      </c>
      <c r="B3617" s="66"/>
      <c r="C3617" s="67"/>
      <c r="D3617" s="48"/>
      <c r="E3617" s="68"/>
      <c r="F3617" s="49"/>
      <c r="G3617" s="69"/>
      <c r="H3617" s="50" t="str">
        <f>IF(E3617="","",VLOOKUP(WEEKDAY(E3617),List!A$15:B$21,2,FALSE))</f>
        <v/>
      </c>
      <c r="I3617" s="90">
        <f>IF(G3617="",0,VLOOKUP(G3617,PHR!$B$4:$H$10000,7,FALSE))</f>
        <v>0</v>
      </c>
      <c r="J3617" s="51" t="str">
        <f t="shared" si="229"/>
        <v/>
      </c>
      <c r="K3617" s="52" t="str">
        <f t="shared" si="228"/>
        <v/>
      </c>
      <c r="L3617" s="55" t="str">
        <f t="shared" si="226"/>
        <v/>
      </c>
      <c r="M3617" s="56" t="str">
        <f t="shared" si="227"/>
        <v/>
      </c>
    </row>
    <row r="3618" spans="1:13" ht="13" x14ac:dyDescent="0.25">
      <c r="A3618" s="163">
        <v>3614</v>
      </c>
      <c r="B3618" s="66"/>
      <c r="C3618" s="67"/>
      <c r="D3618" s="48"/>
      <c r="E3618" s="68"/>
      <c r="F3618" s="49"/>
      <c r="G3618" s="69"/>
      <c r="H3618" s="50" t="str">
        <f>IF(E3618="","",VLOOKUP(WEEKDAY(E3618),List!A$15:B$21,2,FALSE))</f>
        <v/>
      </c>
      <c r="I3618" s="90">
        <f>IF(G3618="",0,VLOOKUP(G3618,PHR!$B$4:$H$10000,7,FALSE))</f>
        <v>0</v>
      </c>
      <c r="J3618" s="51" t="str">
        <f t="shared" si="229"/>
        <v/>
      </c>
      <c r="K3618" s="52" t="str">
        <f t="shared" si="228"/>
        <v/>
      </c>
      <c r="L3618" s="55" t="str">
        <f t="shared" si="226"/>
        <v/>
      </c>
      <c r="M3618" s="56" t="str">
        <f t="shared" si="227"/>
        <v/>
      </c>
    </row>
    <row r="3619" spans="1:13" ht="13" x14ac:dyDescent="0.25">
      <c r="A3619" s="163">
        <v>3615</v>
      </c>
      <c r="B3619" s="66"/>
      <c r="C3619" s="67"/>
      <c r="D3619" s="48"/>
      <c r="E3619" s="68"/>
      <c r="F3619" s="49"/>
      <c r="G3619" s="69"/>
      <c r="H3619" s="50" t="str">
        <f>IF(E3619="","",VLOOKUP(WEEKDAY(E3619),List!A$15:B$21,2,FALSE))</f>
        <v/>
      </c>
      <c r="I3619" s="90">
        <f>IF(G3619="",0,VLOOKUP(G3619,PHR!$B$4:$H$10000,7,FALSE))</f>
        <v>0</v>
      </c>
      <c r="J3619" s="51" t="str">
        <f t="shared" si="229"/>
        <v/>
      </c>
      <c r="K3619" s="52" t="str">
        <f t="shared" si="228"/>
        <v/>
      </c>
      <c r="L3619" s="55" t="str">
        <f t="shared" si="226"/>
        <v/>
      </c>
      <c r="M3619" s="56" t="str">
        <f t="shared" si="227"/>
        <v/>
      </c>
    </row>
    <row r="3620" spans="1:13" ht="13" x14ac:dyDescent="0.25">
      <c r="A3620" s="163">
        <v>3616</v>
      </c>
      <c r="B3620" s="66"/>
      <c r="C3620" s="67"/>
      <c r="D3620" s="48"/>
      <c r="E3620" s="68"/>
      <c r="F3620" s="49"/>
      <c r="G3620" s="69"/>
      <c r="H3620" s="50" t="str">
        <f>IF(E3620="","",VLOOKUP(WEEKDAY(E3620),List!A$15:B$21,2,FALSE))</f>
        <v/>
      </c>
      <c r="I3620" s="90">
        <f>IF(G3620="",0,VLOOKUP(G3620,PHR!$B$4:$H$10000,7,FALSE))</f>
        <v>0</v>
      </c>
      <c r="J3620" s="51" t="str">
        <f t="shared" si="229"/>
        <v/>
      </c>
      <c r="K3620" s="52" t="str">
        <f t="shared" si="228"/>
        <v/>
      </c>
      <c r="L3620" s="55" t="str">
        <f t="shared" si="226"/>
        <v/>
      </c>
      <c r="M3620" s="56" t="str">
        <f t="shared" si="227"/>
        <v/>
      </c>
    </row>
    <row r="3621" spans="1:13" ht="13" x14ac:dyDescent="0.25">
      <c r="A3621" s="163">
        <v>3617</v>
      </c>
      <c r="B3621" s="66"/>
      <c r="C3621" s="67"/>
      <c r="D3621" s="48"/>
      <c r="E3621" s="68"/>
      <c r="F3621" s="49"/>
      <c r="G3621" s="69"/>
      <c r="H3621" s="50" t="str">
        <f>IF(E3621="","",VLOOKUP(WEEKDAY(E3621),List!A$15:B$21,2,FALSE))</f>
        <v/>
      </c>
      <c r="I3621" s="90">
        <f>IF(G3621="",0,VLOOKUP(G3621,PHR!$B$4:$H$10000,7,FALSE))</f>
        <v>0</v>
      </c>
      <c r="J3621" s="51" t="str">
        <f t="shared" si="229"/>
        <v/>
      </c>
      <c r="K3621" s="52" t="str">
        <f t="shared" si="228"/>
        <v/>
      </c>
      <c r="L3621" s="55" t="str">
        <f t="shared" si="226"/>
        <v/>
      </c>
      <c r="M3621" s="56" t="str">
        <f t="shared" si="227"/>
        <v/>
      </c>
    </row>
    <row r="3622" spans="1:13" ht="13" x14ac:dyDescent="0.25">
      <c r="A3622" s="163">
        <v>3618</v>
      </c>
      <c r="B3622" s="66"/>
      <c r="C3622" s="67"/>
      <c r="D3622" s="48"/>
      <c r="E3622" s="68"/>
      <c r="F3622" s="49"/>
      <c r="G3622" s="69"/>
      <c r="H3622" s="50" t="str">
        <f>IF(E3622="","",VLOOKUP(WEEKDAY(E3622),List!A$15:B$21,2,FALSE))</f>
        <v/>
      </c>
      <c r="I3622" s="90">
        <f>IF(G3622="",0,VLOOKUP(G3622,PHR!$B$4:$H$10000,7,FALSE))</f>
        <v>0</v>
      </c>
      <c r="J3622" s="51" t="str">
        <f t="shared" si="229"/>
        <v/>
      </c>
      <c r="K3622" s="52" t="str">
        <f t="shared" si="228"/>
        <v/>
      </c>
      <c r="L3622" s="55" t="str">
        <f t="shared" si="226"/>
        <v/>
      </c>
      <c r="M3622" s="56" t="str">
        <f t="shared" si="227"/>
        <v/>
      </c>
    </row>
    <row r="3623" spans="1:13" ht="13" x14ac:dyDescent="0.25">
      <c r="A3623" s="163">
        <v>3619</v>
      </c>
      <c r="B3623" s="66"/>
      <c r="C3623" s="67"/>
      <c r="D3623" s="48"/>
      <c r="E3623" s="68"/>
      <c r="F3623" s="49"/>
      <c r="G3623" s="69"/>
      <c r="H3623" s="50" t="str">
        <f>IF(E3623="","",VLOOKUP(WEEKDAY(E3623),List!A$15:B$21,2,FALSE))</f>
        <v/>
      </c>
      <c r="I3623" s="90">
        <f>IF(G3623="",0,VLOOKUP(G3623,PHR!$B$4:$H$10000,7,FALSE))</f>
        <v>0</v>
      </c>
      <c r="J3623" s="51" t="str">
        <f t="shared" si="229"/>
        <v/>
      </c>
      <c r="K3623" s="52" t="str">
        <f t="shared" si="228"/>
        <v/>
      </c>
      <c r="L3623" s="55" t="str">
        <f t="shared" si="226"/>
        <v/>
      </c>
      <c r="M3623" s="56" t="str">
        <f t="shared" si="227"/>
        <v/>
      </c>
    </row>
    <row r="3624" spans="1:13" ht="13" x14ac:dyDescent="0.25">
      <c r="A3624" s="163">
        <v>3620</v>
      </c>
      <c r="B3624" s="66"/>
      <c r="C3624" s="67"/>
      <c r="D3624" s="48"/>
      <c r="E3624" s="68"/>
      <c r="F3624" s="49"/>
      <c r="G3624" s="69"/>
      <c r="H3624" s="50" t="str">
        <f>IF(E3624="","",VLOOKUP(WEEKDAY(E3624),List!A$15:B$21,2,FALSE))</f>
        <v/>
      </c>
      <c r="I3624" s="90">
        <f>IF(G3624="",0,VLOOKUP(G3624,PHR!$B$4:$H$10000,7,FALSE))</f>
        <v>0</v>
      </c>
      <c r="J3624" s="51" t="str">
        <f t="shared" si="229"/>
        <v/>
      </c>
      <c r="K3624" s="52" t="str">
        <f t="shared" si="228"/>
        <v/>
      </c>
      <c r="L3624" s="55" t="str">
        <f t="shared" si="226"/>
        <v/>
      </c>
      <c r="M3624" s="56" t="str">
        <f t="shared" si="227"/>
        <v/>
      </c>
    </row>
    <row r="3625" spans="1:13" ht="13" x14ac:dyDescent="0.25">
      <c r="A3625" s="163">
        <v>3621</v>
      </c>
      <c r="B3625" s="66"/>
      <c r="C3625" s="67"/>
      <c r="D3625" s="48"/>
      <c r="E3625" s="68"/>
      <c r="F3625" s="49"/>
      <c r="G3625" s="69"/>
      <c r="H3625" s="50" t="str">
        <f>IF(E3625="","",VLOOKUP(WEEKDAY(E3625),List!A$15:B$21,2,FALSE))</f>
        <v/>
      </c>
      <c r="I3625" s="90">
        <f>IF(G3625="",0,VLOOKUP(G3625,PHR!$B$4:$H$10000,7,FALSE))</f>
        <v>0</v>
      </c>
      <c r="J3625" s="51" t="str">
        <f t="shared" si="229"/>
        <v/>
      </c>
      <c r="K3625" s="52" t="str">
        <f t="shared" si="228"/>
        <v/>
      </c>
      <c r="L3625" s="55" t="str">
        <f t="shared" si="226"/>
        <v/>
      </c>
      <c r="M3625" s="56" t="str">
        <f t="shared" si="227"/>
        <v/>
      </c>
    </row>
    <row r="3626" spans="1:13" ht="13" x14ac:dyDescent="0.25">
      <c r="A3626" s="163">
        <v>3622</v>
      </c>
      <c r="B3626" s="66"/>
      <c r="C3626" s="67"/>
      <c r="D3626" s="48"/>
      <c r="E3626" s="68"/>
      <c r="F3626" s="49"/>
      <c r="G3626" s="69"/>
      <c r="H3626" s="50" t="str">
        <f>IF(E3626="","",VLOOKUP(WEEKDAY(E3626),List!A$15:B$21,2,FALSE))</f>
        <v/>
      </c>
      <c r="I3626" s="90">
        <f>IF(G3626="",0,VLOOKUP(G3626,PHR!$B$4:$H$10000,7,FALSE))</f>
        <v>0</v>
      </c>
      <c r="J3626" s="51" t="str">
        <f t="shared" si="229"/>
        <v/>
      </c>
      <c r="K3626" s="52" t="str">
        <f t="shared" si="228"/>
        <v/>
      </c>
      <c r="L3626" s="55" t="str">
        <f t="shared" si="226"/>
        <v/>
      </c>
      <c r="M3626" s="56" t="str">
        <f t="shared" si="227"/>
        <v/>
      </c>
    </row>
    <row r="3627" spans="1:13" ht="13" x14ac:dyDescent="0.25">
      <c r="A3627" s="163">
        <v>3623</v>
      </c>
      <c r="B3627" s="66"/>
      <c r="C3627" s="67"/>
      <c r="D3627" s="48"/>
      <c r="E3627" s="68"/>
      <c r="F3627" s="49"/>
      <c r="G3627" s="69"/>
      <c r="H3627" s="50" t="str">
        <f>IF(E3627="","",VLOOKUP(WEEKDAY(E3627),List!A$15:B$21,2,FALSE))</f>
        <v/>
      </c>
      <c r="I3627" s="90">
        <f>IF(G3627="",0,VLOOKUP(G3627,PHR!$B$4:$H$10000,7,FALSE))</f>
        <v>0</v>
      </c>
      <c r="J3627" s="51" t="str">
        <f t="shared" si="229"/>
        <v/>
      </c>
      <c r="K3627" s="52" t="str">
        <f t="shared" si="228"/>
        <v/>
      </c>
      <c r="L3627" s="55" t="str">
        <f t="shared" si="226"/>
        <v/>
      </c>
      <c r="M3627" s="56" t="str">
        <f t="shared" si="227"/>
        <v/>
      </c>
    </row>
    <row r="3628" spans="1:13" ht="13" x14ac:dyDescent="0.25">
      <c r="A3628" s="163">
        <v>3624</v>
      </c>
      <c r="B3628" s="66"/>
      <c r="C3628" s="67"/>
      <c r="D3628" s="48"/>
      <c r="E3628" s="68"/>
      <c r="F3628" s="49"/>
      <c r="G3628" s="69"/>
      <c r="H3628" s="50" t="str">
        <f>IF(E3628="","",VLOOKUP(WEEKDAY(E3628),List!A$15:B$21,2,FALSE))</f>
        <v/>
      </c>
      <c r="I3628" s="90">
        <f>IF(G3628="",0,VLOOKUP(G3628,PHR!$B$4:$H$10000,7,FALSE))</f>
        <v>0</v>
      </c>
      <c r="J3628" s="51" t="str">
        <f t="shared" si="229"/>
        <v/>
      </c>
      <c r="K3628" s="52" t="str">
        <f t="shared" si="228"/>
        <v/>
      </c>
      <c r="L3628" s="55" t="str">
        <f t="shared" si="226"/>
        <v/>
      </c>
      <c r="M3628" s="56" t="str">
        <f t="shared" si="227"/>
        <v/>
      </c>
    </row>
    <row r="3629" spans="1:13" ht="13" x14ac:dyDescent="0.25">
      <c r="A3629" s="163">
        <v>3625</v>
      </c>
      <c r="B3629" s="66"/>
      <c r="C3629" s="67"/>
      <c r="D3629" s="48"/>
      <c r="E3629" s="68"/>
      <c r="F3629" s="49"/>
      <c r="G3629" s="69"/>
      <c r="H3629" s="50" t="str">
        <f>IF(E3629="","",VLOOKUP(WEEKDAY(E3629),List!A$15:B$21,2,FALSE))</f>
        <v/>
      </c>
      <c r="I3629" s="90">
        <f>IF(G3629="",0,VLOOKUP(G3629,PHR!$B$4:$H$10000,7,FALSE))</f>
        <v>0</v>
      </c>
      <c r="J3629" s="51" t="str">
        <f t="shared" si="229"/>
        <v/>
      </c>
      <c r="K3629" s="52" t="str">
        <f t="shared" si="228"/>
        <v/>
      </c>
      <c r="L3629" s="55" t="str">
        <f t="shared" si="226"/>
        <v/>
      </c>
      <c r="M3629" s="56" t="str">
        <f t="shared" si="227"/>
        <v/>
      </c>
    </row>
    <row r="3630" spans="1:13" ht="13" x14ac:dyDescent="0.25">
      <c r="A3630" s="163">
        <v>3626</v>
      </c>
      <c r="B3630" s="66"/>
      <c r="C3630" s="67"/>
      <c r="D3630" s="48"/>
      <c r="E3630" s="68"/>
      <c r="F3630" s="49"/>
      <c r="G3630" s="69"/>
      <c r="H3630" s="50" t="str">
        <f>IF(E3630="","",VLOOKUP(WEEKDAY(E3630),List!A$15:B$21,2,FALSE))</f>
        <v/>
      </c>
      <c r="I3630" s="90">
        <f>IF(G3630="",0,VLOOKUP(G3630,PHR!$B$4:$H$10000,7,FALSE))</f>
        <v>0</v>
      </c>
      <c r="J3630" s="51" t="str">
        <f t="shared" si="229"/>
        <v/>
      </c>
      <c r="K3630" s="52" t="str">
        <f t="shared" si="228"/>
        <v/>
      </c>
      <c r="L3630" s="55" t="str">
        <f t="shared" si="226"/>
        <v/>
      </c>
      <c r="M3630" s="56" t="str">
        <f t="shared" si="227"/>
        <v/>
      </c>
    </row>
    <row r="3631" spans="1:13" ht="13" x14ac:dyDescent="0.25">
      <c r="A3631" s="163">
        <v>3627</v>
      </c>
      <c r="B3631" s="66"/>
      <c r="C3631" s="67"/>
      <c r="D3631" s="48"/>
      <c r="E3631" s="68"/>
      <c r="F3631" s="49"/>
      <c r="G3631" s="69"/>
      <c r="H3631" s="50" t="str">
        <f>IF(E3631="","",VLOOKUP(WEEKDAY(E3631),List!A$15:B$21,2,FALSE))</f>
        <v/>
      </c>
      <c r="I3631" s="90">
        <f>IF(G3631="",0,VLOOKUP(G3631,PHR!$B$4:$H$10000,7,FALSE))</f>
        <v>0</v>
      </c>
      <c r="J3631" s="51" t="str">
        <f t="shared" si="229"/>
        <v/>
      </c>
      <c r="K3631" s="52" t="str">
        <f t="shared" si="228"/>
        <v/>
      </c>
      <c r="L3631" s="55" t="str">
        <f t="shared" si="226"/>
        <v/>
      </c>
      <c r="M3631" s="56" t="str">
        <f t="shared" si="227"/>
        <v/>
      </c>
    </row>
    <row r="3632" spans="1:13" ht="13" x14ac:dyDescent="0.25">
      <c r="A3632" s="163">
        <v>3628</v>
      </c>
      <c r="B3632" s="66"/>
      <c r="C3632" s="67"/>
      <c r="D3632" s="48"/>
      <c r="E3632" s="68"/>
      <c r="F3632" s="49"/>
      <c r="G3632" s="69"/>
      <c r="H3632" s="50" t="str">
        <f>IF(E3632="","",VLOOKUP(WEEKDAY(E3632),List!A$15:B$21,2,FALSE))</f>
        <v/>
      </c>
      <c r="I3632" s="90">
        <f>IF(G3632="",0,VLOOKUP(G3632,PHR!$B$4:$H$10000,7,FALSE))</f>
        <v>0</v>
      </c>
      <c r="J3632" s="51" t="str">
        <f t="shared" si="229"/>
        <v/>
      </c>
      <c r="K3632" s="52" t="str">
        <f t="shared" si="228"/>
        <v/>
      </c>
      <c r="L3632" s="55" t="str">
        <f t="shared" si="226"/>
        <v/>
      </c>
      <c r="M3632" s="56" t="str">
        <f t="shared" si="227"/>
        <v/>
      </c>
    </row>
    <row r="3633" spans="1:13" ht="13" x14ac:dyDescent="0.25">
      <c r="A3633" s="163">
        <v>3629</v>
      </c>
      <c r="B3633" s="66"/>
      <c r="C3633" s="67"/>
      <c r="D3633" s="48"/>
      <c r="E3633" s="68"/>
      <c r="F3633" s="49"/>
      <c r="G3633" s="69"/>
      <c r="H3633" s="50" t="str">
        <f>IF(E3633="","",VLOOKUP(WEEKDAY(E3633),List!A$15:B$21,2,FALSE))</f>
        <v/>
      </c>
      <c r="I3633" s="90">
        <f>IF(G3633="",0,VLOOKUP(G3633,PHR!$B$4:$H$10000,7,FALSE))</f>
        <v>0</v>
      </c>
      <c r="J3633" s="51" t="str">
        <f t="shared" si="229"/>
        <v/>
      </c>
      <c r="K3633" s="52" t="str">
        <f t="shared" si="228"/>
        <v/>
      </c>
      <c r="L3633" s="55" t="str">
        <f t="shared" si="226"/>
        <v/>
      </c>
      <c r="M3633" s="56" t="str">
        <f t="shared" si="227"/>
        <v/>
      </c>
    </row>
    <row r="3634" spans="1:13" ht="13" x14ac:dyDescent="0.25">
      <c r="A3634" s="163">
        <v>3630</v>
      </c>
      <c r="B3634" s="66"/>
      <c r="C3634" s="67"/>
      <c r="D3634" s="48"/>
      <c r="E3634" s="68"/>
      <c r="F3634" s="49"/>
      <c r="G3634" s="69"/>
      <c r="H3634" s="50" t="str">
        <f>IF(E3634="","",VLOOKUP(WEEKDAY(E3634),List!A$15:B$21,2,FALSE))</f>
        <v/>
      </c>
      <c r="I3634" s="90">
        <f>IF(G3634="",0,VLOOKUP(G3634,PHR!$B$4:$H$10000,7,FALSE))</f>
        <v>0</v>
      </c>
      <c r="J3634" s="51" t="str">
        <f t="shared" si="229"/>
        <v/>
      </c>
      <c r="K3634" s="52" t="str">
        <f t="shared" si="228"/>
        <v/>
      </c>
      <c r="L3634" s="55" t="str">
        <f t="shared" si="226"/>
        <v/>
      </c>
      <c r="M3634" s="56" t="str">
        <f t="shared" si="227"/>
        <v/>
      </c>
    </row>
    <row r="3635" spans="1:13" ht="13" x14ac:dyDescent="0.25">
      <c r="A3635" s="163">
        <v>3631</v>
      </c>
      <c r="B3635" s="66"/>
      <c r="C3635" s="67"/>
      <c r="D3635" s="48"/>
      <c r="E3635" s="68"/>
      <c r="F3635" s="49"/>
      <c r="G3635" s="69"/>
      <c r="H3635" s="50" t="str">
        <f>IF(E3635="","",VLOOKUP(WEEKDAY(E3635),List!A$15:B$21,2,FALSE))</f>
        <v/>
      </c>
      <c r="I3635" s="90">
        <f>IF(G3635="",0,VLOOKUP(G3635,PHR!$B$4:$H$10000,7,FALSE))</f>
        <v>0</v>
      </c>
      <c r="J3635" s="51" t="str">
        <f t="shared" si="229"/>
        <v/>
      </c>
      <c r="K3635" s="52" t="str">
        <f t="shared" si="228"/>
        <v/>
      </c>
      <c r="L3635" s="55" t="str">
        <f t="shared" si="226"/>
        <v/>
      </c>
      <c r="M3635" s="56" t="str">
        <f t="shared" si="227"/>
        <v/>
      </c>
    </row>
    <row r="3636" spans="1:13" ht="13" x14ac:dyDescent="0.25">
      <c r="A3636" s="163">
        <v>3632</v>
      </c>
      <c r="B3636" s="66"/>
      <c r="C3636" s="67"/>
      <c r="D3636" s="48"/>
      <c r="E3636" s="68"/>
      <c r="F3636" s="49"/>
      <c r="G3636" s="69"/>
      <c r="H3636" s="50" t="str">
        <f>IF(E3636="","",VLOOKUP(WEEKDAY(E3636),List!A$15:B$21,2,FALSE))</f>
        <v/>
      </c>
      <c r="I3636" s="90">
        <f>IF(G3636="",0,VLOOKUP(G3636,PHR!$B$4:$H$10000,7,FALSE))</f>
        <v>0</v>
      </c>
      <c r="J3636" s="51" t="str">
        <f t="shared" si="229"/>
        <v/>
      </c>
      <c r="K3636" s="52" t="str">
        <f t="shared" si="228"/>
        <v/>
      </c>
      <c r="L3636" s="55" t="str">
        <f t="shared" si="226"/>
        <v/>
      </c>
      <c r="M3636" s="56" t="str">
        <f t="shared" si="227"/>
        <v/>
      </c>
    </row>
    <row r="3637" spans="1:13" ht="13" x14ac:dyDescent="0.25">
      <c r="A3637" s="163">
        <v>3633</v>
      </c>
      <c r="B3637" s="66"/>
      <c r="C3637" s="67"/>
      <c r="D3637" s="48"/>
      <c r="E3637" s="68"/>
      <c r="F3637" s="49"/>
      <c r="G3637" s="69"/>
      <c r="H3637" s="50" t="str">
        <f>IF(E3637="","",VLOOKUP(WEEKDAY(E3637),List!A$15:B$21,2,FALSE))</f>
        <v/>
      </c>
      <c r="I3637" s="90">
        <f>IF(G3637="",0,VLOOKUP(G3637,PHR!$B$4:$H$10000,7,FALSE))</f>
        <v>0</v>
      </c>
      <c r="J3637" s="51" t="str">
        <f t="shared" si="229"/>
        <v/>
      </c>
      <c r="K3637" s="52" t="str">
        <f t="shared" si="228"/>
        <v/>
      </c>
      <c r="L3637" s="55" t="str">
        <f t="shared" si="226"/>
        <v/>
      </c>
      <c r="M3637" s="56" t="str">
        <f t="shared" si="227"/>
        <v/>
      </c>
    </row>
    <row r="3638" spans="1:13" ht="13" x14ac:dyDescent="0.25">
      <c r="A3638" s="163">
        <v>3634</v>
      </c>
      <c r="B3638" s="66"/>
      <c r="C3638" s="67"/>
      <c r="D3638" s="48"/>
      <c r="E3638" s="68"/>
      <c r="F3638" s="49"/>
      <c r="G3638" s="69"/>
      <c r="H3638" s="50" t="str">
        <f>IF(E3638="","",VLOOKUP(WEEKDAY(E3638),List!A$15:B$21,2,FALSE))</f>
        <v/>
      </c>
      <c r="I3638" s="90">
        <f>IF(G3638="",0,VLOOKUP(G3638,PHR!$B$4:$H$10000,7,FALSE))</f>
        <v>0</v>
      </c>
      <c r="J3638" s="51" t="str">
        <f t="shared" si="229"/>
        <v/>
      </c>
      <c r="K3638" s="52" t="str">
        <f t="shared" si="228"/>
        <v/>
      </c>
      <c r="L3638" s="55" t="str">
        <f t="shared" si="226"/>
        <v/>
      </c>
      <c r="M3638" s="56" t="str">
        <f t="shared" si="227"/>
        <v/>
      </c>
    </row>
    <row r="3639" spans="1:13" ht="13" x14ac:dyDescent="0.25">
      <c r="A3639" s="163">
        <v>3635</v>
      </c>
      <c r="B3639" s="66"/>
      <c r="C3639" s="67"/>
      <c r="D3639" s="48"/>
      <c r="E3639" s="68"/>
      <c r="F3639" s="49"/>
      <c r="G3639" s="69"/>
      <c r="H3639" s="50" t="str">
        <f>IF(E3639="","",VLOOKUP(WEEKDAY(E3639),List!A$15:B$21,2,FALSE))</f>
        <v/>
      </c>
      <c r="I3639" s="90">
        <f>IF(G3639="",0,VLOOKUP(G3639,PHR!$B$4:$H$10000,7,FALSE))</f>
        <v>0</v>
      </c>
      <c r="J3639" s="51" t="str">
        <f t="shared" si="229"/>
        <v/>
      </c>
      <c r="K3639" s="52" t="str">
        <f t="shared" si="228"/>
        <v/>
      </c>
      <c r="L3639" s="55" t="str">
        <f t="shared" si="226"/>
        <v/>
      </c>
      <c r="M3639" s="56" t="str">
        <f t="shared" si="227"/>
        <v/>
      </c>
    </row>
    <row r="3640" spans="1:13" ht="13" x14ac:dyDescent="0.25">
      <c r="A3640" s="163">
        <v>3636</v>
      </c>
      <c r="B3640" s="66"/>
      <c r="C3640" s="67"/>
      <c r="D3640" s="48"/>
      <c r="E3640" s="68"/>
      <c r="F3640" s="49"/>
      <c r="G3640" s="69"/>
      <c r="H3640" s="50" t="str">
        <f>IF(E3640="","",VLOOKUP(WEEKDAY(E3640),List!A$15:B$21,2,FALSE))</f>
        <v/>
      </c>
      <c r="I3640" s="90">
        <f>IF(G3640="",0,VLOOKUP(G3640,PHR!$B$4:$H$10000,7,FALSE))</f>
        <v>0</v>
      </c>
      <c r="J3640" s="51" t="str">
        <f t="shared" si="229"/>
        <v/>
      </c>
      <c r="K3640" s="52" t="str">
        <f t="shared" si="228"/>
        <v/>
      </c>
      <c r="L3640" s="55" t="str">
        <f t="shared" si="226"/>
        <v/>
      </c>
      <c r="M3640" s="56" t="str">
        <f t="shared" si="227"/>
        <v/>
      </c>
    </row>
    <row r="3641" spans="1:13" ht="13" x14ac:dyDescent="0.25">
      <c r="A3641" s="163">
        <v>3637</v>
      </c>
      <c r="B3641" s="66"/>
      <c r="C3641" s="67"/>
      <c r="D3641" s="48"/>
      <c r="E3641" s="68"/>
      <c r="F3641" s="49"/>
      <c r="G3641" s="69"/>
      <c r="H3641" s="50" t="str">
        <f>IF(E3641="","",VLOOKUP(WEEKDAY(E3641),List!A$15:B$21,2,FALSE))</f>
        <v/>
      </c>
      <c r="I3641" s="90">
        <f>IF(G3641="",0,VLOOKUP(G3641,PHR!$B$4:$H$10000,7,FALSE))</f>
        <v>0</v>
      </c>
      <c r="J3641" s="51" t="str">
        <f t="shared" si="229"/>
        <v/>
      </c>
      <c r="K3641" s="52" t="str">
        <f t="shared" si="228"/>
        <v/>
      </c>
      <c r="L3641" s="55" t="str">
        <f t="shared" si="226"/>
        <v/>
      </c>
      <c r="M3641" s="56" t="str">
        <f t="shared" si="227"/>
        <v/>
      </c>
    </row>
    <row r="3642" spans="1:13" ht="13" x14ac:dyDescent="0.25">
      <c r="A3642" s="163">
        <v>3638</v>
      </c>
      <c r="B3642" s="66"/>
      <c r="C3642" s="67"/>
      <c r="D3642" s="48"/>
      <c r="E3642" s="68"/>
      <c r="F3642" s="49"/>
      <c r="G3642" s="69"/>
      <c r="H3642" s="50" t="str">
        <f>IF(E3642="","",VLOOKUP(WEEKDAY(E3642),List!A$15:B$21,2,FALSE))</f>
        <v/>
      </c>
      <c r="I3642" s="90">
        <f>IF(G3642="",0,VLOOKUP(G3642,PHR!$B$4:$H$10000,7,FALSE))</f>
        <v>0</v>
      </c>
      <c r="J3642" s="51" t="str">
        <f t="shared" si="229"/>
        <v/>
      </c>
      <c r="K3642" s="52" t="str">
        <f t="shared" si="228"/>
        <v/>
      </c>
      <c r="L3642" s="55" t="str">
        <f t="shared" si="226"/>
        <v/>
      </c>
      <c r="M3642" s="56" t="str">
        <f t="shared" si="227"/>
        <v/>
      </c>
    </row>
    <row r="3643" spans="1:13" ht="13" x14ac:dyDescent="0.25">
      <c r="A3643" s="163">
        <v>3639</v>
      </c>
      <c r="B3643" s="66"/>
      <c r="C3643" s="67"/>
      <c r="D3643" s="48"/>
      <c r="E3643" s="68"/>
      <c r="F3643" s="49"/>
      <c r="G3643" s="69"/>
      <c r="H3643" s="50" t="str">
        <f>IF(E3643="","",VLOOKUP(WEEKDAY(E3643),List!A$15:B$21,2,FALSE))</f>
        <v/>
      </c>
      <c r="I3643" s="90">
        <f>IF(G3643="",0,VLOOKUP(G3643,PHR!$B$4:$H$10000,7,FALSE))</f>
        <v>0</v>
      </c>
      <c r="J3643" s="51" t="str">
        <f t="shared" si="229"/>
        <v/>
      </c>
      <c r="K3643" s="52" t="str">
        <f t="shared" si="228"/>
        <v/>
      </c>
      <c r="L3643" s="55" t="str">
        <f t="shared" si="226"/>
        <v/>
      </c>
      <c r="M3643" s="56" t="str">
        <f t="shared" si="227"/>
        <v/>
      </c>
    </row>
    <row r="3644" spans="1:13" ht="13" x14ac:dyDescent="0.25">
      <c r="A3644" s="163">
        <v>3640</v>
      </c>
      <c r="B3644" s="66"/>
      <c r="C3644" s="67"/>
      <c r="D3644" s="48"/>
      <c r="E3644" s="68"/>
      <c r="F3644" s="49"/>
      <c r="G3644" s="69"/>
      <c r="H3644" s="50" t="str">
        <f>IF(E3644="","",VLOOKUP(WEEKDAY(E3644),List!A$15:B$21,2,FALSE))</f>
        <v/>
      </c>
      <c r="I3644" s="90">
        <f>IF(G3644="",0,VLOOKUP(G3644,PHR!$B$4:$H$10000,7,FALSE))</f>
        <v>0</v>
      </c>
      <c r="J3644" s="51" t="str">
        <f t="shared" si="229"/>
        <v/>
      </c>
      <c r="K3644" s="52" t="str">
        <f t="shared" si="228"/>
        <v/>
      </c>
      <c r="L3644" s="55" t="str">
        <f t="shared" si="226"/>
        <v/>
      </c>
      <c r="M3644" s="56" t="str">
        <f t="shared" si="227"/>
        <v/>
      </c>
    </row>
    <row r="3645" spans="1:13" ht="13" x14ac:dyDescent="0.25">
      <c r="A3645" s="163">
        <v>3641</v>
      </c>
      <c r="B3645" s="66"/>
      <c r="C3645" s="67"/>
      <c r="D3645" s="48"/>
      <c r="E3645" s="68"/>
      <c r="F3645" s="49"/>
      <c r="G3645" s="69"/>
      <c r="H3645" s="50" t="str">
        <f>IF(E3645="","",VLOOKUP(WEEKDAY(E3645),List!A$15:B$21,2,FALSE))</f>
        <v/>
      </c>
      <c r="I3645" s="90">
        <f>IF(G3645="",0,VLOOKUP(G3645,PHR!$B$4:$H$10000,7,FALSE))</f>
        <v>0</v>
      </c>
      <c r="J3645" s="51" t="str">
        <f t="shared" si="229"/>
        <v/>
      </c>
      <c r="K3645" s="52" t="str">
        <f t="shared" si="228"/>
        <v/>
      </c>
      <c r="L3645" s="55" t="str">
        <f t="shared" si="226"/>
        <v/>
      </c>
      <c r="M3645" s="56" t="str">
        <f t="shared" si="227"/>
        <v/>
      </c>
    </row>
    <row r="3646" spans="1:13" ht="13" x14ac:dyDescent="0.25">
      <c r="A3646" s="163">
        <v>3642</v>
      </c>
      <c r="B3646" s="66"/>
      <c r="C3646" s="67"/>
      <c r="D3646" s="48"/>
      <c r="E3646" s="68"/>
      <c r="F3646" s="49"/>
      <c r="G3646" s="69"/>
      <c r="H3646" s="50" t="str">
        <f>IF(E3646="","",VLOOKUP(WEEKDAY(E3646),List!A$15:B$21,2,FALSE))</f>
        <v/>
      </c>
      <c r="I3646" s="90">
        <f>IF(G3646="",0,VLOOKUP(G3646,PHR!$B$4:$H$10000,7,FALSE))</f>
        <v>0</v>
      </c>
      <c r="J3646" s="51" t="str">
        <f t="shared" si="229"/>
        <v/>
      </c>
      <c r="K3646" s="52" t="str">
        <f t="shared" si="228"/>
        <v/>
      </c>
      <c r="L3646" s="55" t="str">
        <f t="shared" si="226"/>
        <v/>
      </c>
      <c r="M3646" s="56" t="str">
        <f t="shared" si="227"/>
        <v/>
      </c>
    </row>
    <row r="3647" spans="1:13" ht="13" x14ac:dyDescent="0.25">
      <c r="A3647" s="163">
        <v>3643</v>
      </c>
      <c r="B3647" s="66"/>
      <c r="C3647" s="67"/>
      <c r="D3647" s="48"/>
      <c r="E3647" s="68"/>
      <c r="F3647" s="49"/>
      <c r="G3647" s="69"/>
      <c r="H3647" s="50" t="str">
        <f>IF(E3647="","",VLOOKUP(WEEKDAY(E3647),List!A$15:B$21,2,FALSE))</f>
        <v/>
      </c>
      <c r="I3647" s="90">
        <f>IF(G3647="",0,VLOOKUP(G3647,PHR!$B$4:$H$10000,7,FALSE))</f>
        <v>0</v>
      </c>
      <c r="J3647" s="51" t="str">
        <f t="shared" si="229"/>
        <v/>
      </c>
      <c r="K3647" s="52" t="str">
        <f t="shared" si="228"/>
        <v/>
      </c>
      <c r="L3647" s="55" t="str">
        <f t="shared" si="226"/>
        <v/>
      </c>
      <c r="M3647" s="56" t="str">
        <f t="shared" si="227"/>
        <v/>
      </c>
    </row>
    <row r="3648" spans="1:13" ht="13" x14ac:dyDescent="0.25">
      <c r="A3648" s="163">
        <v>3644</v>
      </c>
      <c r="B3648" s="66"/>
      <c r="C3648" s="67"/>
      <c r="D3648" s="48"/>
      <c r="E3648" s="68"/>
      <c r="F3648" s="49"/>
      <c r="G3648" s="69"/>
      <c r="H3648" s="50" t="str">
        <f>IF(E3648="","",VLOOKUP(WEEKDAY(E3648),List!A$15:B$21,2,FALSE))</f>
        <v/>
      </c>
      <c r="I3648" s="90">
        <f>IF(G3648="",0,VLOOKUP(G3648,PHR!$B$4:$H$10000,7,FALSE))</f>
        <v>0</v>
      </c>
      <c r="J3648" s="51" t="str">
        <f t="shared" si="229"/>
        <v/>
      </c>
      <c r="K3648" s="52" t="str">
        <f t="shared" si="228"/>
        <v/>
      </c>
      <c r="L3648" s="55" t="str">
        <f t="shared" si="226"/>
        <v/>
      </c>
      <c r="M3648" s="56" t="str">
        <f t="shared" si="227"/>
        <v/>
      </c>
    </row>
    <row r="3649" spans="1:13" ht="13" x14ac:dyDescent="0.25">
      <c r="A3649" s="163">
        <v>3645</v>
      </c>
      <c r="B3649" s="66"/>
      <c r="C3649" s="67"/>
      <c r="D3649" s="48"/>
      <c r="E3649" s="68"/>
      <c r="F3649" s="49"/>
      <c r="G3649" s="69"/>
      <c r="H3649" s="50" t="str">
        <f>IF(E3649="","",VLOOKUP(WEEKDAY(E3649),List!A$15:B$21,2,FALSE))</f>
        <v/>
      </c>
      <c r="I3649" s="90">
        <f>IF(G3649="",0,VLOOKUP(G3649,PHR!$B$4:$H$10000,7,FALSE))</f>
        <v>0</v>
      </c>
      <c r="J3649" s="51" t="str">
        <f t="shared" si="229"/>
        <v/>
      </c>
      <c r="K3649" s="52" t="str">
        <f t="shared" si="228"/>
        <v/>
      </c>
      <c r="L3649" s="55" t="str">
        <f t="shared" si="226"/>
        <v/>
      </c>
      <c r="M3649" s="56" t="str">
        <f t="shared" si="227"/>
        <v/>
      </c>
    </row>
    <row r="3650" spans="1:13" ht="13" x14ac:dyDescent="0.25">
      <c r="A3650" s="163">
        <v>3646</v>
      </c>
      <c r="B3650" s="66"/>
      <c r="C3650" s="67"/>
      <c r="D3650" s="48"/>
      <c r="E3650" s="68"/>
      <c r="F3650" s="49"/>
      <c r="G3650" s="69"/>
      <c r="H3650" s="50" t="str">
        <f>IF(E3650="","",VLOOKUP(WEEKDAY(E3650),List!A$15:B$21,2,FALSE))</f>
        <v/>
      </c>
      <c r="I3650" s="90">
        <f>IF(G3650="",0,VLOOKUP(G3650,PHR!$B$4:$H$10000,7,FALSE))</f>
        <v>0</v>
      </c>
      <c r="J3650" s="51" t="str">
        <f t="shared" si="229"/>
        <v/>
      </c>
      <c r="K3650" s="52" t="str">
        <f t="shared" si="228"/>
        <v/>
      </c>
      <c r="L3650" s="55" t="str">
        <f t="shared" si="226"/>
        <v/>
      </c>
      <c r="M3650" s="56" t="str">
        <f t="shared" si="227"/>
        <v/>
      </c>
    </row>
    <row r="3651" spans="1:13" ht="13" x14ac:dyDescent="0.25">
      <c r="A3651" s="163">
        <v>3647</v>
      </c>
      <c r="B3651" s="66"/>
      <c r="C3651" s="67"/>
      <c r="D3651" s="48"/>
      <c r="E3651" s="68"/>
      <c r="F3651" s="49"/>
      <c r="G3651" s="69"/>
      <c r="H3651" s="50" t="str">
        <f>IF(E3651="","",VLOOKUP(WEEKDAY(E3651),List!A$15:B$21,2,FALSE))</f>
        <v/>
      </c>
      <c r="I3651" s="90">
        <f>IF(G3651="",0,VLOOKUP(G3651,PHR!$B$4:$H$10000,7,FALSE))</f>
        <v>0</v>
      </c>
      <c r="J3651" s="51" t="str">
        <f t="shared" si="229"/>
        <v/>
      </c>
      <c r="K3651" s="52" t="str">
        <f t="shared" si="228"/>
        <v/>
      </c>
      <c r="L3651" s="55" t="str">
        <f t="shared" si="226"/>
        <v/>
      </c>
      <c r="M3651" s="56" t="str">
        <f t="shared" si="227"/>
        <v/>
      </c>
    </row>
    <row r="3652" spans="1:13" ht="13" x14ac:dyDescent="0.25">
      <c r="A3652" s="163">
        <v>3648</v>
      </c>
      <c r="B3652" s="66"/>
      <c r="C3652" s="67"/>
      <c r="D3652" s="48"/>
      <c r="E3652" s="68"/>
      <c r="F3652" s="49"/>
      <c r="G3652" s="69"/>
      <c r="H3652" s="50" t="str">
        <f>IF(E3652="","",VLOOKUP(WEEKDAY(E3652),List!A$15:B$21,2,FALSE))</f>
        <v/>
      </c>
      <c r="I3652" s="90">
        <f>IF(G3652="",0,VLOOKUP(G3652,PHR!$B$4:$H$10000,7,FALSE))</f>
        <v>0</v>
      </c>
      <c r="J3652" s="51" t="str">
        <f t="shared" si="229"/>
        <v/>
      </c>
      <c r="K3652" s="52" t="str">
        <f t="shared" si="228"/>
        <v/>
      </c>
      <c r="L3652" s="55" t="str">
        <f t="shared" si="226"/>
        <v/>
      </c>
      <c r="M3652" s="56" t="str">
        <f t="shared" si="227"/>
        <v/>
      </c>
    </row>
    <row r="3653" spans="1:13" ht="13" x14ac:dyDescent="0.25">
      <c r="A3653" s="163">
        <v>3649</v>
      </c>
      <c r="B3653" s="66"/>
      <c r="C3653" s="67"/>
      <c r="D3653" s="48"/>
      <c r="E3653" s="68"/>
      <c r="F3653" s="49"/>
      <c r="G3653" s="69"/>
      <c r="H3653" s="50" t="str">
        <f>IF(E3653="","",VLOOKUP(WEEKDAY(E3653),List!A$15:B$21,2,FALSE))</f>
        <v/>
      </c>
      <c r="I3653" s="90">
        <f>IF(G3653="",0,VLOOKUP(G3653,PHR!$B$4:$H$10000,7,FALSE))</f>
        <v>0</v>
      </c>
      <c r="J3653" s="51" t="str">
        <f t="shared" si="229"/>
        <v/>
      </c>
      <c r="K3653" s="52" t="str">
        <f t="shared" si="228"/>
        <v/>
      </c>
      <c r="L3653" s="55" t="str">
        <f t="shared" ref="L3653:L3716" si="230">IF(D3653="","",K3653)</f>
        <v/>
      </c>
      <c r="M3653" s="56" t="str">
        <f t="shared" ref="M3653:M3716" si="231">IF(D3653="","",ROUND(L3653*I3653,2))</f>
        <v/>
      </c>
    </row>
    <row r="3654" spans="1:13" ht="13" x14ac:dyDescent="0.25">
      <c r="A3654" s="163">
        <v>3650</v>
      </c>
      <c r="B3654" s="66"/>
      <c r="C3654" s="67"/>
      <c r="D3654" s="48"/>
      <c r="E3654" s="68"/>
      <c r="F3654" s="49"/>
      <c r="G3654" s="69"/>
      <c r="H3654" s="50" t="str">
        <f>IF(E3654="","",VLOOKUP(WEEKDAY(E3654),List!A$15:B$21,2,FALSE))</f>
        <v/>
      </c>
      <c r="I3654" s="90">
        <f>IF(G3654="",0,VLOOKUP(G3654,PHR!$B$4:$H$10000,7,FALSE))</f>
        <v>0</v>
      </c>
      <c r="J3654" s="51" t="str">
        <f t="shared" si="229"/>
        <v/>
      </c>
      <c r="K3654" s="52" t="str">
        <f t="shared" ref="K3654:K3717" si="232">IF(F3654="","",IF(C3654="",MIN(F3654,$K$1),(MIN(F3654,$K$1)*C3654)))</f>
        <v/>
      </c>
      <c r="L3654" s="55" t="str">
        <f t="shared" si="230"/>
        <v/>
      </c>
      <c r="M3654" s="56" t="str">
        <f t="shared" si="231"/>
        <v/>
      </c>
    </row>
    <row r="3655" spans="1:13" ht="13" x14ac:dyDescent="0.25">
      <c r="A3655" s="163">
        <v>3651</v>
      </c>
      <c r="B3655" s="66"/>
      <c r="C3655" s="67"/>
      <c r="D3655" s="48"/>
      <c r="E3655" s="68"/>
      <c r="F3655" s="49"/>
      <c r="G3655" s="69"/>
      <c r="H3655" s="50" t="str">
        <f>IF(E3655="","",VLOOKUP(WEEKDAY(E3655),List!A$15:B$21,2,FALSE))</f>
        <v/>
      </c>
      <c r="I3655" s="90">
        <f>IF(G3655="",0,VLOOKUP(G3655,PHR!$B$4:$H$10000,7,FALSE))</f>
        <v>0</v>
      </c>
      <c r="J3655" s="51" t="str">
        <f t="shared" si="229"/>
        <v/>
      </c>
      <c r="K3655" s="52" t="str">
        <f t="shared" si="232"/>
        <v/>
      </c>
      <c r="L3655" s="55" t="str">
        <f t="shared" si="230"/>
        <v/>
      </c>
      <c r="M3655" s="56" t="str">
        <f t="shared" si="231"/>
        <v/>
      </c>
    </row>
    <row r="3656" spans="1:13" ht="13" x14ac:dyDescent="0.25">
      <c r="A3656" s="163">
        <v>3652</v>
      </c>
      <c r="B3656" s="66"/>
      <c r="C3656" s="67"/>
      <c r="D3656" s="48"/>
      <c r="E3656" s="68"/>
      <c r="F3656" s="49"/>
      <c r="G3656" s="69"/>
      <c r="H3656" s="50" t="str">
        <f>IF(E3656="","",VLOOKUP(WEEKDAY(E3656),List!A$15:B$21,2,FALSE))</f>
        <v/>
      </c>
      <c r="I3656" s="90">
        <f>IF(G3656="",0,VLOOKUP(G3656,PHR!$B$4:$H$10000,7,FALSE))</f>
        <v>0</v>
      </c>
      <c r="J3656" s="51" t="str">
        <f t="shared" si="229"/>
        <v/>
      </c>
      <c r="K3656" s="52" t="str">
        <f t="shared" si="232"/>
        <v/>
      </c>
      <c r="L3656" s="55" t="str">
        <f t="shared" si="230"/>
        <v/>
      </c>
      <c r="M3656" s="56" t="str">
        <f t="shared" si="231"/>
        <v/>
      </c>
    </row>
    <row r="3657" spans="1:13" ht="13" x14ac:dyDescent="0.25">
      <c r="A3657" s="163">
        <v>3653</v>
      </c>
      <c r="B3657" s="66"/>
      <c r="C3657" s="67"/>
      <c r="D3657" s="48"/>
      <c r="E3657" s="68"/>
      <c r="F3657" s="49"/>
      <c r="G3657" s="69"/>
      <c r="H3657" s="50" t="str">
        <f>IF(E3657="","",VLOOKUP(WEEKDAY(E3657),List!A$15:B$21,2,FALSE))</f>
        <v/>
      </c>
      <c r="I3657" s="90">
        <f>IF(G3657="",0,VLOOKUP(G3657,PHR!$B$4:$H$10000,7,FALSE))</f>
        <v>0</v>
      </c>
      <c r="J3657" s="51" t="str">
        <f t="shared" si="229"/>
        <v/>
      </c>
      <c r="K3657" s="52" t="str">
        <f t="shared" si="232"/>
        <v/>
      </c>
      <c r="L3657" s="55" t="str">
        <f t="shared" si="230"/>
        <v/>
      </c>
      <c r="M3657" s="56" t="str">
        <f t="shared" si="231"/>
        <v/>
      </c>
    </row>
    <row r="3658" spans="1:13" ht="13" x14ac:dyDescent="0.25">
      <c r="A3658" s="163">
        <v>3654</v>
      </c>
      <c r="B3658" s="66"/>
      <c r="C3658" s="67"/>
      <c r="D3658" s="48"/>
      <c r="E3658" s="68"/>
      <c r="F3658" s="49"/>
      <c r="G3658" s="69"/>
      <c r="H3658" s="50" t="str">
        <f>IF(E3658="","",VLOOKUP(WEEKDAY(E3658),List!A$15:B$21,2,FALSE))</f>
        <v/>
      </c>
      <c r="I3658" s="90">
        <f>IF(G3658="",0,VLOOKUP(G3658,PHR!$B$4:$H$10000,7,FALSE))</f>
        <v>0</v>
      </c>
      <c r="J3658" s="51" t="str">
        <f t="shared" ref="J3658:J3721" si="233">IF(K3658="","",ROUND(K3658*I3658,2))</f>
        <v/>
      </c>
      <c r="K3658" s="52" t="str">
        <f t="shared" si="232"/>
        <v/>
      </c>
      <c r="L3658" s="55" t="str">
        <f t="shared" si="230"/>
        <v/>
      </c>
      <c r="M3658" s="56" t="str">
        <f t="shared" si="231"/>
        <v/>
      </c>
    </row>
    <row r="3659" spans="1:13" ht="13" x14ac:dyDescent="0.25">
      <c r="A3659" s="163">
        <v>3655</v>
      </c>
      <c r="B3659" s="66"/>
      <c r="C3659" s="67"/>
      <c r="D3659" s="48"/>
      <c r="E3659" s="68"/>
      <c r="F3659" s="49"/>
      <c r="G3659" s="69"/>
      <c r="H3659" s="50" t="str">
        <f>IF(E3659="","",VLOOKUP(WEEKDAY(E3659),List!A$15:B$21,2,FALSE))</f>
        <v/>
      </c>
      <c r="I3659" s="90">
        <f>IF(G3659="",0,VLOOKUP(G3659,PHR!$B$4:$H$10000,7,FALSE))</f>
        <v>0</v>
      </c>
      <c r="J3659" s="51" t="str">
        <f t="shared" si="233"/>
        <v/>
      </c>
      <c r="K3659" s="52" t="str">
        <f t="shared" si="232"/>
        <v/>
      </c>
      <c r="L3659" s="55" t="str">
        <f t="shared" si="230"/>
        <v/>
      </c>
      <c r="M3659" s="56" t="str">
        <f t="shared" si="231"/>
        <v/>
      </c>
    </row>
    <row r="3660" spans="1:13" ht="13" x14ac:dyDescent="0.25">
      <c r="A3660" s="163">
        <v>3656</v>
      </c>
      <c r="B3660" s="66"/>
      <c r="C3660" s="67"/>
      <c r="D3660" s="48"/>
      <c r="E3660" s="68"/>
      <c r="F3660" s="49"/>
      <c r="G3660" s="69"/>
      <c r="H3660" s="50" t="str">
        <f>IF(E3660="","",VLOOKUP(WEEKDAY(E3660),List!A$15:B$21,2,FALSE))</f>
        <v/>
      </c>
      <c r="I3660" s="90">
        <f>IF(G3660="",0,VLOOKUP(G3660,PHR!$B$4:$H$10000,7,FALSE))</f>
        <v>0</v>
      </c>
      <c r="J3660" s="51" t="str">
        <f t="shared" si="233"/>
        <v/>
      </c>
      <c r="K3660" s="52" t="str">
        <f t="shared" si="232"/>
        <v/>
      </c>
      <c r="L3660" s="55" t="str">
        <f t="shared" si="230"/>
        <v/>
      </c>
      <c r="M3660" s="56" t="str">
        <f t="shared" si="231"/>
        <v/>
      </c>
    </row>
    <row r="3661" spans="1:13" ht="13" x14ac:dyDescent="0.25">
      <c r="A3661" s="163">
        <v>3657</v>
      </c>
      <c r="B3661" s="66"/>
      <c r="C3661" s="67"/>
      <c r="D3661" s="48"/>
      <c r="E3661" s="68"/>
      <c r="F3661" s="49"/>
      <c r="G3661" s="69"/>
      <c r="H3661" s="50" t="str">
        <f>IF(E3661="","",VLOOKUP(WEEKDAY(E3661),List!A$15:B$21,2,FALSE))</f>
        <v/>
      </c>
      <c r="I3661" s="90">
        <f>IF(G3661="",0,VLOOKUP(G3661,PHR!$B$4:$H$10000,7,FALSE))</f>
        <v>0</v>
      </c>
      <c r="J3661" s="51" t="str">
        <f t="shared" si="233"/>
        <v/>
      </c>
      <c r="K3661" s="52" t="str">
        <f t="shared" si="232"/>
        <v/>
      </c>
      <c r="L3661" s="55" t="str">
        <f t="shared" si="230"/>
        <v/>
      </c>
      <c r="M3661" s="56" t="str">
        <f t="shared" si="231"/>
        <v/>
      </c>
    </row>
    <row r="3662" spans="1:13" ht="13" x14ac:dyDescent="0.25">
      <c r="A3662" s="163">
        <v>3658</v>
      </c>
      <c r="B3662" s="66"/>
      <c r="C3662" s="67"/>
      <c r="D3662" s="48"/>
      <c r="E3662" s="68"/>
      <c r="F3662" s="49"/>
      <c r="G3662" s="69"/>
      <c r="H3662" s="50" t="str">
        <f>IF(E3662="","",VLOOKUP(WEEKDAY(E3662),List!A$15:B$21,2,FALSE))</f>
        <v/>
      </c>
      <c r="I3662" s="90">
        <f>IF(G3662="",0,VLOOKUP(G3662,PHR!$B$4:$H$10000,7,FALSE))</f>
        <v>0</v>
      </c>
      <c r="J3662" s="51" t="str">
        <f t="shared" si="233"/>
        <v/>
      </c>
      <c r="K3662" s="52" t="str">
        <f t="shared" si="232"/>
        <v/>
      </c>
      <c r="L3662" s="55" t="str">
        <f t="shared" si="230"/>
        <v/>
      </c>
      <c r="M3662" s="56" t="str">
        <f t="shared" si="231"/>
        <v/>
      </c>
    </row>
    <row r="3663" spans="1:13" ht="13" x14ac:dyDescent="0.25">
      <c r="A3663" s="163">
        <v>3659</v>
      </c>
      <c r="B3663" s="66"/>
      <c r="C3663" s="67"/>
      <c r="D3663" s="48"/>
      <c r="E3663" s="68"/>
      <c r="F3663" s="49"/>
      <c r="G3663" s="69"/>
      <c r="H3663" s="50" t="str">
        <f>IF(E3663="","",VLOOKUP(WEEKDAY(E3663),List!A$15:B$21,2,FALSE))</f>
        <v/>
      </c>
      <c r="I3663" s="90">
        <f>IF(G3663="",0,VLOOKUP(G3663,PHR!$B$4:$H$10000,7,FALSE))</f>
        <v>0</v>
      </c>
      <c r="J3663" s="51" t="str">
        <f t="shared" si="233"/>
        <v/>
      </c>
      <c r="K3663" s="52" t="str">
        <f t="shared" si="232"/>
        <v/>
      </c>
      <c r="L3663" s="55" t="str">
        <f t="shared" si="230"/>
        <v/>
      </c>
      <c r="M3663" s="56" t="str">
        <f t="shared" si="231"/>
        <v/>
      </c>
    </row>
    <row r="3664" spans="1:13" ht="13" x14ac:dyDescent="0.25">
      <c r="A3664" s="163">
        <v>3660</v>
      </c>
      <c r="B3664" s="66"/>
      <c r="C3664" s="67"/>
      <c r="D3664" s="48"/>
      <c r="E3664" s="68"/>
      <c r="F3664" s="49"/>
      <c r="G3664" s="69"/>
      <c r="H3664" s="50" t="str">
        <f>IF(E3664="","",VLOOKUP(WEEKDAY(E3664),List!A$15:B$21,2,FALSE))</f>
        <v/>
      </c>
      <c r="I3664" s="90">
        <f>IF(G3664="",0,VLOOKUP(G3664,PHR!$B$4:$H$10000,7,FALSE))</f>
        <v>0</v>
      </c>
      <c r="J3664" s="51" t="str">
        <f t="shared" si="233"/>
        <v/>
      </c>
      <c r="K3664" s="52" t="str">
        <f t="shared" si="232"/>
        <v/>
      </c>
      <c r="L3664" s="55" t="str">
        <f t="shared" si="230"/>
        <v/>
      </c>
      <c r="M3664" s="56" t="str">
        <f t="shared" si="231"/>
        <v/>
      </c>
    </row>
    <row r="3665" spans="1:13" ht="13" x14ac:dyDescent="0.25">
      <c r="A3665" s="163">
        <v>3661</v>
      </c>
      <c r="B3665" s="66"/>
      <c r="C3665" s="67"/>
      <c r="D3665" s="48"/>
      <c r="E3665" s="68"/>
      <c r="F3665" s="49"/>
      <c r="G3665" s="69"/>
      <c r="H3665" s="50" t="str">
        <f>IF(E3665="","",VLOOKUP(WEEKDAY(E3665),List!A$15:B$21,2,FALSE))</f>
        <v/>
      </c>
      <c r="I3665" s="90">
        <f>IF(G3665="",0,VLOOKUP(G3665,PHR!$B$4:$H$10000,7,FALSE))</f>
        <v>0</v>
      </c>
      <c r="J3665" s="51" t="str">
        <f t="shared" si="233"/>
        <v/>
      </c>
      <c r="K3665" s="52" t="str">
        <f t="shared" si="232"/>
        <v/>
      </c>
      <c r="L3665" s="55" t="str">
        <f t="shared" si="230"/>
        <v/>
      </c>
      <c r="M3665" s="56" t="str">
        <f t="shared" si="231"/>
        <v/>
      </c>
    </row>
    <row r="3666" spans="1:13" ht="13" x14ac:dyDescent="0.25">
      <c r="A3666" s="163">
        <v>3662</v>
      </c>
      <c r="B3666" s="66"/>
      <c r="C3666" s="67"/>
      <c r="D3666" s="48"/>
      <c r="E3666" s="68"/>
      <c r="F3666" s="49"/>
      <c r="G3666" s="69"/>
      <c r="H3666" s="50" t="str">
        <f>IF(E3666="","",VLOOKUP(WEEKDAY(E3666),List!A$15:B$21,2,FALSE))</f>
        <v/>
      </c>
      <c r="I3666" s="90">
        <f>IF(G3666="",0,VLOOKUP(G3666,PHR!$B$4:$H$10000,7,FALSE))</f>
        <v>0</v>
      </c>
      <c r="J3666" s="51" t="str">
        <f t="shared" si="233"/>
        <v/>
      </c>
      <c r="K3666" s="52" t="str">
        <f t="shared" si="232"/>
        <v/>
      </c>
      <c r="L3666" s="55" t="str">
        <f t="shared" si="230"/>
        <v/>
      </c>
      <c r="M3666" s="56" t="str">
        <f t="shared" si="231"/>
        <v/>
      </c>
    </row>
    <row r="3667" spans="1:13" ht="13" x14ac:dyDescent="0.25">
      <c r="A3667" s="163">
        <v>3663</v>
      </c>
      <c r="B3667" s="66"/>
      <c r="C3667" s="67"/>
      <c r="D3667" s="48"/>
      <c r="E3667" s="68"/>
      <c r="F3667" s="49"/>
      <c r="G3667" s="69"/>
      <c r="H3667" s="50" t="str">
        <f>IF(E3667="","",VLOOKUP(WEEKDAY(E3667),List!A$15:B$21,2,FALSE))</f>
        <v/>
      </c>
      <c r="I3667" s="90">
        <f>IF(G3667="",0,VLOOKUP(G3667,PHR!$B$4:$H$10000,7,FALSE))</f>
        <v>0</v>
      </c>
      <c r="J3667" s="51" t="str">
        <f t="shared" si="233"/>
        <v/>
      </c>
      <c r="K3667" s="52" t="str">
        <f t="shared" si="232"/>
        <v/>
      </c>
      <c r="L3667" s="55" t="str">
        <f t="shared" si="230"/>
        <v/>
      </c>
      <c r="M3667" s="56" t="str">
        <f t="shared" si="231"/>
        <v/>
      </c>
    </row>
    <row r="3668" spans="1:13" ht="13" x14ac:dyDescent="0.25">
      <c r="A3668" s="163">
        <v>3664</v>
      </c>
      <c r="B3668" s="66"/>
      <c r="C3668" s="67"/>
      <c r="D3668" s="48"/>
      <c r="E3668" s="68"/>
      <c r="F3668" s="49"/>
      <c r="G3668" s="69"/>
      <c r="H3668" s="50" t="str">
        <f>IF(E3668="","",VLOOKUP(WEEKDAY(E3668),List!A$15:B$21,2,FALSE))</f>
        <v/>
      </c>
      <c r="I3668" s="90">
        <f>IF(G3668="",0,VLOOKUP(G3668,PHR!$B$4:$H$10000,7,FALSE))</f>
        <v>0</v>
      </c>
      <c r="J3668" s="51" t="str">
        <f t="shared" si="233"/>
        <v/>
      </c>
      <c r="K3668" s="52" t="str">
        <f t="shared" si="232"/>
        <v/>
      </c>
      <c r="L3668" s="55" t="str">
        <f t="shared" si="230"/>
        <v/>
      </c>
      <c r="M3668" s="56" t="str">
        <f t="shared" si="231"/>
        <v/>
      </c>
    </row>
    <row r="3669" spans="1:13" ht="13" x14ac:dyDescent="0.25">
      <c r="A3669" s="163">
        <v>3665</v>
      </c>
      <c r="B3669" s="66"/>
      <c r="C3669" s="67"/>
      <c r="D3669" s="48"/>
      <c r="E3669" s="68"/>
      <c r="F3669" s="49"/>
      <c r="G3669" s="69"/>
      <c r="H3669" s="50" t="str">
        <f>IF(E3669="","",VLOOKUP(WEEKDAY(E3669),List!A$15:B$21,2,FALSE))</f>
        <v/>
      </c>
      <c r="I3669" s="90">
        <f>IF(G3669="",0,VLOOKUP(G3669,PHR!$B$4:$H$10000,7,FALSE))</f>
        <v>0</v>
      </c>
      <c r="J3669" s="51" t="str">
        <f t="shared" si="233"/>
        <v/>
      </c>
      <c r="K3669" s="52" t="str">
        <f t="shared" si="232"/>
        <v/>
      </c>
      <c r="L3669" s="55" t="str">
        <f t="shared" si="230"/>
        <v/>
      </c>
      <c r="M3669" s="56" t="str">
        <f t="shared" si="231"/>
        <v/>
      </c>
    </row>
    <row r="3670" spans="1:13" ht="13" x14ac:dyDescent="0.25">
      <c r="A3670" s="163">
        <v>3666</v>
      </c>
      <c r="B3670" s="66"/>
      <c r="C3670" s="67"/>
      <c r="D3670" s="48"/>
      <c r="E3670" s="68"/>
      <c r="F3670" s="49"/>
      <c r="G3670" s="69"/>
      <c r="H3670" s="50" t="str">
        <f>IF(E3670="","",VLOOKUP(WEEKDAY(E3670),List!A$15:B$21,2,FALSE))</f>
        <v/>
      </c>
      <c r="I3670" s="90">
        <f>IF(G3670="",0,VLOOKUP(G3670,PHR!$B$4:$H$10000,7,FALSE))</f>
        <v>0</v>
      </c>
      <c r="J3670" s="51" t="str">
        <f t="shared" si="233"/>
        <v/>
      </c>
      <c r="K3670" s="52" t="str">
        <f t="shared" si="232"/>
        <v/>
      </c>
      <c r="L3670" s="55" t="str">
        <f t="shared" si="230"/>
        <v/>
      </c>
      <c r="M3670" s="56" t="str">
        <f t="shared" si="231"/>
        <v/>
      </c>
    </row>
    <row r="3671" spans="1:13" ht="13" x14ac:dyDescent="0.25">
      <c r="A3671" s="163">
        <v>3667</v>
      </c>
      <c r="B3671" s="66"/>
      <c r="C3671" s="67"/>
      <c r="D3671" s="48"/>
      <c r="E3671" s="68"/>
      <c r="F3671" s="49"/>
      <c r="G3671" s="69"/>
      <c r="H3671" s="50" t="str">
        <f>IF(E3671="","",VLOOKUP(WEEKDAY(E3671),List!A$15:B$21,2,FALSE))</f>
        <v/>
      </c>
      <c r="I3671" s="90">
        <f>IF(G3671="",0,VLOOKUP(G3671,PHR!$B$4:$H$10000,7,FALSE))</f>
        <v>0</v>
      </c>
      <c r="J3671" s="51" t="str">
        <f t="shared" si="233"/>
        <v/>
      </c>
      <c r="K3671" s="52" t="str">
        <f t="shared" si="232"/>
        <v/>
      </c>
      <c r="L3671" s="55" t="str">
        <f t="shared" si="230"/>
        <v/>
      </c>
      <c r="M3671" s="56" t="str">
        <f t="shared" si="231"/>
        <v/>
      </c>
    </row>
    <row r="3672" spans="1:13" ht="13" x14ac:dyDescent="0.25">
      <c r="A3672" s="163">
        <v>3668</v>
      </c>
      <c r="B3672" s="66"/>
      <c r="C3672" s="67"/>
      <c r="D3672" s="48"/>
      <c r="E3672" s="68"/>
      <c r="F3672" s="49"/>
      <c r="G3672" s="69"/>
      <c r="H3672" s="50" t="str">
        <f>IF(E3672="","",VLOOKUP(WEEKDAY(E3672),List!A$15:B$21,2,FALSE))</f>
        <v/>
      </c>
      <c r="I3672" s="90">
        <f>IF(G3672="",0,VLOOKUP(G3672,PHR!$B$4:$H$10000,7,FALSE))</f>
        <v>0</v>
      </c>
      <c r="J3672" s="51" t="str">
        <f t="shared" si="233"/>
        <v/>
      </c>
      <c r="K3672" s="52" t="str">
        <f t="shared" si="232"/>
        <v/>
      </c>
      <c r="L3672" s="55" t="str">
        <f t="shared" si="230"/>
        <v/>
      </c>
      <c r="M3672" s="56" t="str">
        <f t="shared" si="231"/>
        <v/>
      </c>
    </row>
    <row r="3673" spans="1:13" ht="13" x14ac:dyDescent="0.25">
      <c r="A3673" s="163">
        <v>3669</v>
      </c>
      <c r="B3673" s="66"/>
      <c r="C3673" s="67"/>
      <c r="D3673" s="48"/>
      <c r="E3673" s="68"/>
      <c r="F3673" s="49"/>
      <c r="G3673" s="69"/>
      <c r="H3673" s="50" t="str">
        <f>IF(E3673="","",VLOOKUP(WEEKDAY(E3673),List!A$15:B$21,2,FALSE))</f>
        <v/>
      </c>
      <c r="I3673" s="90">
        <f>IF(G3673="",0,VLOOKUP(G3673,PHR!$B$4:$H$10000,7,FALSE))</f>
        <v>0</v>
      </c>
      <c r="J3673" s="51" t="str">
        <f t="shared" si="233"/>
        <v/>
      </c>
      <c r="K3673" s="52" t="str">
        <f t="shared" si="232"/>
        <v/>
      </c>
      <c r="L3673" s="55" t="str">
        <f t="shared" si="230"/>
        <v/>
      </c>
      <c r="M3673" s="56" t="str">
        <f t="shared" si="231"/>
        <v/>
      </c>
    </row>
    <row r="3674" spans="1:13" ht="13" x14ac:dyDescent="0.25">
      <c r="A3674" s="163">
        <v>3670</v>
      </c>
      <c r="B3674" s="66"/>
      <c r="C3674" s="67"/>
      <c r="D3674" s="48"/>
      <c r="E3674" s="68"/>
      <c r="F3674" s="49"/>
      <c r="G3674" s="69"/>
      <c r="H3674" s="50" t="str">
        <f>IF(E3674="","",VLOOKUP(WEEKDAY(E3674),List!A$15:B$21,2,FALSE))</f>
        <v/>
      </c>
      <c r="I3674" s="90">
        <f>IF(G3674="",0,VLOOKUP(G3674,PHR!$B$4:$H$10000,7,FALSE))</f>
        <v>0</v>
      </c>
      <c r="J3674" s="51" t="str">
        <f t="shared" si="233"/>
        <v/>
      </c>
      <c r="K3674" s="52" t="str">
        <f t="shared" si="232"/>
        <v/>
      </c>
      <c r="L3674" s="55" t="str">
        <f t="shared" si="230"/>
        <v/>
      </c>
      <c r="M3674" s="56" t="str">
        <f t="shared" si="231"/>
        <v/>
      </c>
    </row>
    <row r="3675" spans="1:13" ht="13" x14ac:dyDescent="0.25">
      <c r="A3675" s="163">
        <v>3671</v>
      </c>
      <c r="B3675" s="66"/>
      <c r="C3675" s="67"/>
      <c r="D3675" s="48"/>
      <c r="E3675" s="68"/>
      <c r="F3675" s="49"/>
      <c r="G3675" s="69"/>
      <c r="H3675" s="50" t="str">
        <f>IF(E3675="","",VLOOKUP(WEEKDAY(E3675),List!A$15:B$21,2,FALSE))</f>
        <v/>
      </c>
      <c r="I3675" s="90">
        <f>IF(G3675="",0,VLOOKUP(G3675,PHR!$B$4:$H$10000,7,FALSE))</f>
        <v>0</v>
      </c>
      <c r="J3675" s="51" t="str">
        <f t="shared" si="233"/>
        <v/>
      </c>
      <c r="K3675" s="52" t="str">
        <f t="shared" si="232"/>
        <v/>
      </c>
      <c r="L3675" s="55" t="str">
        <f t="shared" si="230"/>
        <v/>
      </c>
      <c r="M3675" s="56" t="str">
        <f t="shared" si="231"/>
        <v/>
      </c>
    </row>
    <row r="3676" spans="1:13" ht="13" x14ac:dyDescent="0.25">
      <c r="A3676" s="163">
        <v>3672</v>
      </c>
      <c r="B3676" s="66"/>
      <c r="C3676" s="67"/>
      <c r="D3676" s="48"/>
      <c r="E3676" s="68"/>
      <c r="F3676" s="49"/>
      <c r="G3676" s="69"/>
      <c r="H3676" s="50" t="str">
        <f>IF(E3676="","",VLOOKUP(WEEKDAY(E3676),List!A$15:B$21,2,FALSE))</f>
        <v/>
      </c>
      <c r="I3676" s="90">
        <f>IF(G3676="",0,VLOOKUP(G3676,PHR!$B$4:$H$10000,7,FALSE))</f>
        <v>0</v>
      </c>
      <c r="J3676" s="51" t="str">
        <f t="shared" si="233"/>
        <v/>
      </c>
      <c r="K3676" s="52" t="str">
        <f t="shared" si="232"/>
        <v/>
      </c>
      <c r="L3676" s="55" t="str">
        <f t="shared" si="230"/>
        <v/>
      </c>
      <c r="M3676" s="56" t="str">
        <f t="shared" si="231"/>
        <v/>
      </c>
    </row>
    <row r="3677" spans="1:13" ht="13" x14ac:dyDescent="0.25">
      <c r="A3677" s="163">
        <v>3673</v>
      </c>
      <c r="B3677" s="66"/>
      <c r="C3677" s="67"/>
      <c r="D3677" s="48"/>
      <c r="E3677" s="68"/>
      <c r="F3677" s="49"/>
      <c r="G3677" s="69"/>
      <c r="H3677" s="50" t="str">
        <f>IF(E3677="","",VLOOKUP(WEEKDAY(E3677),List!A$15:B$21,2,FALSE))</f>
        <v/>
      </c>
      <c r="I3677" s="90">
        <f>IF(G3677="",0,VLOOKUP(G3677,PHR!$B$4:$H$10000,7,FALSE))</f>
        <v>0</v>
      </c>
      <c r="J3677" s="51" t="str">
        <f t="shared" si="233"/>
        <v/>
      </c>
      <c r="K3677" s="52" t="str">
        <f t="shared" si="232"/>
        <v/>
      </c>
      <c r="L3677" s="55" t="str">
        <f t="shared" si="230"/>
        <v/>
      </c>
      <c r="M3677" s="56" t="str">
        <f t="shared" si="231"/>
        <v/>
      </c>
    </row>
    <row r="3678" spans="1:13" ht="13" x14ac:dyDescent="0.25">
      <c r="A3678" s="163">
        <v>3674</v>
      </c>
      <c r="B3678" s="66"/>
      <c r="C3678" s="67"/>
      <c r="D3678" s="48"/>
      <c r="E3678" s="68"/>
      <c r="F3678" s="49"/>
      <c r="G3678" s="69"/>
      <c r="H3678" s="50" t="str">
        <f>IF(E3678="","",VLOOKUP(WEEKDAY(E3678),List!A$15:B$21,2,FALSE))</f>
        <v/>
      </c>
      <c r="I3678" s="90">
        <f>IF(G3678="",0,VLOOKUP(G3678,PHR!$B$4:$H$10000,7,FALSE))</f>
        <v>0</v>
      </c>
      <c r="J3678" s="51" t="str">
        <f t="shared" si="233"/>
        <v/>
      </c>
      <c r="K3678" s="52" t="str">
        <f t="shared" si="232"/>
        <v/>
      </c>
      <c r="L3678" s="55" t="str">
        <f t="shared" si="230"/>
        <v/>
      </c>
      <c r="M3678" s="56" t="str">
        <f t="shared" si="231"/>
        <v/>
      </c>
    </row>
    <row r="3679" spans="1:13" ht="13" x14ac:dyDescent="0.25">
      <c r="A3679" s="163">
        <v>3675</v>
      </c>
      <c r="B3679" s="66"/>
      <c r="C3679" s="67"/>
      <c r="D3679" s="48"/>
      <c r="E3679" s="68"/>
      <c r="F3679" s="49"/>
      <c r="G3679" s="69"/>
      <c r="H3679" s="50" t="str">
        <f>IF(E3679="","",VLOOKUP(WEEKDAY(E3679),List!A$15:B$21,2,FALSE))</f>
        <v/>
      </c>
      <c r="I3679" s="90">
        <f>IF(G3679="",0,VLOOKUP(G3679,PHR!$B$4:$H$10000,7,FALSE))</f>
        <v>0</v>
      </c>
      <c r="J3679" s="51" t="str">
        <f t="shared" si="233"/>
        <v/>
      </c>
      <c r="K3679" s="52" t="str">
        <f t="shared" si="232"/>
        <v/>
      </c>
      <c r="L3679" s="55" t="str">
        <f t="shared" si="230"/>
        <v/>
      </c>
      <c r="M3679" s="56" t="str">
        <f t="shared" si="231"/>
        <v/>
      </c>
    </row>
    <row r="3680" spans="1:13" ht="13" x14ac:dyDescent="0.25">
      <c r="A3680" s="163">
        <v>3676</v>
      </c>
      <c r="B3680" s="66"/>
      <c r="C3680" s="67"/>
      <c r="D3680" s="48"/>
      <c r="E3680" s="68"/>
      <c r="F3680" s="49"/>
      <c r="G3680" s="69"/>
      <c r="H3680" s="50" t="str">
        <f>IF(E3680="","",VLOOKUP(WEEKDAY(E3680),List!A$15:B$21,2,FALSE))</f>
        <v/>
      </c>
      <c r="I3680" s="90">
        <f>IF(G3680="",0,VLOOKUP(G3680,PHR!$B$4:$H$10000,7,FALSE))</f>
        <v>0</v>
      </c>
      <c r="J3680" s="51" t="str">
        <f t="shared" si="233"/>
        <v/>
      </c>
      <c r="K3680" s="52" t="str">
        <f t="shared" si="232"/>
        <v/>
      </c>
      <c r="L3680" s="55" t="str">
        <f t="shared" si="230"/>
        <v/>
      </c>
      <c r="M3680" s="56" t="str">
        <f t="shared" si="231"/>
        <v/>
      </c>
    </row>
    <row r="3681" spans="1:13" ht="13" x14ac:dyDescent="0.25">
      <c r="A3681" s="163">
        <v>3677</v>
      </c>
      <c r="B3681" s="66"/>
      <c r="C3681" s="67"/>
      <c r="D3681" s="48"/>
      <c r="E3681" s="68"/>
      <c r="F3681" s="49"/>
      <c r="G3681" s="69"/>
      <c r="H3681" s="50" t="str">
        <f>IF(E3681="","",VLOOKUP(WEEKDAY(E3681),List!A$15:B$21,2,FALSE))</f>
        <v/>
      </c>
      <c r="I3681" s="90">
        <f>IF(G3681="",0,VLOOKUP(G3681,PHR!$B$4:$H$10000,7,FALSE))</f>
        <v>0</v>
      </c>
      <c r="J3681" s="51" t="str">
        <f t="shared" si="233"/>
        <v/>
      </c>
      <c r="K3681" s="52" t="str">
        <f t="shared" si="232"/>
        <v/>
      </c>
      <c r="L3681" s="55" t="str">
        <f t="shared" si="230"/>
        <v/>
      </c>
      <c r="M3681" s="56" t="str">
        <f t="shared" si="231"/>
        <v/>
      </c>
    </row>
    <row r="3682" spans="1:13" ht="13" x14ac:dyDescent="0.25">
      <c r="A3682" s="163">
        <v>3678</v>
      </c>
      <c r="B3682" s="66"/>
      <c r="C3682" s="67"/>
      <c r="D3682" s="48"/>
      <c r="E3682" s="68"/>
      <c r="F3682" s="49"/>
      <c r="G3682" s="69"/>
      <c r="H3682" s="50" t="str">
        <f>IF(E3682="","",VLOOKUP(WEEKDAY(E3682),List!A$15:B$21,2,FALSE))</f>
        <v/>
      </c>
      <c r="I3682" s="90">
        <f>IF(G3682="",0,VLOOKUP(G3682,PHR!$B$4:$H$10000,7,FALSE))</f>
        <v>0</v>
      </c>
      <c r="J3682" s="51" t="str">
        <f t="shared" si="233"/>
        <v/>
      </c>
      <c r="K3682" s="52" t="str">
        <f t="shared" si="232"/>
        <v/>
      </c>
      <c r="L3682" s="55" t="str">
        <f t="shared" si="230"/>
        <v/>
      </c>
      <c r="M3682" s="56" t="str">
        <f t="shared" si="231"/>
        <v/>
      </c>
    </row>
    <row r="3683" spans="1:13" ht="13" x14ac:dyDescent="0.25">
      <c r="A3683" s="163">
        <v>3679</v>
      </c>
      <c r="B3683" s="66"/>
      <c r="C3683" s="67"/>
      <c r="D3683" s="48"/>
      <c r="E3683" s="68"/>
      <c r="F3683" s="49"/>
      <c r="G3683" s="69"/>
      <c r="H3683" s="50" t="str">
        <f>IF(E3683="","",VLOOKUP(WEEKDAY(E3683),List!A$15:B$21,2,FALSE))</f>
        <v/>
      </c>
      <c r="I3683" s="90">
        <f>IF(G3683="",0,VLOOKUP(G3683,PHR!$B$4:$H$10000,7,FALSE))</f>
        <v>0</v>
      </c>
      <c r="J3683" s="51" t="str">
        <f t="shared" si="233"/>
        <v/>
      </c>
      <c r="K3683" s="52" t="str">
        <f t="shared" si="232"/>
        <v/>
      </c>
      <c r="L3683" s="55" t="str">
        <f t="shared" si="230"/>
        <v/>
      </c>
      <c r="M3683" s="56" t="str">
        <f t="shared" si="231"/>
        <v/>
      </c>
    </row>
    <row r="3684" spans="1:13" ht="13" x14ac:dyDescent="0.25">
      <c r="A3684" s="163">
        <v>3680</v>
      </c>
      <c r="B3684" s="66"/>
      <c r="C3684" s="67"/>
      <c r="D3684" s="48"/>
      <c r="E3684" s="68"/>
      <c r="F3684" s="49"/>
      <c r="G3684" s="69"/>
      <c r="H3684" s="50" t="str">
        <f>IF(E3684="","",VLOOKUP(WEEKDAY(E3684),List!A$15:B$21,2,FALSE))</f>
        <v/>
      </c>
      <c r="I3684" s="90">
        <f>IF(G3684="",0,VLOOKUP(G3684,PHR!$B$4:$H$10000,7,FALSE))</f>
        <v>0</v>
      </c>
      <c r="J3684" s="51" t="str">
        <f t="shared" si="233"/>
        <v/>
      </c>
      <c r="K3684" s="52" t="str">
        <f t="shared" si="232"/>
        <v/>
      </c>
      <c r="L3684" s="55" t="str">
        <f t="shared" si="230"/>
        <v/>
      </c>
      <c r="M3684" s="56" t="str">
        <f t="shared" si="231"/>
        <v/>
      </c>
    </row>
    <row r="3685" spans="1:13" ht="13" x14ac:dyDescent="0.25">
      <c r="A3685" s="163">
        <v>3681</v>
      </c>
      <c r="B3685" s="66"/>
      <c r="C3685" s="67"/>
      <c r="D3685" s="48"/>
      <c r="E3685" s="68"/>
      <c r="F3685" s="49"/>
      <c r="G3685" s="69"/>
      <c r="H3685" s="50" t="str">
        <f>IF(E3685="","",VLOOKUP(WEEKDAY(E3685),List!A$15:B$21,2,FALSE))</f>
        <v/>
      </c>
      <c r="I3685" s="90">
        <f>IF(G3685="",0,VLOOKUP(G3685,PHR!$B$4:$H$10000,7,FALSE))</f>
        <v>0</v>
      </c>
      <c r="J3685" s="51" t="str">
        <f t="shared" si="233"/>
        <v/>
      </c>
      <c r="K3685" s="52" t="str">
        <f t="shared" si="232"/>
        <v/>
      </c>
      <c r="L3685" s="55" t="str">
        <f t="shared" si="230"/>
        <v/>
      </c>
      <c r="M3685" s="56" t="str">
        <f t="shared" si="231"/>
        <v/>
      </c>
    </row>
    <row r="3686" spans="1:13" ht="13" x14ac:dyDescent="0.25">
      <c r="A3686" s="163">
        <v>3682</v>
      </c>
      <c r="B3686" s="66"/>
      <c r="C3686" s="67"/>
      <c r="D3686" s="48"/>
      <c r="E3686" s="68"/>
      <c r="F3686" s="49"/>
      <c r="G3686" s="69"/>
      <c r="H3686" s="50" t="str">
        <f>IF(E3686="","",VLOOKUP(WEEKDAY(E3686),List!A$15:B$21,2,FALSE))</f>
        <v/>
      </c>
      <c r="I3686" s="90">
        <f>IF(G3686="",0,VLOOKUP(G3686,PHR!$B$4:$H$10000,7,FALSE))</f>
        <v>0</v>
      </c>
      <c r="J3686" s="51" t="str">
        <f t="shared" si="233"/>
        <v/>
      </c>
      <c r="K3686" s="52" t="str">
        <f t="shared" si="232"/>
        <v/>
      </c>
      <c r="L3686" s="55" t="str">
        <f t="shared" si="230"/>
        <v/>
      </c>
      <c r="M3686" s="56" t="str">
        <f t="shared" si="231"/>
        <v/>
      </c>
    </row>
    <row r="3687" spans="1:13" ht="13" x14ac:dyDescent="0.25">
      <c r="A3687" s="163">
        <v>3683</v>
      </c>
      <c r="B3687" s="66"/>
      <c r="C3687" s="67"/>
      <c r="D3687" s="48"/>
      <c r="E3687" s="68"/>
      <c r="F3687" s="49"/>
      <c r="G3687" s="69"/>
      <c r="H3687" s="50" t="str">
        <f>IF(E3687="","",VLOOKUP(WEEKDAY(E3687),List!A$15:B$21,2,FALSE))</f>
        <v/>
      </c>
      <c r="I3687" s="90">
        <f>IF(G3687="",0,VLOOKUP(G3687,PHR!$B$4:$H$10000,7,FALSE))</f>
        <v>0</v>
      </c>
      <c r="J3687" s="51" t="str">
        <f t="shared" si="233"/>
        <v/>
      </c>
      <c r="K3687" s="52" t="str">
        <f t="shared" si="232"/>
        <v/>
      </c>
      <c r="L3687" s="55" t="str">
        <f t="shared" si="230"/>
        <v/>
      </c>
      <c r="M3687" s="56" t="str">
        <f t="shared" si="231"/>
        <v/>
      </c>
    </row>
    <row r="3688" spans="1:13" ht="13" x14ac:dyDescent="0.25">
      <c r="A3688" s="163">
        <v>3684</v>
      </c>
      <c r="B3688" s="66"/>
      <c r="C3688" s="67"/>
      <c r="D3688" s="48"/>
      <c r="E3688" s="68"/>
      <c r="F3688" s="49"/>
      <c r="G3688" s="69"/>
      <c r="H3688" s="50" t="str">
        <f>IF(E3688="","",VLOOKUP(WEEKDAY(E3688),List!A$15:B$21,2,FALSE))</f>
        <v/>
      </c>
      <c r="I3688" s="90">
        <f>IF(G3688="",0,VLOOKUP(G3688,PHR!$B$4:$H$10000,7,FALSE))</f>
        <v>0</v>
      </c>
      <c r="J3688" s="51" t="str">
        <f t="shared" si="233"/>
        <v/>
      </c>
      <c r="K3688" s="52" t="str">
        <f t="shared" si="232"/>
        <v/>
      </c>
      <c r="L3688" s="55" t="str">
        <f t="shared" si="230"/>
        <v/>
      </c>
      <c r="M3688" s="56" t="str">
        <f t="shared" si="231"/>
        <v/>
      </c>
    </row>
    <row r="3689" spans="1:13" ht="13" x14ac:dyDescent="0.25">
      <c r="A3689" s="163">
        <v>3685</v>
      </c>
      <c r="B3689" s="66"/>
      <c r="C3689" s="67"/>
      <c r="D3689" s="48"/>
      <c r="E3689" s="68"/>
      <c r="F3689" s="49"/>
      <c r="G3689" s="69"/>
      <c r="H3689" s="50" t="str">
        <f>IF(E3689="","",VLOOKUP(WEEKDAY(E3689),List!A$15:B$21,2,FALSE))</f>
        <v/>
      </c>
      <c r="I3689" s="90">
        <f>IF(G3689="",0,VLOOKUP(G3689,PHR!$B$4:$H$10000,7,FALSE))</f>
        <v>0</v>
      </c>
      <c r="J3689" s="51" t="str">
        <f t="shared" si="233"/>
        <v/>
      </c>
      <c r="K3689" s="52" t="str">
        <f t="shared" si="232"/>
        <v/>
      </c>
      <c r="L3689" s="55" t="str">
        <f t="shared" si="230"/>
        <v/>
      </c>
      <c r="M3689" s="56" t="str">
        <f t="shared" si="231"/>
        <v/>
      </c>
    </row>
    <row r="3690" spans="1:13" ht="13" x14ac:dyDescent="0.25">
      <c r="A3690" s="163">
        <v>3686</v>
      </c>
      <c r="B3690" s="66"/>
      <c r="C3690" s="67"/>
      <c r="D3690" s="48"/>
      <c r="E3690" s="68"/>
      <c r="F3690" s="49"/>
      <c r="G3690" s="69"/>
      <c r="H3690" s="50" t="str">
        <f>IF(E3690="","",VLOOKUP(WEEKDAY(E3690),List!A$15:B$21,2,FALSE))</f>
        <v/>
      </c>
      <c r="I3690" s="90">
        <f>IF(G3690="",0,VLOOKUP(G3690,PHR!$B$4:$H$10000,7,FALSE))</f>
        <v>0</v>
      </c>
      <c r="J3690" s="51" t="str">
        <f t="shared" si="233"/>
        <v/>
      </c>
      <c r="K3690" s="52" t="str">
        <f t="shared" si="232"/>
        <v/>
      </c>
      <c r="L3690" s="55" t="str">
        <f t="shared" si="230"/>
        <v/>
      </c>
      <c r="M3690" s="56" t="str">
        <f t="shared" si="231"/>
        <v/>
      </c>
    </row>
    <row r="3691" spans="1:13" ht="13" x14ac:dyDescent="0.25">
      <c r="A3691" s="163">
        <v>3687</v>
      </c>
      <c r="B3691" s="66"/>
      <c r="C3691" s="67"/>
      <c r="D3691" s="48"/>
      <c r="E3691" s="68"/>
      <c r="F3691" s="49"/>
      <c r="G3691" s="69"/>
      <c r="H3691" s="50" t="str">
        <f>IF(E3691="","",VLOOKUP(WEEKDAY(E3691),List!A$15:B$21,2,FALSE))</f>
        <v/>
      </c>
      <c r="I3691" s="90">
        <f>IF(G3691="",0,VLOOKUP(G3691,PHR!$B$4:$H$10000,7,FALSE))</f>
        <v>0</v>
      </c>
      <c r="J3691" s="51" t="str">
        <f t="shared" si="233"/>
        <v/>
      </c>
      <c r="K3691" s="52" t="str">
        <f t="shared" si="232"/>
        <v/>
      </c>
      <c r="L3691" s="55" t="str">
        <f t="shared" si="230"/>
        <v/>
      </c>
      <c r="M3691" s="56" t="str">
        <f t="shared" si="231"/>
        <v/>
      </c>
    </row>
    <row r="3692" spans="1:13" ht="13" x14ac:dyDescent="0.25">
      <c r="A3692" s="163">
        <v>3688</v>
      </c>
      <c r="B3692" s="66"/>
      <c r="C3692" s="67"/>
      <c r="D3692" s="48"/>
      <c r="E3692" s="68"/>
      <c r="F3692" s="49"/>
      <c r="G3692" s="69"/>
      <c r="H3692" s="50" t="str">
        <f>IF(E3692="","",VLOOKUP(WEEKDAY(E3692),List!A$15:B$21,2,FALSE))</f>
        <v/>
      </c>
      <c r="I3692" s="90">
        <f>IF(G3692="",0,VLOOKUP(G3692,PHR!$B$4:$H$10000,7,FALSE))</f>
        <v>0</v>
      </c>
      <c r="J3692" s="51" t="str">
        <f t="shared" si="233"/>
        <v/>
      </c>
      <c r="K3692" s="52" t="str">
        <f t="shared" si="232"/>
        <v/>
      </c>
      <c r="L3692" s="55" t="str">
        <f t="shared" si="230"/>
        <v/>
      </c>
      <c r="M3692" s="56" t="str">
        <f t="shared" si="231"/>
        <v/>
      </c>
    </row>
    <row r="3693" spans="1:13" ht="13" x14ac:dyDescent="0.25">
      <c r="A3693" s="163">
        <v>3689</v>
      </c>
      <c r="B3693" s="66"/>
      <c r="C3693" s="67"/>
      <c r="D3693" s="48"/>
      <c r="E3693" s="68"/>
      <c r="F3693" s="49"/>
      <c r="G3693" s="69"/>
      <c r="H3693" s="50" t="str">
        <f>IF(E3693="","",VLOOKUP(WEEKDAY(E3693),List!A$15:B$21,2,FALSE))</f>
        <v/>
      </c>
      <c r="I3693" s="90">
        <f>IF(G3693="",0,VLOOKUP(G3693,PHR!$B$4:$H$10000,7,FALSE))</f>
        <v>0</v>
      </c>
      <c r="J3693" s="51" t="str">
        <f t="shared" si="233"/>
        <v/>
      </c>
      <c r="K3693" s="52" t="str">
        <f t="shared" si="232"/>
        <v/>
      </c>
      <c r="L3693" s="55" t="str">
        <f t="shared" si="230"/>
        <v/>
      </c>
      <c r="M3693" s="56" t="str">
        <f t="shared" si="231"/>
        <v/>
      </c>
    </row>
    <row r="3694" spans="1:13" ht="13" x14ac:dyDescent="0.25">
      <c r="A3694" s="163">
        <v>3690</v>
      </c>
      <c r="B3694" s="66"/>
      <c r="C3694" s="67"/>
      <c r="D3694" s="48"/>
      <c r="E3694" s="68"/>
      <c r="F3694" s="49"/>
      <c r="G3694" s="69"/>
      <c r="H3694" s="50" t="str">
        <f>IF(E3694="","",VLOOKUP(WEEKDAY(E3694),List!A$15:B$21,2,FALSE))</f>
        <v/>
      </c>
      <c r="I3694" s="90">
        <f>IF(G3694="",0,VLOOKUP(G3694,PHR!$B$4:$H$10000,7,FALSE))</f>
        <v>0</v>
      </c>
      <c r="J3694" s="51" t="str">
        <f t="shared" si="233"/>
        <v/>
      </c>
      <c r="K3694" s="52" t="str">
        <f t="shared" si="232"/>
        <v/>
      </c>
      <c r="L3694" s="55" t="str">
        <f t="shared" si="230"/>
        <v/>
      </c>
      <c r="M3694" s="56" t="str">
        <f t="shared" si="231"/>
        <v/>
      </c>
    </row>
    <row r="3695" spans="1:13" ht="13" x14ac:dyDescent="0.25">
      <c r="A3695" s="163">
        <v>3691</v>
      </c>
      <c r="B3695" s="66"/>
      <c r="C3695" s="67"/>
      <c r="D3695" s="48"/>
      <c r="E3695" s="68"/>
      <c r="F3695" s="49"/>
      <c r="G3695" s="69"/>
      <c r="H3695" s="50" t="str">
        <f>IF(E3695="","",VLOOKUP(WEEKDAY(E3695),List!A$15:B$21,2,FALSE))</f>
        <v/>
      </c>
      <c r="I3695" s="90">
        <f>IF(G3695="",0,VLOOKUP(G3695,PHR!$B$4:$H$10000,7,FALSE))</f>
        <v>0</v>
      </c>
      <c r="J3695" s="51" t="str">
        <f t="shared" si="233"/>
        <v/>
      </c>
      <c r="K3695" s="52" t="str">
        <f t="shared" si="232"/>
        <v/>
      </c>
      <c r="L3695" s="55" t="str">
        <f t="shared" si="230"/>
        <v/>
      </c>
      <c r="M3695" s="56" t="str">
        <f t="shared" si="231"/>
        <v/>
      </c>
    </row>
    <row r="3696" spans="1:13" ht="13" x14ac:dyDescent="0.25">
      <c r="A3696" s="163">
        <v>3692</v>
      </c>
      <c r="B3696" s="66"/>
      <c r="C3696" s="67"/>
      <c r="D3696" s="48"/>
      <c r="E3696" s="68"/>
      <c r="F3696" s="49"/>
      <c r="G3696" s="69"/>
      <c r="H3696" s="50" t="str">
        <f>IF(E3696="","",VLOOKUP(WEEKDAY(E3696),List!A$15:B$21,2,FALSE))</f>
        <v/>
      </c>
      <c r="I3696" s="90">
        <f>IF(G3696="",0,VLOOKUP(G3696,PHR!$B$4:$H$10000,7,FALSE))</f>
        <v>0</v>
      </c>
      <c r="J3696" s="51" t="str">
        <f t="shared" si="233"/>
        <v/>
      </c>
      <c r="K3696" s="52" t="str">
        <f t="shared" si="232"/>
        <v/>
      </c>
      <c r="L3696" s="55" t="str">
        <f t="shared" si="230"/>
        <v/>
      </c>
      <c r="M3696" s="56" t="str">
        <f t="shared" si="231"/>
        <v/>
      </c>
    </row>
    <row r="3697" spans="1:13" ht="13" x14ac:dyDescent="0.25">
      <c r="A3697" s="163">
        <v>3693</v>
      </c>
      <c r="B3697" s="66"/>
      <c r="C3697" s="67"/>
      <c r="D3697" s="48"/>
      <c r="E3697" s="68"/>
      <c r="F3697" s="49"/>
      <c r="G3697" s="69"/>
      <c r="H3697" s="50" t="str">
        <f>IF(E3697="","",VLOOKUP(WEEKDAY(E3697),List!A$15:B$21,2,FALSE))</f>
        <v/>
      </c>
      <c r="I3697" s="90">
        <f>IF(G3697="",0,VLOOKUP(G3697,PHR!$B$4:$H$10000,7,FALSE))</f>
        <v>0</v>
      </c>
      <c r="J3697" s="51" t="str">
        <f t="shared" si="233"/>
        <v/>
      </c>
      <c r="K3697" s="52" t="str">
        <f t="shared" si="232"/>
        <v/>
      </c>
      <c r="L3697" s="55" t="str">
        <f t="shared" si="230"/>
        <v/>
      </c>
      <c r="M3697" s="56" t="str">
        <f t="shared" si="231"/>
        <v/>
      </c>
    </row>
    <row r="3698" spans="1:13" ht="13" x14ac:dyDescent="0.25">
      <c r="A3698" s="163">
        <v>3694</v>
      </c>
      <c r="B3698" s="66"/>
      <c r="C3698" s="67"/>
      <c r="D3698" s="48"/>
      <c r="E3698" s="68"/>
      <c r="F3698" s="49"/>
      <c r="G3698" s="69"/>
      <c r="H3698" s="50" t="str">
        <f>IF(E3698="","",VLOOKUP(WEEKDAY(E3698),List!A$15:B$21,2,FALSE))</f>
        <v/>
      </c>
      <c r="I3698" s="90">
        <f>IF(G3698="",0,VLOOKUP(G3698,PHR!$B$4:$H$10000,7,FALSE))</f>
        <v>0</v>
      </c>
      <c r="J3698" s="51" t="str">
        <f t="shared" si="233"/>
        <v/>
      </c>
      <c r="K3698" s="52" t="str">
        <f t="shared" si="232"/>
        <v/>
      </c>
      <c r="L3698" s="55" t="str">
        <f t="shared" si="230"/>
        <v/>
      </c>
      <c r="M3698" s="56" t="str">
        <f t="shared" si="231"/>
        <v/>
      </c>
    </row>
    <row r="3699" spans="1:13" ht="13" x14ac:dyDescent="0.25">
      <c r="A3699" s="163">
        <v>3695</v>
      </c>
      <c r="B3699" s="66"/>
      <c r="C3699" s="67"/>
      <c r="D3699" s="48"/>
      <c r="E3699" s="68"/>
      <c r="F3699" s="49"/>
      <c r="G3699" s="69"/>
      <c r="H3699" s="50" t="str">
        <f>IF(E3699="","",VLOOKUP(WEEKDAY(E3699),List!A$15:B$21,2,FALSE))</f>
        <v/>
      </c>
      <c r="I3699" s="90">
        <f>IF(G3699="",0,VLOOKUP(G3699,PHR!$B$4:$H$10000,7,FALSE))</f>
        <v>0</v>
      </c>
      <c r="J3699" s="51" t="str">
        <f t="shared" si="233"/>
        <v/>
      </c>
      <c r="K3699" s="52" t="str">
        <f t="shared" si="232"/>
        <v/>
      </c>
      <c r="L3699" s="55" t="str">
        <f t="shared" si="230"/>
        <v/>
      </c>
      <c r="M3699" s="56" t="str">
        <f t="shared" si="231"/>
        <v/>
      </c>
    </row>
    <row r="3700" spans="1:13" ht="13" x14ac:dyDescent="0.25">
      <c r="A3700" s="163">
        <v>3696</v>
      </c>
      <c r="B3700" s="66"/>
      <c r="C3700" s="67"/>
      <c r="D3700" s="48"/>
      <c r="E3700" s="68"/>
      <c r="F3700" s="49"/>
      <c r="G3700" s="69"/>
      <c r="H3700" s="50" t="str">
        <f>IF(E3700="","",VLOOKUP(WEEKDAY(E3700),List!A$15:B$21,2,FALSE))</f>
        <v/>
      </c>
      <c r="I3700" s="90">
        <f>IF(G3700="",0,VLOOKUP(G3700,PHR!$B$4:$H$10000,7,FALSE))</f>
        <v>0</v>
      </c>
      <c r="J3700" s="51" t="str">
        <f t="shared" si="233"/>
        <v/>
      </c>
      <c r="K3700" s="52" t="str">
        <f t="shared" si="232"/>
        <v/>
      </c>
      <c r="L3700" s="55" t="str">
        <f t="shared" si="230"/>
        <v/>
      </c>
      <c r="M3700" s="56" t="str">
        <f t="shared" si="231"/>
        <v/>
      </c>
    </row>
    <row r="3701" spans="1:13" ht="13" x14ac:dyDescent="0.25">
      <c r="A3701" s="163">
        <v>3697</v>
      </c>
      <c r="B3701" s="66"/>
      <c r="C3701" s="67"/>
      <c r="D3701" s="48"/>
      <c r="E3701" s="68"/>
      <c r="F3701" s="49"/>
      <c r="G3701" s="69"/>
      <c r="H3701" s="50" t="str">
        <f>IF(E3701="","",VLOOKUP(WEEKDAY(E3701),List!A$15:B$21,2,FALSE))</f>
        <v/>
      </c>
      <c r="I3701" s="90">
        <f>IF(G3701="",0,VLOOKUP(G3701,PHR!$B$4:$H$10000,7,FALSE))</f>
        <v>0</v>
      </c>
      <c r="J3701" s="51" t="str">
        <f t="shared" si="233"/>
        <v/>
      </c>
      <c r="K3701" s="52" t="str">
        <f t="shared" si="232"/>
        <v/>
      </c>
      <c r="L3701" s="55" t="str">
        <f t="shared" si="230"/>
        <v/>
      </c>
      <c r="M3701" s="56" t="str">
        <f t="shared" si="231"/>
        <v/>
      </c>
    </row>
    <row r="3702" spans="1:13" ht="13" x14ac:dyDescent="0.25">
      <c r="A3702" s="163">
        <v>3698</v>
      </c>
      <c r="B3702" s="66"/>
      <c r="C3702" s="67"/>
      <c r="D3702" s="48"/>
      <c r="E3702" s="68"/>
      <c r="F3702" s="49"/>
      <c r="G3702" s="69"/>
      <c r="H3702" s="50" t="str">
        <f>IF(E3702="","",VLOOKUP(WEEKDAY(E3702),List!A$15:B$21,2,FALSE))</f>
        <v/>
      </c>
      <c r="I3702" s="90">
        <f>IF(G3702="",0,VLOOKUP(G3702,PHR!$B$4:$H$10000,7,FALSE))</f>
        <v>0</v>
      </c>
      <c r="J3702" s="51" t="str">
        <f t="shared" si="233"/>
        <v/>
      </c>
      <c r="K3702" s="52" t="str">
        <f t="shared" si="232"/>
        <v/>
      </c>
      <c r="L3702" s="55" t="str">
        <f t="shared" si="230"/>
        <v/>
      </c>
      <c r="M3702" s="56" t="str">
        <f t="shared" si="231"/>
        <v/>
      </c>
    </row>
    <row r="3703" spans="1:13" ht="13" x14ac:dyDescent="0.25">
      <c r="A3703" s="163">
        <v>3699</v>
      </c>
      <c r="B3703" s="66"/>
      <c r="C3703" s="67"/>
      <c r="D3703" s="48"/>
      <c r="E3703" s="68"/>
      <c r="F3703" s="49"/>
      <c r="G3703" s="69"/>
      <c r="H3703" s="50" t="str">
        <f>IF(E3703="","",VLOOKUP(WEEKDAY(E3703),List!A$15:B$21,2,FALSE))</f>
        <v/>
      </c>
      <c r="I3703" s="90">
        <f>IF(G3703="",0,VLOOKUP(G3703,PHR!$B$4:$H$10000,7,FALSE))</f>
        <v>0</v>
      </c>
      <c r="J3703" s="51" t="str">
        <f t="shared" si="233"/>
        <v/>
      </c>
      <c r="K3703" s="52" t="str">
        <f t="shared" si="232"/>
        <v/>
      </c>
      <c r="L3703" s="55" t="str">
        <f t="shared" si="230"/>
        <v/>
      </c>
      <c r="M3703" s="56" t="str">
        <f t="shared" si="231"/>
        <v/>
      </c>
    </row>
    <row r="3704" spans="1:13" ht="13" x14ac:dyDescent="0.25">
      <c r="A3704" s="163">
        <v>3700</v>
      </c>
      <c r="B3704" s="66"/>
      <c r="C3704" s="67"/>
      <c r="D3704" s="48"/>
      <c r="E3704" s="68"/>
      <c r="F3704" s="49"/>
      <c r="G3704" s="69"/>
      <c r="H3704" s="50" t="str">
        <f>IF(E3704="","",VLOOKUP(WEEKDAY(E3704),List!A$15:B$21,2,FALSE))</f>
        <v/>
      </c>
      <c r="I3704" s="90">
        <f>IF(G3704="",0,VLOOKUP(G3704,PHR!$B$4:$H$10000,7,FALSE))</f>
        <v>0</v>
      </c>
      <c r="J3704" s="51" t="str">
        <f t="shared" si="233"/>
        <v/>
      </c>
      <c r="K3704" s="52" t="str">
        <f t="shared" si="232"/>
        <v/>
      </c>
      <c r="L3704" s="55" t="str">
        <f t="shared" si="230"/>
        <v/>
      </c>
      <c r="M3704" s="56" t="str">
        <f t="shared" si="231"/>
        <v/>
      </c>
    </row>
    <row r="3705" spans="1:13" ht="13" x14ac:dyDescent="0.25">
      <c r="A3705" s="163">
        <v>3701</v>
      </c>
      <c r="B3705" s="66"/>
      <c r="C3705" s="67"/>
      <c r="D3705" s="48"/>
      <c r="E3705" s="68"/>
      <c r="F3705" s="49"/>
      <c r="G3705" s="69"/>
      <c r="H3705" s="50" t="str">
        <f>IF(E3705="","",VLOOKUP(WEEKDAY(E3705),List!A$15:B$21,2,FALSE))</f>
        <v/>
      </c>
      <c r="I3705" s="90">
        <f>IF(G3705="",0,VLOOKUP(G3705,PHR!$B$4:$H$10000,7,FALSE))</f>
        <v>0</v>
      </c>
      <c r="J3705" s="51" t="str">
        <f t="shared" si="233"/>
        <v/>
      </c>
      <c r="K3705" s="52" t="str">
        <f t="shared" si="232"/>
        <v/>
      </c>
      <c r="L3705" s="55" t="str">
        <f t="shared" si="230"/>
        <v/>
      </c>
      <c r="M3705" s="56" t="str">
        <f t="shared" si="231"/>
        <v/>
      </c>
    </row>
    <row r="3706" spans="1:13" ht="13" x14ac:dyDescent="0.25">
      <c r="A3706" s="163">
        <v>3702</v>
      </c>
      <c r="B3706" s="66"/>
      <c r="C3706" s="67"/>
      <c r="D3706" s="48"/>
      <c r="E3706" s="68"/>
      <c r="F3706" s="49"/>
      <c r="G3706" s="69"/>
      <c r="H3706" s="50" t="str">
        <f>IF(E3706="","",VLOOKUP(WEEKDAY(E3706),List!A$15:B$21,2,FALSE))</f>
        <v/>
      </c>
      <c r="I3706" s="90">
        <f>IF(G3706="",0,VLOOKUP(G3706,PHR!$B$4:$H$10000,7,FALSE))</f>
        <v>0</v>
      </c>
      <c r="J3706" s="51" t="str">
        <f t="shared" si="233"/>
        <v/>
      </c>
      <c r="K3706" s="52" t="str">
        <f t="shared" si="232"/>
        <v/>
      </c>
      <c r="L3706" s="55" t="str">
        <f t="shared" si="230"/>
        <v/>
      </c>
      <c r="M3706" s="56" t="str">
        <f t="shared" si="231"/>
        <v/>
      </c>
    </row>
    <row r="3707" spans="1:13" ht="13" x14ac:dyDescent="0.25">
      <c r="A3707" s="163">
        <v>3703</v>
      </c>
      <c r="B3707" s="66"/>
      <c r="C3707" s="67"/>
      <c r="D3707" s="48"/>
      <c r="E3707" s="68"/>
      <c r="F3707" s="49"/>
      <c r="G3707" s="69"/>
      <c r="H3707" s="50" t="str">
        <f>IF(E3707="","",VLOOKUP(WEEKDAY(E3707),List!A$15:B$21,2,FALSE))</f>
        <v/>
      </c>
      <c r="I3707" s="90">
        <f>IF(G3707="",0,VLOOKUP(G3707,PHR!$B$4:$H$10000,7,FALSE))</f>
        <v>0</v>
      </c>
      <c r="J3707" s="51" t="str">
        <f t="shared" si="233"/>
        <v/>
      </c>
      <c r="K3707" s="52" t="str">
        <f t="shared" si="232"/>
        <v/>
      </c>
      <c r="L3707" s="55" t="str">
        <f t="shared" si="230"/>
        <v/>
      </c>
      <c r="M3707" s="56" t="str">
        <f t="shared" si="231"/>
        <v/>
      </c>
    </row>
    <row r="3708" spans="1:13" ht="13" x14ac:dyDescent="0.25">
      <c r="A3708" s="163">
        <v>3704</v>
      </c>
      <c r="B3708" s="66"/>
      <c r="C3708" s="67"/>
      <c r="D3708" s="48"/>
      <c r="E3708" s="68"/>
      <c r="F3708" s="49"/>
      <c r="G3708" s="69"/>
      <c r="H3708" s="50" t="str">
        <f>IF(E3708="","",VLOOKUP(WEEKDAY(E3708),List!A$15:B$21,2,FALSE))</f>
        <v/>
      </c>
      <c r="I3708" s="90">
        <f>IF(G3708="",0,VLOOKUP(G3708,PHR!$B$4:$H$10000,7,FALSE))</f>
        <v>0</v>
      </c>
      <c r="J3708" s="51" t="str">
        <f t="shared" si="233"/>
        <v/>
      </c>
      <c r="K3708" s="52" t="str">
        <f t="shared" si="232"/>
        <v/>
      </c>
      <c r="L3708" s="55" t="str">
        <f t="shared" si="230"/>
        <v/>
      </c>
      <c r="M3708" s="56" t="str">
        <f t="shared" si="231"/>
        <v/>
      </c>
    </row>
    <row r="3709" spans="1:13" ht="13" x14ac:dyDescent="0.25">
      <c r="A3709" s="163">
        <v>3705</v>
      </c>
      <c r="B3709" s="66"/>
      <c r="C3709" s="67"/>
      <c r="D3709" s="48"/>
      <c r="E3709" s="68"/>
      <c r="F3709" s="49"/>
      <c r="G3709" s="69"/>
      <c r="H3709" s="50" t="str">
        <f>IF(E3709="","",VLOOKUP(WEEKDAY(E3709),List!A$15:B$21,2,FALSE))</f>
        <v/>
      </c>
      <c r="I3709" s="90">
        <f>IF(G3709="",0,VLOOKUP(G3709,PHR!$B$4:$H$10000,7,FALSE))</f>
        <v>0</v>
      </c>
      <c r="J3709" s="51" t="str">
        <f t="shared" si="233"/>
        <v/>
      </c>
      <c r="K3709" s="52" t="str">
        <f t="shared" si="232"/>
        <v/>
      </c>
      <c r="L3709" s="55" t="str">
        <f t="shared" si="230"/>
        <v/>
      </c>
      <c r="M3709" s="56" t="str">
        <f t="shared" si="231"/>
        <v/>
      </c>
    </row>
    <row r="3710" spans="1:13" ht="13" x14ac:dyDescent="0.25">
      <c r="A3710" s="163">
        <v>3706</v>
      </c>
      <c r="B3710" s="66"/>
      <c r="C3710" s="67"/>
      <c r="D3710" s="48"/>
      <c r="E3710" s="68"/>
      <c r="F3710" s="49"/>
      <c r="G3710" s="69"/>
      <c r="H3710" s="50" t="str">
        <f>IF(E3710="","",VLOOKUP(WEEKDAY(E3710),List!A$15:B$21,2,FALSE))</f>
        <v/>
      </c>
      <c r="I3710" s="90">
        <f>IF(G3710="",0,VLOOKUP(G3710,PHR!$B$4:$H$10000,7,FALSE))</f>
        <v>0</v>
      </c>
      <c r="J3710" s="51" t="str">
        <f t="shared" si="233"/>
        <v/>
      </c>
      <c r="K3710" s="52" t="str">
        <f t="shared" si="232"/>
        <v/>
      </c>
      <c r="L3710" s="55" t="str">
        <f t="shared" si="230"/>
        <v/>
      </c>
      <c r="M3710" s="56" t="str">
        <f t="shared" si="231"/>
        <v/>
      </c>
    </row>
    <row r="3711" spans="1:13" ht="13" x14ac:dyDescent="0.25">
      <c r="A3711" s="163">
        <v>3707</v>
      </c>
      <c r="B3711" s="66"/>
      <c r="C3711" s="67"/>
      <c r="D3711" s="48"/>
      <c r="E3711" s="68"/>
      <c r="F3711" s="49"/>
      <c r="G3711" s="69"/>
      <c r="H3711" s="50" t="str">
        <f>IF(E3711="","",VLOOKUP(WEEKDAY(E3711),List!A$15:B$21,2,FALSE))</f>
        <v/>
      </c>
      <c r="I3711" s="90">
        <f>IF(G3711="",0,VLOOKUP(G3711,PHR!$B$4:$H$10000,7,FALSE))</f>
        <v>0</v>
      </c>
      <c r="J3711" s="51" t="str">
        <f t="shared" si="233"/>
        <v/>
      </c>
      <c r="K3711" s="52" t="str">
        <f t="shared" si="232"/>
        <v/>
      </c>
      <c r="L3711" s="55" t="str">
        <f t="shared" si="230"/>
        <v/>
      </c>
      <c r="M3711" s="56" t="str">
        <f t="shared" si="231"/>
        <v/>
      </c>
    </row>
    <row r="3712" spans="1:13" ht="13" x14ac:dyDescent="0.25">
      <c r="A3712" s="163">
        <v>3708</v>
      </c>
      <c r="B3712" s="66"/>
      <c r="C3712" s="67"/>
      <c r="D3712" s="48"/>
      <c r="E3712" s="68"/>
      <c r="F3712" s="49"/>
      <c r="G3712" s="69"/>
      <c r="H3712" s="50" t="str">
        <f>IF(E3712="","",VLOOKUP(WEEKDAY(E3712),List!A$15:B$21,2,FALSE))</f>
        <v/>
      </c>
      <c r="I3712" s="90">
        <f>IF(G3712="",0,VLOOKUP(G3712,PHR!$B$4:$H$10000,7,FALSE))</f>
        <v>0</v>
      </c>
      <c r="J3712" s="51" t="str">
        <f t="shared" si="233"/>
        <v/>
      </c>
      <c r="K3712" s="52" t="str">
        <f t="shared" si="232"/>
        <v/>
      </c>
      <c r="L3712" s="55" t="str">
        <f t="shared" si="230"/>
        <v/>
      </c>
      <c r="M3712" s="56" t="str">
        <f t="shared" si="231"/>
        <v/>
      </c>
    </row>
    <row r="3713" spans="1:13" ht="13" x14ac:dyDescent="0.25">
      <c r="A3713" s="163">
        <v>3709</v>
      </c>
      <c r="B3713" s="66"/>
      <c r="C3713" s="67"/>
      <c r="D3713" s="48"/>
      <c r="E3713" s="68"/>
      <c r="F3713" s="49"/>
      <c r="G3713" s="69"/>
      <c r="H3713" s="50" t="str">
        <f>IF(E3713="","",VLOOKUP(WEEKDAY(E3713),List!A$15:B$21,2,FALSE))</f>
        <v/>
      </c>
      <c r="I3713" s="90">
        <f>IF(G3713="",0,VLOOKUP(G3713,PHR!$B$4:$H$10000,7,FALSE))</f>
        <v>0</v>
      </c>
      <c r="J3713" s="51" t="str">
        <f t="shared" si="233"/>
        <v/>
      </c>
      <c r="K3713" s="52" t="str">
        <f t="shared" si="232"/>
        <v/>
      </c>
      <c r="L3713" s="55" t="str">
        <f t="shared" si="230"/>
        <v/>
      </c>
      <c r="M3713" s="56" t="str">
        <f t="shared" si="231"/>
        <v/>
      </c>
    </row>
    <row r="3714" spans="1:13" ht="13" x14ac:dyDescent="0.25">
      <c r="A3714" s="163">
        <v>3710</v>
      </c>
      <c r="B3714" s="66"/>
      <c r="C3714" s="67"/>
      <c r="D3714" s="48"/>
      <c r="E3714" s="68"/>
      <c r="F3714" s="49"/>
      <c r="G3714" s="69"/>
      <c r="H3714" s="50" t="str">
        <f>IF(E3714="","",VLOOKUP(WEEKDAY(E3714),List!A$15:B$21,2,FALSE))</f>
        <v/>
      </c>
      <c r="I3714" s="90">
        <f>IF(G3714="",0,VLOOKUP(G3714,PHR!$B$4:$H$10000,7,FALSE))</f>
        <v>0</v>
      </c>
      <c r="J3714" s="51" t="str">
        <f t="shared" si="233"/>
        <v/>
      </c>
      <c r="K3714" s="52" t="str">
        <f t="shared" si="232"/>
        <v/>
      </c>
      <c r="L3714" s="55" t="str">
        <f t="shared" si="230"/>
        <v/>
      </c>
      <c r="M3714" s="56" t="str">
        <f t="shared" si="231"/>
        <v/>
      </c>
    </row>
    <row r="3715" spans="1:13" ht="13" x14ac:dyDescent="0.25">
      <c r="A3715" s="163">
        <v>3711</v>
      </c>
      <c r="B3715" s="66"/>
      <c r="C3715" s="67"/>
      <c r="D3715" s="48"/>
      <c r="E3715" s="68"/>
      <c r="F3715" s="49"/>
      <c r="G3715" s="69"/>
      <c r="H3715" s="50" t="str">
        <f>IF(E3715="","",VLOOKUP(WEEKDAY(E3715),List!A$15:B$21,2,FALSE))</f>
        <v/>
      </c>
      <c r="I3715" s="90">
        <f>IF(G3715="",0,VLOOKUP(G3715,PHR!$B$4:$H$10000,7,FALSE))</f>
        <v>0</v>
      </c>
      <c r="J3715" s="51" t="str">
        <f t="shared" si="233"/>
        <v/>
      </c>
      <c r="K3715" s="52" t="str">
        <f t="shared" si="232"/>
        <v/>
      </c>
      <c r="L3715" s="55" t="str">
        <f t="shared" si="230"/>
        <v/>
      </c>
      <c r="M3715" s="56" t="str">
        <f t="shared" si="231"/>
        <v/>
      </c>
    </row>
    <row r="3716" spans="1:13" ht="13" x14ac:dyDescent="0.25">
      <c r="A3716" s="163">
        <v>3712</v>
      </c>
      <c r="B3716" s="66"/>
      <c r="C3716" s="67"/>
      <c r="D3716" s="48"/>
      <c r="E3716" s="68"/>
      <c r="F3716" s="49"/>
      <c r="G3716" s="69"/>
      <c r="H3716" s="50" t="str">
        <f>IF(E3716="","",VLOOKUP(WEEKDAY(E3716),List!A$15:B$21,2,FALSE))</f>
        <v/>
      </c>
      <c r="I3716" s="90">
        <f>IF(G3716="",0,VLOOKUP(G3716,PHR!$B$4:$H$10000,7,FALSE))</f>
        <v>0</v>
      </c>
      <c r="J3716" s="51" t="str">
        <f t="shared" si="233"/>
        <v/>
      </c>
      <c r="K3716" s="52" t="str">
        <f t="shared" si="232"/>
        <v/>
      </c>
      <c r="L3716" s="55" t="str">
        <f t="shared" si="230"/>
        <v/>
      </c>
      <c r="M3716" s="56" t="str">
        <f t="shared" si="231"/>
        <v/>
      </c>
    </row>
    <row r="3717" spans="1:13" ht="13" x14ac:dyDescent="0.25">
      <c r="A3717" s="163">
        <v>3713</v>
      </c>
      <c r="B3717" s="66"/>
      <c r="C3717" s="67"/>
      <c r="D3717" s="48"/>
      <c r="E3717" s="68"/>
      <c r="F3717" s="49"/>
      <c r="G3717" s="69"/>
      <c r="H3717" s="50" t="str">
        <f>IF(E3717="","",VLOOKUP(WEEKDAY(E3717),List!A$15:B$21,2,FALSE))</f>
        <v/>
      </c>
      <c r="I3717" s="90">
        <f>IF(G3717="",0,VLOOKUP(G3717,PHR!$B$4:$H$10000,7,FALSE))</f>
        <v>0</v>
      </c>
      <c r="J3717" s="51" t="str">
        <f t="shared" si="233"/>
        <v/>
      </c>
      <c r="K3717" s="52" t="str">
        <f t="shared" si="232"/>
        <v/>
      </c>
      <c r="L3717" s="55" t="str">
        <f t="shared" ref="L3717:L3780" si="234">IF(D3717="","",K3717)</f>
        <v/>
      </c>
      <c r="M3717" s="56" t="str">
        <f t="shared" ref="M3717:M3780" si="235">IF(D3717="","",ROUND(L3717*I3717,2))</f>
        <v/>
      </c>
    </row>
    <row r="3718" spans="1:13" ht="13" x14ac:dyDescent="0.25">
      <c r="A3718" s="163">
        <v>3714</v>
      </c>
      <c r="B3718" s="66"/>
      <c r="C3718" s="67"/>
      <c r="D3718" s="48"/>
      <c r="E3718" s="68"/>
      <c r="F3718" s="49"/>
      <c r="G3718" s="69"/>
      <c r="H3718" s="50" t="str">
        <f>IF(E3718="","",VLOOKUP(WEEKDAY(E3718),List!A$15:B$21,2,FALSE))</f>
        <v/>
      </c>
      <c r="I3718" s="90">
        <f>IF(G3718="",0,VLOOKUP(G3718,PHR!$B$4:$H$10000,7,FALSE))</f>
        <v>0</v>
      </c>
      <c r="J3718" s="51" t="str">
        <f t="shared" si="233"/>
        <v/>
      </c>
      <c r="K3718" s="52" t="str">
        <f t="shared" ref="K3718:K3781" si="236">IF(F3718="","",IF(C3718="",MIN(F3718,$K$1),(MIN(F3718,$K$1)*C3718)))</f>
        <v/>
      </c>
      <c r="L3718" s="55" t="str">
        <f t="shared" si="234"/>
        <v/>
      </c>
      <c r="M3718" s="56" t="str">
        <f t="shared" si="235"/>
        <v/>
      </c>
    </row>
    <row r="3719" spans="1:13" ht="13" x14ac:dyDescent="0.25">
      <c r="A3719" s="163">
        <v>3715</v>
      </c>
      <c r="B3719" s="66"/>
      <c r="C3719" s="67"/>
      <c r="D3719" s="48"/>
      <c r="E3719" s="68"/>
      <c r="F3719" s="49"/>
      <c r="G3719" s="69"/>
      <c r="H3719" s="50" t="str">
        <f>IF(E3719="","",VLOOKUP(WEEKDAY(E3719),List!A$15:B$21,2,FALSE))</f>
        <v/>
      </c>
      <c r="I3719" s="90">
        <f>IF(G3719="",0,VLOOKUP(G3719,PHR!$B$4:$H$10000,7,FALSE))</f>
        <v>0</v>
      </c>
      <c r="J3719" s="51" t="str">
        <f t="shared" si="233"/>
        <v/>
      </c>
      <c r="K3719" s="52" t="str">
        <f t="shared" si="236"/>
        <v/>
      </c>
      <c r="L3719" s="55" t="str">
        <f t="shared" si="234"/>
        <v/>
      </c>
      <c r="M3719" s="56" t="str">
        <f t="shared" si="235"/>
        <v/>
      </c>
    </row>
    <row r="3720" spans="1:13" ht="13" x14ac:dyDescent="0.25">
      <c r="A3720" s="163">
        <v>3716</v>
      </c>
      <c r="B3720" s="66"/>
      <c r="C3720" s="67"/>
      <c r="D3720" s="48"/>
      <c r="E3720" s="68"/>
      <c r="F3720" s="49"/>
      <c r="G3720" s="69"/>
      <c r="H3720" s="50" t="str">
        <f>IF(E3720="","",VLOOKUP(WEEKDAY(E3720),List!A$15:B$21,2,FALSE))</f>
        <v/>
      </c>
      <c r="I3720" s="90">
        <f>IF(G3720="",0,VLOOKUP(G3720,PHR!$B$4:$H$10000,7,FALSE))</f>
        <v>0</v>
      </c>
      <c r="J3720" s="51" t="str">
        <f t="shared" si="233"/>
        <v/>
      </c>
      <c r="K3720" s="52" t="str">
        <f t="shared" si="236"/>
        <v/>
      </c>
      <c r="L3720" s="55" t="str">
        <f t="shared" si="234"/>
        <v/>
      </c>
      <c r="M3720" s="56" t="str">
        <f t="shared" si="235"/>
        <v/>
      </c>
    </row>
    <row r="3721" spans="1:13" ht="13" x14ac:dyDescent="0.25">
      <c r="A3721" s="163">
        <v>3717</v>
      </c>
      <c r="B3721" s="66"/>
      <c r="C3721" s="67"/>
      <c r="D3721" s="48"/>
      <c r="E3721" s="68"/>
      <c r="F3721" s="49"/>
      <c r="G3721" s="69"/>
      <c r="H3721" s="50" t="str">
        <f>IF(E3721="","",VLOOKUP(WEEKDAY(E3721),List!A$15:B$21,2,FALSE))</f>
        <v/>
      </c>
      <c r="I3721" s="90">
        <f>IF(G3721="",0,VLOOKUP(G3721,PHR!$B$4:$H$10000,7,FALSE))</f>
        <v>0</v>
      </c>
      <c r="J3721" s="51" t="str">
        <f t="shared" si="233"/>
        <v/>
      </c>
      <c r="K3721" s="52" t="str">
        <f t="shared" si="236"/>
        <v/>
      </c>
      <c r="L3721" s="55" t="str">
        <f t="shared" si="234"/>
        <v/>
      </c>
      <c r="M3721" s="56" t="str">
        <f t="shared" si="235"/>
        <v/>
      </c>
    </row>
    <row r="3722" spans="1:13" ht="13" x14ac:dyDescent="0.25">
      <c r="A3722" s="163">
        <v>3718</v>
      </c>
      <c r="B3722" s="66"/>
      <c r="C3722" s="67"/>
      <c r="D3722" s="48"/>
      <c r="E3722" s="68"/>
      <c r="F3722" s="49"/>
      <c r="G3722" s="69"/>
      <c r="H3722" s="50" t="str">
        <f>IF(E3722="","",VLOOKUP(WEEKDAY(E3722),List!A$15:B$21,2,FALSE))</f>
        <v/>
      </c>
      <c r="I3722" s="90">
        <f>IF(G3722="",0,VLOOKUP(G3722,PHR!$B$4:$H$10000,7,FALSE))</f>
        <v>0</v>
      </c>
      <c r="J3722" s="51" t="str">
        <f t="shared" ref="J3722:J3785" si="237">IF(K3722="","",ROUND(K3722*I3722,2))</f>
        <v/>
      </c>
      <c r="K3722" s="52" t="str">
        <f t="shared" si="236"/>
        <v/>
      </c>
      <c r="L3722" s="55" t="str">
        <f t="shared" si="234"/>
        <v/>
      </c>
      <c r="M3722" s="56" t="str">
        <f t="shared" si="235"/>
        <v/>
      </c>
    </row>
    <row r="3723" spans="1:13" ht="13" x14ac:dyDescent="0.25">
      <c r="A3723" s="163">
        <v>3719</v>
      </c>
      <c r="B3723" s="66"/>
      <c r="C3723" s="67"/>
      <c r="D3723" s="48"/>
      <c r="E3723" s="68"/>
      <c r="F3723" s="49"/>
      <c r="G3723" s="69"/>
      <c r="H3723" s="50" t="str">
        <f>IF(E3723="","",VLOOKUP(WEEKDAY(E3723),List!A$15:B$21,2,FALSE))</f>
        <v/>
      </c>
      <c r="I3723" s="90">
        <f>IF(G3723="",0,VLOOKUP(G3723,PHR!$B$4:$H$10000,7,FALSE))</f>
        <v>0</v>
      </c>
      <c r="J3723" s="51" t="str">
        <f t="shared" si="237"/>
        <v/>
      </c>
      <c r="K3723" s="52" t="str">
        <f t="shared" si="236"/>
        <v/>
      </c>
      <c r="L3723" s="55" t="str">
        <f t="shared" si="234"/>
        <v/>
      </c>
      <c r="M3723" s="56" t="str">
        <f t="shared" si="235"/>
        <v/>
      </c>
    </row>
    <row r="3724" spans="1:13" ht="13" x14ac:dyDescent="0.25">
      <c r="A3724" s="163">
        <v>3720</v>
      </c>
      <c r="B3724" s="66"/>
      <c r="C3724" s="67"/>
      <c r="D3724" s="48"/>
      <c r="E3724" s="68"/>
      <c r="F3724" s="49"/>
      <c r="G3724" s="69"/>
      <c r="H3724" s="50" t="str">
        <f>IF(E3724="","",VLOOKUP(WEEKDAY(E3724),List!A$15:B$21,2,FALSE))</f>
        <v/>
      </c>
      <c r="I3724" s="90">
        <f>IF(G3724="",0,VLOOKUP(G3724,PHR!$B$4:$H$10000,7,FALSE))</f>
        <v>0</v>
      </c>
      <c r="J3724" s="51" t="str">
        <f t="shared" si="237"/>
        <v/>
      </c>
      <c r="K3724" s="52" t="str">
        <f t="shared" si="236"/>
        <v/>
      </c>
      <c r="L3724" s="55" t="str">
        <f t="shared" si="234"/>
        <v/>
      </c>
      <c r="M3724" s="56" t="str">
        <f t="shared" si="235"/>
        <v/>
      </c>
    </row>
    <row r="3725" spans="1:13" ht="13" x14ac:dyDescent="0.25">
      <c r="A3725" s="163">
        <v>3721</v>
      </c>
      <c r="B3725" s="66"/>
      <c r="C3725" s="67"/>
      <c r="D3725" s="48"/>
      <c r="E3725" s="68"/>
      <c r="F3725" s="49"/>
      <c r="G3725" s="69"/>
      <c r="H3725" s="50" t="str">
        <f>IF(E3725="","",VLOOKUP(WEEKDAY(E3725),List!A$15:B$21,2,FALSE))</f>
        <v/>
      </c>
      <c r="I3725" s="90">
        <f>IF(G3725="",0,VLOOKUP(G3725,PHR!$B$4:$H$10000,7,FALSE))</f>
        <v>0</v>
      </c>
      <c r="J3725" s="51" t="str">
        <f t="shared" si="237"/>
        <v/>
      </c>
      <c r="K3725" s="52" t="str">
        <f t="shared" si="236"/>
        <v/>
      </c>
      <c r="L3725" s="55" t="str">
        <f t="shared" si="234"/>
        <v/>
      </c>
      <c r="M3725" s="56" t="str">
        <f t="shared" si="235"/>
        <v/>
      </c>
    </row>
    <row r="3726" spans="1:13" ht="13" x14ac:dyDescent="0.25">
      <c r="A3726" s="163">
        <v>3722</v>
      </c>
      <c r="B3726" s="66"/>
      <c r="C3726" s="67"/>
      <c r="D3726" s="48"/>
      <c r="E3726" s="68"/>
      <c r="F3726" s="49"/>
      <c r="G3726" s="69"/>
      <c r="H3726" s="50" t="str">
        <f>IF(E3726="","",VLOOKUP(WEEKDAY(E3726),List!A$15:B$21,2,FALSE))</f>
        <v/>
      </c>
      <c r="I3726" s="90">
        <f>IF(G3726="",0,VLOOKUP(G3726,PHR!$B$4:$H$10000,7,FALSE))</f>
        <v>0</v>
      </c>
      <c r="J3726" s="51" t="str">
        <f t="shared" si="237"/>
        <v/>
      </c>
      <c r="K3726" s="52" t="str">
        <f t="shared" si="236"/>
        <v/>
      </c>
      <c r="L3726" s="55" t="str">
        <f t="shared" si="234"/>
        <v/>
      </c>
      <c r="M3726" s="56" t="str">
        <f t="shared" si="235"/>
        <v/>
      </c>
    </row>
    <row r="3727" spans="1:13" ht="13" x14ac:dyDescent="0.25">
      <c r="A3727" s="163">
        <v>3723</v>
      </c>
      <c r="B3727" s="66"/>
      <c r="C3727" s="67"/>
      <c r="D3727" s="48"/>
      <c r="E3727" s="68"/>
      <c r="F3727" s="49"/>
      <c r="G3727" s="69"/>
      <c r="H3727" s="50" t="str">
        <f>IF(E3727="","",VLOOKUP(WEEKDAY(E3727),List!A$15:B$21,2,FALSE))</f>
        <v/>
      </c>
      <c r="I3727" s="90">
        <f>IF(G3727="",0,VLOOKUP(G3727,PHR!$B$4:$H$10000,7,FALSE))</f>
        <v>0</v>
      </c>
      <c r="J3727" s="51" t="str">
        <f t="shared" si="237"/>
        <v/>
      </c>
      <c r="K3727" s="52" t="str">
        <f t="shared" si="236"/>
        <v/>
      </c>
      <c r="L3727" s="55" t="str">
        <f t="shared" si="234"/>
        <v/>
      </c>
      <c r="M3727" s="56" t="str">
        <f t="shared" si="235"/>
        <v/>
      </c>
    </row>
    <row r="3728" spans="1:13" ht="13" x14ac:dyDescent="0.25">
      <c r="A3728" s="163">
        <v>3724</v>
      </c>
      <c r="B3728" s="66"/>
      <c r="C3728" s="67"/>
      <c r="D3728" s="48"/>
      <c r="E3728" s="68"/>
      <c r="F3728" s="49"/>
      <c r="G3728" s="69"/>
      <c r="H3728" s="50" t="str">
        <f>IF(E3728="","",VLOOKUP(WEEKDAY(E3728),List!A$15:B$21,2,FALSE))</f>
        <v/>
      </c>
      <c r="I3728" s="90">
        <f>IF(G3728="",0,VLOOKUP(G3728,PHR!$B$4:$H$10000,7,FALSE))</f>
        <v>0</v>
      </c>
      <c r="J3728" s="51" t="str">
        <f t="shared" si="237"/>
        <v/>
      </c>
      <c r="K3728" s="52" t="str">
        <f t="shared" si="236"/>
        <v/>
      </c>
      <c r="L3728" s="55" t="str">
        <f t="shared" si="234"/>
        <v/>
      </c>
      <c r="M3728" s="56" t="str">
        <f t="shared" si="235"/>
        <v/>
      </c>
    </row>
    <row r="3729" spans="1:13" ht="13" x14ac:dyDescent="0.25">
      <c r="A3729" s="163">
        <v>3725</v>
      </c>
      <c r="B3729" s="66"/>
      <c r="C3729" s="67"/>
      <c r="D3729" s="48"/>
      <c r="E3729" s="68"/>
      <c r="F3729" s="49"/>
      <c r="G3729" s="69"/>
      <c r="H3729" s="50" t="str">
        <f>IF(E3729="","",VLOOKUP(WEEKDAY(E3729),List!A$15:B$21,2,FALSE))</f>
        <v/>
      </c>
      <c r="I3729" s="90">
        <f>IF(G3729="",0,VLOOKUP(G3729,PHR!$B$4:$H$10000,7,FALSE))</f>
        <v>0</v>
      </c>
      <c r="J3729" s="51" t="str">
        <f t="shared" si="237"/>
        <v/>
      </c>
      <c r="K3729" s="52" t="str">
        <f t="shared" si="236"/>
        <v/>
      </c>
      <c r="L3729" s="55" t="str">
        <f t="shared" si="234"/>
        <v/>
      </c>
      <c r="M3729" s="56" t="str">
        <f t="shared" si="235"/>
        <v/>
      </c>
    </row>
    <row r="3730" spans="1:13" ht="13" x14ac:dyDescent="0.25">
      <c r="A3730" s="163">
        <v>3726</v>
      </c>
      <c r="B3730" s="66"/>
      <c r="C3730" s="67"/>
      <c r="D3730" s="48"/>
      <c r="E3730" s="68"/>
      <c r="F3730" s="49"/>
      <c r="G3730" s="69"/>
      <c r="H3730" s="50" t="str">
        <f>IF(E3730="","",VLOOKUP(WEEKDAY(E3730),List!A$15:B$21,2,FALSE))</f>
        <v/>
      </c>
      <c r="I3730" s="90">
        <f>IF(G3730="",0,VLOOKUP(G3730,PHR!$B$4:$H$10000,7,FALSE))</f>
        <v>0</v>
      </c>
      <c r="J3730" s="51" t="str">
        <f t="shared" si="237"/>
        <v/>
      </c>
      <c r="K3730" s="52" t="str">
        <f t="shared" si="236"/>
        <v/>
      </c>
      <c r="L3730" s="55" t="str">
        <f t="shared" si="234"/>
        <v/>
      </c>
      <c r="M3730" s="56" t="str">
        <f t="shared" si="235"/>
        <v/>
      </c>
    </row>
    <row r="3731" spans="1:13" ht="13" x14ac:dyDescent="0.25">
      <c r="A3731" s="163">
        <v>3727</v>
      </c>
      <c r="B3731" s="66"/>
      <c r="C3731" s="67"/>
      <c r="D3731" s="48"/>
      <c r="E3731" s="68"/>
      <c r="F3731" s="49"/>
      <c r="G3731" s="69"/>
      <c r="H3731" s="50" t="str">
        <f>IF(E3731="","",VLOOKUP(WEEKDAY(E3731),List!A$15:B$21,2,FALSE))</f>
        <v/>
      </c>
      <c r="I3731" s="90">
        <f>IF(G3731="",0,VLOOKUP(G3731,PHR!$B$4:$H$10000,7,FALSE))</f>
        <v>0</v>
      </c>
      <c r="J3731" s="51" t="str">
        <f t="shared" si="237"/>
        <v/>
      </c>
      <c r="K3731" s="52" t="str">
        <f t="shared" si="236"/>
        <v/>
      </c>
      <c r="L3731" s="55" t="str">
        <f t="shared" si="234"/>
        <v/>
      </c>
      <c r="M3731" s="56" t="str">
        <f t="shared" si="235"/>
        <v/>
      </c>
    </row>
    <row r="3732" spans="1:13" ht="13" x14ac:dyDescent="0.25">
      <c r="A3732" s="163">
        <v>3728</v>
      </c>
      <c r="B3732" s="66"/>
      <c r="C3732" s="67"/>
      <c r="D3732" s="48"/>
      <c r="E3732" s="68"/>
      <c r="F3732" s="49"/>
      <c r="G3732" s="69"/>
      <c r="H3732" s="50" t="str">
        <f>IF(E3732="","",VLOOKUP(WEEKDAY(E3732),List!A$15:B$21,2,FALSE))</f>
        <v/>
      </c>
      <c r="I3732" s="90">
        <f>IF(G3732="",0,VLOOKUP(G3732,PHR!$B$4:$H$10000,7,FALSE))</f>
        <v>0</v>
      </c>
      <c r="J3732" s="51" t="str">
        <f t="shared" si="237"/>
        <v/>
      </c>
      <c r="K3732" s="52" t="str">
        <f t="shared" si="236"/>
        <v/>
      </c>
      <c r="L3732" s="55" t="str">
        <f t="shared" si="234"/>
        <v/>
      </c>
      <c r="M3732" s="56" t="str">
        <f t="shared" si="235"/>
        <v/>
      </c>
    </row>
    <row r="3733" spans="1:13" ht="13" x14ac:dyDescent="0.25">
      <c r="A3733" s="163">
        <v>3729</v>
      </c>
      <c r="B3733" s="66"/>
      <c r="C3733" s="67"/>
      <c r="D3733" s="48"/>
      <c r="E3733" s="68"/>
      <c r="F3733" s="49"/>
      <c r="G3733" s="69"/>
      <c r="H3733" s="50" t="str">
        <f>IF(E3733="","",VLOOKUP(WEEKDAY(E3733),List!A$15:B$21,2,FALSE))</f>
        <v/>
      </c>
      <c r="I3733" s="90">
        <f>IF(G3733="",0,VLOOKUP(G3733,PHR!$B$4:$H$10000,7,FALSE))</f>
        <v>0</v>
      </c>
      <c r="J3733" s="51" t="str">
        <f t="shared" si="237"/>
        <v/>
      </c>
      <c r="K3733" s="52" t="str">
        <f t="shared" si="236"/>
        <v/>
      </c>
      <c r="L3733" s="55" t="str">
        <f t="shared" si="234"/>
        <v/>
      </c>
      <c r="M3733" s="56" t="str">
        <f t="shared" si="235"/>
        <v/>
      </c>
    </row>
    <row r="3734" spans="1:13" ht="13" x14ac:dyDescent="0.25">
      <c r="A3734" s="163">
        <v>3730</v>
      </c>
      <c r="B3734" s="66"/>
      <c r="C3734" s="67"/>
      <c r="D3734" s="48"/>
      <c r="E3734" s="68"/>
      <c r="F3734" s="49"/>
      <c r="G3734" s="69"/>
      <c r="H3734" s="50" t="str">
        <f>IF(E3734="","",VLOOKUP(WEEKDAY(E3734),List!A$15:B$21,2,FALSE))</f>
        <v/>
      </c>
      <c r="I3734" s="90">
        <f>IF(G3734="",0,VLOOKUP(G3734,PHR!$B$4:$H$10000,7,FALSE))</f>
        <v>0</v>
      </c>
      <c r="J3734" s="51" t="str">
        <f t="shared" si="237"/>
        <v/>
      </c>
      <c r="K3734" s="52" t="str">
        <f t="shared" si="236"/>
        <v/>
      </c>
      <c r="L3734" s="55" t="str">
        <f t="shared" si="234"/>
        <v/>
      </c>
      <c r="M3734" s="56" t="str">
        <f t="shared" si="235"/>
        <v/>
      </c>
    </row>
    <row r="3735" spans="1:13" ht="13" x14ac:dyDescent="0.25">
      <c r="A3735" s="163">
        <v>3731</v>
      </c>
      <c r="B3735" s="66"/>
      <c r="C3735" s="67"/>
      <c r="D3735" s="48"/>
      <c r="E3735" s="68"/>
      <c r="F3735" s="49"/>
      <c r="G3735" s="69"/>
      <c r="H3735" s="50" t="str">
        <f>IF(E3735="","",VLOOKUP(WEEKDAY(E3735),List!A$15:B$21,2,FALSE))</f>
        <v/>
      </c>
      <c r="I3735" s="90">
        <f>IF(G3735="",0,VLOOKUP(G3735,PHR!$B$4:$H$10000,7,FALSE))</f>
        <v>0</v>
      </c>
      <c r="J3735" s="51" t="str">
        <f t="shared" si="237"/>
        <v/>
      </c>
      <c r="K3735" s="52" t="str">
        <f t="shared" si="236"/>
        <v/>
      </c>
      <c r="L3735" s="55" t="str">
        <f t="shared" si="234"/>
        <v/>
      </c>
      <c r="M3735" s="56" t="str">
        <f t="shared" si="235"/>
        <v/>
      </c>
    </row>
    <row r="3736" spans="1:13" ht="13" x14ac:dyDescent="0.25">
      <c r="A3736" s="163">
        <v>3732</v>
      </c>
      <c r="B3736" s="66"/>
      <c r="C3736" s="67"/>
      <c r="D3736" s="48"/>
      <c r="E3736" s="68"/>
      <c r="F3736" s="49"/>
      <c r="G3736" s="69"/>
      <c r="H3736" s="50" t="str">
        <f>IF(E3736="","",VLOOKUP(WEEKDAY(E3736),List!A$15:B$21,2,FALSE))</f>
        <v/>
      </c>
      <c r="I3736" s="90">
        <f>IF(G3736="",0,VLOOKUP(G3736,PHR!$B$4:$H$10000,7,FALSE))</f>
        <v>0</v>
      </c>
      <c r="J3736" s="51" t="str">
        <f t="shared" si="237"/>
        <v/>
      </c>
      <c r="K3736" s="52" t="str">
        <f t="shared" si="236"/>
        <v/>
      </c>
      <c r="L3736" s="55" t="str">
        <f t="shared" si="234"/>
        <v/>
      </c>
      <c r="M3736" s="56" t="str">
        <f t="shared" si="235"/>
        <v/>
      </c>
    </row>
    <row r="3737" spans="1:13" ht="13" x14ac:dyDescent="0.25">
      <c r="A3737" s="163">
        <v>3733</v>
      </c>
      <c r="B3737" s="66"/>
      <c r="C3737" s="67"/>
      <c r="D3737" s="48"/>
      <c r="E3737" s="68"/>
      <c r="F3737" s="49"/>
      <c r="G3737" s="69"/>
      <c r="H3737" s="50" t="str">
        <f>IF(E3737="","",VLOOKUP(WEEKDAY(E3737),List!A$15:B$21,2,FALSE))</f>
        <v/>
      </c>
      <c r="I3737" s="90">
        <f>IF(G3737="",0,VLOOKUP(G3737,PHR!$B$4:$H$10000,7,FALSE))</f>
        <v>0</v>
      </c>
      <c r="J3737" s="51" t="str">
        <f t="shared" si="237"/>
        <v/>
      </c>
      <c r="K3737" s="52" t="str">
        <f t="shared" si="236"/>
        <v/>
      </c>
      <c r="L3737" s="55" t="str">
        <f t="shared" si="234"/>
        <v/>
      </c>
      <c r="M3737" s="56" t="str">
        <f t="shared" si="235"/>
        <v/>
      </c>
    </row>
    <row r="3738" spans="1:13" ht="13" x14ac:dyDescent="0.25">
      <c r="A3738" s="163">
        <v>3734</v>
      </c>
      <c r="B3738" s="66"/>
      <c r="C3738" s="67"/>
      <c r="D3738" s="48"/>
      <c r="E3738" s="68"/>
      <c r="F3738" s="49"/>
      <c r="G3738" s="69"/>
      <c r="H3738" s="50" t="str">
        <f>IF(E3738="","",VLOOKUP(WEEKDAY(E3738),List!A$15:B$21,2,FALSE))</f>
        <v/>
      </c>
      <c r="I3738" s="90">
        <f>IF(G3738="",0,VLOOKUP(G3738,PHR!$B$4:$H$10000,7,FALSE))</f>
        <v>0</v>
      </c>
      <c r="J3738" s="51" t="str">
        <f t="shared" si="237"/>
        <v/>
      </c>
      <c r="K3738" s="52" t="str">
        <f t="shared" si="236"/>
        <v/>
      </c>
      <c r="L3738" s="55" t="str">
        <f t="shared" si="234"/>
        <v/>
      </c>
      <c r="M3738" s="56" t="str">
        <f t="shared" si="235"/>
        <v/>
      </c>
    </row>
    <row r="3739" spans="1:13" ht="13" x14ac:dyDescent="0.25">
      <c r="A3739" s="163">
        <v>3735</v>
      </c>
      <c r="B3739" s="66"/>
      <c r="C3739" s="67"/>
      <c r="D3739" s="48"/>
      <c r="E3739" s="68"/>
      <c r="F3739" s="49"/>
      <c r="G3739" s="69"/>
      <c r="H3739" s="50" t="str">
        <f>IF(E3739="","",VLOOKUP(WEEKDAY(E3739),List!A$15:B$21,2,FALSE))</f>
        <v/>
      </c>
      <c r="I3739" s="90">
        <f>IF(G3739="",0,VLOOKUP(G3739,PHR!$B$4:$H$10000,7,FALSE))</f>
        <v>0</v>
      </c>
      <c r="J3739" s="51" t="str">
        <f t="shared" si="237"/>
        <v/>
      </c>
      <c r="K3739" s="52" t="str">
        <f t="shared" si="236"/>
        <v/>
      </c>
      <c r="L3739" s="55" t="str">
        <f t="shared" si="234"/>
        <v/>
      </c>
      <c r="M3739" s="56" t="str">
        <f t="shared" si="235"/>
        <v/>
      </c>
    </row>
    <row r="3740" spans="1:13" ht="13" x14ac:dyDescent="0.25">
      <c r="A3740" s="163">
        <v>3736</v>
      </c>
      <c r="B3740" s="66"/>
      <c r="C3740" s="67"/>
      <c r="D3740" s="48"/>
      <c r="E3740" s="68"/>
      <c r="F3740" s="49"/>
      <c r="G3740" s="69"/>
      <c r="H3740" s="50" t="str">
        <f>IF(E3740="","",VLOOKUP(WEEKDAY(E3740),List!A$15:B$21,2,FALSE))</f>
        <v/>
      </c>
      <c r="I3740" s="90">
        <f>IF(G3740="",0,VLOOKUP(G3740,PHR!$B$4:$H$10000,7,FALSE))</f>
        <v>0</v>
      </c>
      <c r="J3740" s="51" t="str">
        <f t="shared" si="237"/>
        <v/>
      </c>
      <c r="K3740" s="52" t="str">
        <f t="shared" si="236"/>
        <v/>
      </c>
      <c r="L3740" s="55" t="str">
        <f t="shared" si="234"/>
        <v/>
      </c>
      <c r="M3740" s="56" t="str">
        <f t="shared" si="235"/>
        <v/>
      </c>
    </row>
    <row r="3741" spans="1:13" ht="13" x14ac:dyDescent="0.25">
      <c r="A3741" s="163">
        <v>3737</v>
      </c>
      <c r="B3741" s="66"/>
      <c r="C3741" s="67"/>
      <c r="D3741" s="48"/>
      <c r="E3741" s="68"/>
      <c r="F3741" s="49"/>
      <c r="G3741" s="69"/>
      <c r="H3741" s="50" t="str">
        <f>IF(E3741="","",VLOOKUP(WEEKDAY(E3741),List!A$15:B$21,2,FALSE))</f>
        <v/>
      </c>
      <c r="I3741" s="90">
        <f>IF(G3741="",0,VLOOKUP(G3741,PHR!$B$4:$H$10000,7,FALSE))</f>
        <v>0</v>
      </c>
      <c r="J3741" s="51" t="str">
        <f t="shared" si="237"/>
        <v/>
      </c>
      <c r="K3741" s="52" t="str">
        <f t="shared" si="236"/>
        <v/>
      </c>
      <c r="L3741" s="55" t="str">
        <f t="shared" si="234"/>
        <v/>
      </c>
      <c r="M3741" s="56" t="str">
        <f t="shared" si="235"/>
        <v/>
      </c>
    </row>
    <row r="3742" spans="1:13" ht="13" x14ac:dyDescent="0.25">
      <c r="A3742" s="163">
        <v>3738</v>
      </c>
      <c r="B3742" s="66"/>
      <c r="C3742" s="67"/>
      <c r="D3742" s="48"/>
      <c r="E3742" s="68"/>
      <c r="F3742" s="49"/>
      <c r="G3742" s="69"/>
      <c r="H3742" s="50" t="str">
        <f>IF(E3742="","",VLOOKUP(WEEKDAY(E3742),List!A$15:B$21,2,FALSE))</f>
        <v/>
      </c>
      <c r="I3742" s="90">
        <f>IF(G3742="",0,VLOOKUP(G3742,PHR!$B$4:$H$10000,7,FALSE))</f>
        <v>0</v>
      </c>
      <c r="J3742" s="51" t="str">
        <f t="shared" si="237"/>
        <v/>
      </c>
      <c r="K3742" s="52" t="str">
        <f t="shared" si="236"/>
        <v/>
      </c>
      <c r="L3742" s="55" t="str">
        <f t="shared" si="234"/>
        <v/>
      </c>
      <c r="M3742" s="56" t="str">
        <f t="shared" si="235"/>
        <v/>
      </c>
    </row>
    <row r="3743" spans="1:13" ht="13" x14ac:dyDescent="0.25">
      <c r="A3743" s="163">
        <v>3739</v>
      </c>
      <c r="B3743" s="66"/>
      <c r="C3743" s="67"/>
      <c r="D3743" s="48"/>
      <c r="E3743" s="68"/>
      <c r="F3743" s="49"/>
      <c r="G3743" s="69"/>
      <c r="H3743" s="50" t="str">
        <f>IF(E3743="","",VLOOKUP(WEEKDAY(E3743),List!A$15:B$21,2,FALSE))</f>
        <v/>
      </c>
      <c r="I3743" s="90">
        <f>IF(G3743="",0,VLOOKUP(G3743,PHR!$B$4:$H$10000,7,FALSE))</f>
        <v>0</v>
      </c>
      <c r="J3743" s="51" t="str">
        <f t="shared" si="237"/>
        <v/>
      </c>
      <c r="K3743" s="52" t="str">
        <f t="shared" si="236"/>
        <v/>
      </c>
      <c r="L3743" s="55" t="str">
        <f t="shared" si="234"/>
        <v/>
      </c>
      <c r="M3743" s="56" t="str">
        <f t="shared" si="235"/>
        <v/>
      </c>
    </row>
    <row r="3744" spans="1:13" ht="13" x14ac:dyDescent="0.25">
      <c r="A3744" s="163">
        <v>3740</v>
      </c>
      <c r="B3744" s="66"/>
      <c r="C3744" s="67"/>
      <c r="D3744" s="48"/>
      <c r="E3744" s="68"/>
      <c r="F3744" s="49"/>
      <c r="G3744" s="69"/>
      <c r="H3744" s="50" t="str">
        <f>IF(E3744="","",VLOOKUP(WEEKDAY(E3744),List!A$15:B$21,2,FALSE))</f>
        <v/>
      </c>
      <c r="I3744" s="90">
        <f>IF(G3744="",0,VLOOKUP(G3744,PHR!$B$4:$H$10000,7,FALSE))</f>
        <v>0</v>
      </c>
      <c r="J3744" s="51" t="str">
        <f t="shared" si="237"/>
        <v/>
      </c>
      <c r="K3744" s="52" t="str">
        <f t="shared" si="236"/>
        <v/>
      </c>
      <c r="L3744" s="55" t="str">
        <f t="shared" si="234"/>
        <v/>
      </c>
      <c r="M3744" s="56" t="str">
        <f t="shared" si="235"/>
        <v/>
      </c>
    </row>
    <row r="3745" spans="1:13" ht="13" x14ac:dyDescent="0.25">
      <c r="A3745" s="163">
        <v>3741</v>
      </c>
      <c r="B3745" s="66"/>
      <c r="C3745" s="67"/>
      <c r="D3745" s="48"/>
      <c r="E3745" s="68"/>
      <c r="F3745" s="49"/>
      <c r="G3745" s="69"/>
      <c r="H3745" s="50" t="str">
        <f>IF(E3745="","",VLOOKUP(WEEKDAY(E3745),List!A$15:B$21,2,FALSE))</f>
        <v/>
      </c>
      <c r="I3745" s="90">
        <f>IF(G3745="",0,VLOOKUP(G3745,PHR!$B$4:$H$10000,7,FALSE))</f>
        <v>0</v>
      </c>
      <c r="J3745" s="51" t="str">
        <f t="shared" si="237"/>
        <v/>
      </c>
      <c r="K3745" s="52" t="str">
        <f t="shared" si="236"/>
        <v/>
      </c>
      <c r="L3745" s="55" t="str">
        <f t="shared" si="234"/>
        <v/>
      </c>
      <c r="M3745" s="56" t="str">
        <f t="shared" si="235"/>
        <v/>
      </c>
    </row>
    <row r="3746" spans="1:13" ht="13" x14ac:dyDescent="0.25">
      <c r="A3746" s="163">
        <v>3742</v>
      </c>
      <c r="B3746" s="66"/>
      <c r="C3746" s="67"/>
      <c r="D3746" s="48"/>
      <c r="E3746" s="68"/>
      <c r="F3746" s="49"/>
      <c r="G3746" s="69"/>
      <c r="H3746" s="50" t="str">
        <f>IF(E3746="","",VLOOKUP(WEEKDAY(E3746),List!A$15:B$21,2,FALSE))</f>
        <v/>
      </c>
      <c r="I3746" s="90">
        <f>IF(G3746="",0,VLOOKUP(G3746,PHR!$B$4:$H$10000,7,FALSE))</f>
        <v>0</v>
      </c>
      <c r="J3746" s="51" t="str">
        <f t="shared" si="237"/>
        <v/>
      </c>
      <c r="K3746" s="52" t="str">
        <f t="shared" si="236"/>
        <v/>
      </c>
      <c r="L3746" s="55" t="str">
        <f t="shared" si="234"/>
        <v/>
      </c>
      <c r="M3746" s="56" t="str">
        <f t="shared" si="235"/>
        <v/>
      </c>
    </row>
    <row r="3747" spans="1:13" ht="13" x14ac:dyDescent="0.25">
      <c r="A3747" s="163">
        <v>3743</v>
      </c>
      <c r="B3747" s="66"/>
      <c r="C3747" s="67"/>
      <c r="D3747" s="48"/>
      <c r="E3747" s="68"/>
      <c r="F3747" s="49"/>
      <c r="G3747" s="69"/>
      <c r="H3747" s="50" t="str">
        <f>IF(E3747="","",VLOOKUP(WEEKDAY(E3747),List!A$15:B$21,2,FALSE))</f>
        <v/>
      </c>
      <c r="I3747" s="90">
        <f>IF(G3747="",0,VLOOKUP(G3747,PHR!$B$4:$H$10000,7,FALSE))</f>
        <v>0</v>
      </c>
      <c r="J3747" s="51" t="str">
        <f t="shared" si="237"/>
        <v/>
      </c>
      <c r="K3747" s="52" t="str">
        <f t="shared" si="236"/>
        <v/>
      </c>
      <c r="L3747" s="55" t="str">
        <f t="shared" si="234"/>
        <v/>
      </c>
      <c r="M3747" s="56" t="str">
        <f t="shared" si="235"/>
        <v/>
      </c>
    </row>
    <row r="3748" spans="1:13" ht="13" x14ac:dyDescent="0.25">
      <c r="A3748" s="163">
        <v>3744</v>
      </c>
      <c r="B3748" s="66"/>
      <c r="C3748" s="67"/>
      <c r="D3748" s="48"/>
      <c r="E3748" s="68"/>
      <c r="F3748" s="49"/>
      <c r="G3748" s="69"/>
      <c r="H3748" s="50" t="str">
        <f>IF(E3748="","",VLOOKUP(WEEKDAY(E3748),List!A$15:B$21,2,FALSE))</f>
        <v/>
      </c>
      <c r="I3748" s="90">
        <f>IF(G3748="",0,VLOOKUP(G3748,PHR!$B$4:$H$10000,7,FALSE))</f>
        <v>0</v>
      </c>
      <c r="J3748" s="51" t="str">
        <f t="shared" si="237"/>
        <v/>
      </c>
      <c r="K3748" s="52" t="str">
        <f t="shared" si="236"/>
        <v/>
      </c>
      <c r="L3748" s="55" t="str">
        <f t="shared" si="234"/>
        <v/>
      </c>
      <c r="M3748" s="56" t="str">
        <f t="shared" si="235"/>
        <v/>
      </c>
    </row>
    <row r="3749" spans="1:13" ht="13" x14ac:dyDescent="0.25">
      <c r="A3749" s="163">
        <v>3745</v>
      </c>
      <c r="B3749" s="66"/>
      <c r="C3749" s="67"/>
      <c r="D3749" s="48"/>
      <c r="E3749" s="68"/>
      <c r="F3749" s="49"/>
      <c r="G3749" s="69"/>
      <c r="H3749" s="50" t="str">
        <f>IF(E3749="","",VLOOKUP(WEEKDAY(E3749),List!A$15:B$21,2,FALSE))</f>
        <v/>
      </c>
      <c r="I3749" s="90">
        <f>IF(G3749="",0,VLOOKUP(G3749,PHR!$B$4:$H$10000,7,FALSE))</f>
        <v>0</v>
      </c>
      <c r="J3749" s="51" t="str">
        <f t="shared" si="237"/>
        <v/>
      </c>
      <c r="K3749" s="52" t="str">
        <f t="shared" si="236"/>
        <v/>
      </c>
      <c r="L3749" s="55" t="str">
        <f t="shared" si="234"/>
        <v/>
      </c>
      <c r="M3749" s="56" t="str">
        <f t="shared" si="235"/>
        <v/>
      </c>
    </row>
    <row r="3750" spans="1:13" ht="13" x14ac:dyDescent="0.25">
      <c r="A3750" s="163">
        <v>3746</v>
      </c>
      <c r="B3750" s="66"/>
      <c r="C3750" s="67"/>
      <c r="D3750" s="48"/>
      <c r="E3750" s="68"/>
      <c r="F3750" s="49"/>
      <c r="G3750" s="69"/>
      <c r="H3750" s="50" t="str">
        <f>IF(E3750="","",VLOOKUP(WEEKDAY(E3750),List!A$15:B$21,2,FALSE))</f>
        <v/>
      </c>
      <c r="I3750" s="90">
        <f>IF(G3750="",0,VLOOKUP(G3750,PHR!$B$4:$H$10000,7,FALSE))</f>
        <v>0</v>
      </c>
      <c r="J3750" s="51" t="str">
        <f t="shared" si="237"/>
        <v/>
      </c>
      <c r="K3750" s="52" t="str">
        <f t="shared" si="236"/>
        <v/>
      </c>
      <c r="L3750" s="55" t="str">
        <f t="shared" si="234"/>
        <v/>
      </c>
      <c r="M3750" s="56" t="str">
        <f t="shared" si="235"/>
        <v/>
      </c>
    </row>
    <row r="3751" spans="1:13" ht="13" x14ac:dyDescent="0.25">
      <c r="A3751" s="163">
        <v>3747</v>
      </c>
      <c r="B3751" s="66"/>
      <c r="C3751" s="67"/>
      <c r="D3751" s="48"/>
      <c r="E3751" s="68"/>
      <c r="F3751" s="49"/>
      <c r="G3751" s="69"/>
      <c r="H3751" s="50" t="str">
        <f>IF(E3751="","",VLOOKUP(WEEKDAY(E3751),List!A$15:B$21,2,FALSE))</f>
        <v/>
      </c>
      <c r="I3751" s="90">
        <f>IF(G3751="",0,VLOOKUP(G3751,PHR!$B$4:$H$10000,7,FALSE))</f>
        <v>0</v>
      </c>
      <c r="J3751" s="51" t="str">
        <f t="shared" si="237"/>
        <v/>
      </c>
      <c r="K3751" s="52" t="str">
        <f t="shared" si="236"/>
        <v/>
      </c>
      <c r="L3751" s="55" t="str">
        <f t="shared" si="234"/>
        <v/>
      </c>
      <c r="M3751" s="56" t="str">
        <f t="shared" si="235"/>
        <v/>
      </c>
    </row>
    <row r="3752" spans="1:13" ht="13" x14ac:dyDescent="0.25">
      <c r="A3752" s="163">
        <v>3748</v>
      </c>
      <c r="B3752" s="66"/>
      <c r="C3752" s="67"/>
      <c r="D3752" s="48"/>
      <c r="E3752" s="68"/>
      <c r="F3752" s="49"/>
      <c r="G3752" s="69"/>
      <c r="H3752" s="50" t="str">
        <f>IF(E3752="","",VLOOKUP(WEEKDAY(E3752),List!A$15:B$21,2,FALSE))</f>
        <v/>
      </c>
      <c r="I3752" s="90">
        <f>IF(G3752="",0,VLOOKUP(G3752,PHR!$B$4:$H$10000,7,FALSE))</f>
        <v>0</v>
      </c>
      <c r="J3752" s="51" t="str">
        <f t="shared" si="237"/>
        <v/>
      </c>
      <c r="K3752" s="52" t="str">
        <f t="shared" si="236"/>
        <v/>
      </c>
      <c r="L3752" s="55" t="str">
        <f t="shared" si="234"/>
        <v/>
      </c>
      <c r="M3752" s="56" t="str">
        <f t="shared" si="235"/>
        <v/>
      </c>
    </row>
    <row r="3753" spans="1:13" ht="13" x14ac:dyDescent="0.25">
      <c r="A3753" s="163">
        <v>3749</v>
      </c>
      <c r="B3753" s="66"/>
      <c r="C3753" s="67"/>
      <c r="D3753" s="48"/>
      <c r="E3753" s="68"/>
      <c r="F3753" s="49"/>
      <c r="G3753" s="69"/>
      <c r="H3753" s="50" t="str">
        <f>IF(E3753="","",VLOOKUP(WEEKDAY(E3753),List!A$15:B$21,2,FALSE))</f>
        <v/>
      </c>
      <c r="I3753" s="90">
        <f>IF(G3753="",0,VLOOKUP(G3753,PHR!$B$4:$H$10000,7,FALSE))</f>
        <v>0</v>
      </c>
      <c r="J3753" s="51" t="str">
        <f t="shared" si="237"/>
        <v/>
      </c>
      <c r="K3753" s="52" t="str">
        <f t="shared" si="236"/>
        <v/>
      </c>
      <c r="L3753" s="55" t="str">
        <f t="shared" si="234"/>
        <v/>
      </c>
      <c r="M3753" s="56" t="str">
        <f t="shared" si="235"/>
        <v/>
      </c>
    </row>
    <row r="3754" spans="1:13" ht="13" x14ac:dyDescent="0.25">
      <c r="A3754" s="163">
        <v>3750</v>
      </c>
      <c r="B3754" s="66"/>
      <c r="C3754" s="67"/>
      <c r="D3754" s="48"/>
      <c r="E3754" s="68"/>
      <c r="F3754" s="49"/>
      <c r="G3754" s="69"/>
      <c r="H3754" s="50" t="str">
        <f>IF(E3754="","",VLOOKUP(WEEKDAY(E3754),List!A$15:B$21,2,FALSE))</f>
        <v/>
      </c>
      <c r="I3754" s="90">
        <f>IF(G3754="",0,VLOOKUP(G3754,PHR!$B$4:$H$10000,7,FALSE))</f>
        <v>0</v>
      </c>
      <c r="J3754" s="51" t="str">
        <f t="shared" si="237"/>
        <v/>
      </c>
      <c r="K3754" s="52" t="str">
        <f t="shared" si="236"/>
        <v/>
      </c>
      <c r="L3754" s="55" t="str">
        <f t="shared" si="234"/>
        <v/>
      </c>
      <c r="M3754" s="56" t="str">
        <f t="shared" si="235"/>
        <v/>
      </c>
    </row>
    <row r="3755" spans="1:13" ht="13" x14ac:dyDescent="0.25">
      <c r="A3755" s="163">
        <v>3751</v>
      </c>
      <c r="B3755" s="66"/>
      <c r="C3755" s="67"/>
      <c r="D3755" s="48"/>
      <c r="E3755" s="68"/>
      <c r="F3755" s="49"/>
      <c r="G3755" s="69"/>
      <c r="H3755" s="50" t="str">
        <f>IF(E3755="","",VLOOKUP(WEEKDAY(E3755),List!A$15:B$21,2,FALSE))</f>
        <v/>
      </c>
      <c r="I3755" s="90">
        <f>IF(G3755="",0,VLOOKUP(G3755,PHR!$B$4:$H$10000,7,FALSE))</f>
        <v>0</v>
      </c>
      <c r="J3755" s="51" t="str">
        <f t="shared" si="237"/>
        <v/>
      </c>
      <c r="K3755" s="52" t="str">
        <f t="shared" si="236"/>
        <v/>
      </c>
      <c r="L3755" s="55" t="str">
        <f t="shared" si="234"/>
        <v/>
      </c>
      <c r="M3755" s="56" t="str">
        <f t="shared" si="235"/>
        <v/>
      </c>
    </row>
    <row r="3756" spans="1:13" ht="13" x14ac:dyDescent="0.25">
      <c r="A3756" s="163">
        <v>3752</v>
      </c>
      <c r="B3756" s="66"/>
      <c r="C3756" s="67"/>
      <c r="D3756" s="48"/>
      <c r="E3756" s="68"/>
      <c r="F3756" s="49"/>
      <c r="G3756" s="69"/>
      <c r="H3756" s="50" t="str">
        <f>IF(E3756="","",VLOOKUP(WEEKDAY(E3756),List!A$15:B$21,2,FALSE))</f>
        <v/>
      </c>
      <c r="I3756" s="90">
        <f>IF(G3756="",0,VLOOKUP(G3756,PHR!$B$4:$H$10000,7,FALSE))</f>
        <v>0</v>
      </c>
      <c r="J3756" s="51" t="str">
        <f t="shared" si="237"/>
        <v/>
      </c>
      <c r="K3756" s="52" t="str">
        <f t="shared" si="236"/>
        <v/>
      </c>
      <c r="L3756" s="55" t="str">
        <f t="shared" si="234"/>
        <v/>
      </c>
      <c r="M3756" s="56" t="str">
        <f t="shared" si="235"/>
        <v/>
      </c>
    </row>
    <row r="3757" spans="1:13" ht="13" x14ac:dyDescent="0.25">
      <c r="A3757" s="163">
        <v>3753</v>
      </c>
      <c r="B3757" s="66"/>
      <c r="C3757" s="67"/>
      <c r="D3757" s="48"/>
      <c r="E3757" s="68"/>
      <c r="F3757" s="49"/>
      <c r="G3757" s="69"/>
      <c r="H3757" s="50" t="str">
        <f>IF(E3757="","",VLOOKUP(WEEKDAY(E3757),List!A$15:B$21,2,FALSE))</f>
        <v/>
      </c>
      <c r="I3757" s="90">
        <f>IF(G3757="",0,VLOOKUP(G3757,PHR!$B$4:$H$10000,7,FALSE))</f>
        <v>0</v>
      </c>
      <c r="J3757" s="51" t="str">
        <f t="shared" si="237"/>
        <v/>
      </c>
      <c r="K3757" s="52" t="str">
        <f t="shared" si="236"/>
        <v/>
      </c>
      <c r="L3757" s="55" t="str">
        <f t="shared" si="234"/>
        <v/>
      </c>
      <c r="M3757" s="56" t="str">
        <f t="shared" si="235"/>
        <v/>
      </c>
    </row>
    <row r="3758" spans="1:13" ht="13" x14ac:dyDescent="0.25">
      <c r="A3758" s="163">
        <v>3754</v>
      </c>
      <c r="B3758" s="66"/>
      <c r="C3758" s="67"/>
      <c r="D3758" s="48"/>
      <c r="E3758" s="68"/>
      <c r="F3758" s="49"/>
      <c r="G3758" s="69"/>
      <c r="H3758" s="50" t="str">
        <f>IF(E3758="","",VLOOKUP(WEEKDAY(E3758),List!A$15:B$21,2,FALSE))</f>
        <v/>
      </c>
      <c r="I3758" s="90">
        <f>IF(G3758="",0,VLOOKUP(G3758,PHR!$B$4:$H$10000,7,FALSE))</f>
        <v>0</v>
      </c>
      <c r="J3758" s="51" t="str">
        <f t="shared" si="237"/>
        <v/>
      </c>
      <c r="K3758" s="52" t="str">
        <f t="shared" si="236"/>
        <v/>
      </c>
      <c r="L3758" s="55" t="str">
        <f t="shared" si="234"/>
        <v/>
      </c>
      <c r="M3758" s="56" t="str">
        <f t="shared" si="235"/>
        <v/>
      </c>
    </row>
    <row r="3759" spans="1:13" ht="13" x14ac:dyDescent="0.25">
      <c r="A3759" s="163">
        <v>3755</v>
      </c>
      <c r="B3759" s="66"/>
      <c r="C3759" s="67"/>
      <c r="D3759" s="48"/>
      <c r="E3759" s="68"/>
      <c r="F3759" s="49"/>
      <c r="G3759" s="69"/>
      <c r="H3759" s="50" t="str">
        <f>IF(E3759="","",VLOOKUP(WEEKDAY(E3759),List!A$15:B$21,2,FALSE))</f>
        <v/>
      </c>
      <c r="I3759" s="90">
        <f>IF(G3759="",0,VLOOKUP(G3759,PHR!$B$4:$H$10000,7,FALSE))</f>
        <v>0</v>
      </c>
      <c r="J3759" s="51" t="str">
        <f t="shared" si="237"/>
        <v/>
      </c>
      <c r="K3759" s="52" t="str">
        <f t="shared" si="236"/>
        <v/>
      </c>
      <c r="L3759" s="55" t="str">
        <f t="shared" si="234"/>
        <v/>
      </c>
      <c r="M3759" s="56" t="str">
        <f t="shared" si="235"/>
        <v/>
      </c>
    </row>
    <row r="3760" spans="1:13" ht="13" x14ac:dyDescent="0.25">
      <c r="A3760" s="163">
        <v>3756</v>
      </c>
      <c r="B3760" s="66"/>
      <c r="C3760" s="67"/>
      <c r="D3760" s="48"/>
      <c r="E3760" s="68"/>
      <c r="F3760" s="49"/>
      <c r="G3760" s="69"/>
      <c r="H3760" s="50" t="str">
        <f>IF(E3760="","",VLOOKUP(WEEKDAY(E3760),List!A$15:B$21,2,FALSE))</f>
        <v/>
      </c>
      <c r="I3760" s="90">
        <f>IF(G3760="",0,VLOOKUP(G3760,PHR!$B$4:$H$10000,7,FALSE))</f>
        <v>0</v>
      </c>
      <c r="J3760" s="51" t="str">
        <f t="shared" si="237"/>
        <v/>
      </c>
      <c r="K3760" s="52" t="str">
        <f t="shared" si="236"/>
        <v/>
      </c>
      <c r="L3760" s="55" t="str">
        <f t="shared" si="234"/>
        <v/>
      </c>
      <c r="M3760" s="56" t="str">
        <f t="shared" si="235"/>
        <v/>
      </c>
    </row>
    <row r="3761" spans="1:13" ht="13" x14ac:dyDescent="0.25">
      <c r="A3761" s="163">
        <v>3757</v>
      </c>
      <c r="B3761" s="66"/>
      <c r="C3761" s="67"/>
      <c r="D3761" s="48"/>
      <c r="E3761" s="68"/>
      <c r="F3761" s="49"/>
      <c r="G3761" s="69"/>
      <c r="H3761" s="50" t="str">
        <f>IF(E3761="","",VLOOKUP(WEEKDAY(E3761),List!A$15:B$21,2,FALSE))</f>
        <v/>
      </c>
      <c r="I3761" s="90">
        <f>IF(G3761="",0,VLOOKUP(G3761,PHR!$B$4:$H$10000,7,FALSE))</f>
        <v>0</v>
      </c>
      <c r="J3761" s="51" t="str">
        <f t="shared" si="237"/>
        <v/>
      </c>
      <c r="K3761" s="52" t="str">
        <f t="shared" si="236"/>
        <v/>
      </c>
      <c r="L3761" s="55" t="str">
        <f t="shared" si="234"/>
        <v/>
      </c>
      <c r="M3761" s="56" t="str">
        <f t="shared" si="235"/>
        <v/>
      </c>
    </row>
    <row r="3762" spans="1:13" ht="13" x14ac:dyDescent="0.25">
      <c r="A3762" s="163">
        <v>3758</v>
      </c>
      <c r="B3762" s="66"/>
      <c r="C3762" s="67"/>
      <c r="D3762" s="48"/>
      <c r="E3762" s="68"/>
      <c r="F3762" s="49"/>
      <c r="G3762" s="69"/>
      <c r="H3762" s="50" t="str">
        <f>IF(E3762="","",VLOOKUP(WEEKDAY(E3762),List!A$15:B$21,2,FALSE))</f>
        <v/>
      </c>
      <c r="I3762" s="90">
        <f>IF(G3762="",0,VLOOKUP(G3762,PHR!$B$4:$H$10000,7,FALSE))</f>
        <v>0</v>
      </c>
      <c r="J3762" s="51" t="str">
        <f t="shared" si="237"/>
        <v/>
      </c>
      <c r="K3762" s="52" t="str">
        <f t="shared" si="236"/>
        <v/>
      </c>
      <c r="L3762" s="55" t="str">
        <f t="shared" si="234"/>
        <v/>
      </c>
      <c r="M3762" s="56" t="str">
        <f t="shared" si="235"/>
        <v/>
      </c>
    </row>
    <row r="3763" spans="1:13" ht="13" x14ac:dyDescent="0.25">
      <c r="A3763" s="163">
        <v>3759</v>
      </c>
      <c r="B3763" s="66"/>
      <c r="C3763" s="67"/>
      <c r="D3763" s="48"/>
      <c r="E3763" s="68"/>
      <c r="F3763" s="49"/>
      <c r="G3763" s="69"/>
      <c r="H3763" s="50" t="str">
        <f>IF(E3763="","",VLOOKUP(WEEKDAY(E3763),List!A$15:B$21,2,FALSE))</f>
        <v/>
      </c>
      <c r="I3763" s="90">
        <f>IF(G3763="",0,VLOOKUP(G3763,PHR!$B$4:$H$10000,7,FALSE))</f>
        <v>0</v>
      </c>
      <c r="J3763" s="51" t="str">
        <f t="shared" si="237"/>
        <v/>
      </c>
      <c r="K3763" s="52" t="str">
        <f t="shared" si="236"/>
        <v/>
      </c>
      <c r="L3763" s="55" t="str">
        <f t="shared" si="234"/>
        <v/>
      </c>
      <c r="M3763" s="56" t="str">
        <f t="shared" si="235"/>
        <v/>
      </c>
    </row>
    <row r="3764" spans="1:13" ht="13" x14ac:dyDescent="0.25">
      <c r="A3764" s="163">
        <v>3760</v>
      </c>
      <c r="B3764" s="66"/>
      <c r="C3764" s="67"/>
      <c r="D3764" s="48"/>
      <c r="E3764" s="68"/>
      <c r="F3764" s="49"/>
      <c r="G3764" s="69"/>
      <c r="H3764" s="50" t="str">
        <f>IF(E3764="","",VLOOKUP(WEEKDAY(E3764),List!A$15:B$21,2,FALSE))</f>
        <v/>
      </c>
      <c r="I3764" s="90">
        <f>IF(G3764="",0,VLOOKUP(G3764,PHR!$B$4:$H$10000,7,FALSE))</f>
        <v>0</v>
      </c>
      <c r="J3764" s="51" t="str">
        <f t="shared" si="237"/>
        <v/>
      </c>
      <c r="K3764" s="52" t="str">
        <f t="shared" si="236"/>
        <v/>
      </c>
      <c r="L3764" s="55" t="str">
        <f t="shared" si="234"/>
        <v/>
      </c>
      <c r="M3764" s="56" t="str">
        <f t="shared" si="235"/>
        <v/>
      </c>
    </row>
    <row r="3765" spans="1:13" ht="13" x14ac:dyDescent="0.25">
      <c r="A3765" s="163">
        <v>3761</v>
      </c>
      <c r="B3765" s="66"/>
      <c r="C3765" s="67"/>
      <c r="D3765" s="48"/>
      <c r="E3765" s="68"/>
      <c r="F3765" s="49"/>
      <c r="G3765" s="69"/>
      <c r="H3765" s="50" t="str">
        <f>IF(E3765="","",VLOOKUP(WEEKDAY(E3765),List!A$15:B$21,2,FALSE))</f>
        <v/>
      </c>
      <c r="I3765" s="90">
        <f>IF(G3765="",0,VLOOKUP(G3765,PHR!$B$4:$H$10000,7,FALSE))</f>
        <v>0</v>
      </c>
      <c r="J3765" s="51" t="str">
        <f t="shared" si="237"/>
        <v/>
      </c>
      <c r="K3765" s="52" t="str">
        <f t="shared" si="236"/>
        <v/>
      </c>
      <c r="L3765" s="55" t="str">
        <f t="shared" si="234"/>
        <v/>
      </c>
      <c r="M3765" s="56" t="str">
        <f t="shared" si="235"/>
        <v/>
      </c>
    </row>
    <row r="3766" spans="1:13" ht="13" x14ac:dyDescent="0.25">
      <c r="A3766" s="163">
        <v>3762</v>
      </c>
      <c r="B3766" s="66"/>
      <c r="C3766" s="67"/>
      <c r="D3766" s="48"/>
      <c r="E3766" s="68"/>
      <c r="F3766" s="49"/>
      <c r="G3766" s="69"/>
      <c r="H3766" s="50" t="str">
        <f>IF(E3766="","",VLOOKUP(WEEKDAY(E3766),List!A$15:B$21,2,FALSE))</f>
        <v/>
      </c>
      <c r="I3766" s="90">
        <f>IF(G3766="",0,VLOOKUP(G3766,PHR!$B$4:$H$10000,7,FALSE))</f>
        <v>0</v>
      </c>
      <c r="J3766" s="51" t="str">
        <f t="shared" si="237"/>
        <v/>
      </c>
      <c r="K3766" s="52" t="str">
        <f t="shared" si="236"/>
        <v/>
      </c>
      <c r="L3766" s="55" t="str">
        <f t="shared" si="234"/>
        <v/>
      </c>
      <c r="M3766" s="56" t="str">
        <f t="shared" si="235"/>
        <v/>
      </c>
    </row>
    <row r="3767" spans="1:13" ht="13" x14ac:dyDescent="0.25">
      <c r="A3767" s="163">
        <v>3763</v>
      </c>
      <c r="B3767" s="66"/>
      <c r="C3767" s="67"/>
      <c r="D3767" s="48"/>
      <c r="E3767" s="68"/>
      <c r="F3767" s="49"/>
      <c r="G3767" s="69"/>
      <c r="H3767" s="50" t="str">
        <f>IF(E3767="","",VLOOKUP(WEEKDAY(E3767),List!A$15:B$21,2,FALSE))</f>
        <v/>
      </c>
      <c r="I3767" s="90">
        <f>IF(G3767="",0,VLOOKUP(G3767,PHR!$B$4:$H$10000,7,FALSE))</f>
        <v>0</v>
      </c>
      <c r="J3767" s="51" t="str">
        <f t="shared" si="237"/>
        <v/>
      </c>
      <c r="K3767" s="52" t="str">
        <f t="shared" si="236"/>
        <v/>
      </c>
      <c r="L3767" s="55" t="str">
        <f t="shared" si="234"/>
        <v/>
      </c>
      <c r="M3767" s="56" t="str">
        <f t="shared" si="235"/>
        <v/>
      </c>
    </row>
    <row r="3768" spans="1:13" ht="13" x14ac:dyDescent="0.25">
      <c r="A3768" s="163">
        <v>3764</v>
      </c>
      <c r="B3768" s="66"/>
      <c r="C3768" s="67"/>
      <c r="D3768" s="48"/>
      <c r="E3768" s="68"/>
      <c r="F3768" s="49"/>
      <c r="G3768" s="69"/>
      <c r="H3768" s="50" t="str">
        <f>IF(E3768="","",VLOOKUP(WEEKDAY(E3768),List!A$15:B$21,2,FALSE))</f>
        <v/>
      </c>
      <c r="I3768" s="90">
        <f>IF(G3768="",0,VLOOKUP(G3768,PHR!$B$4:$H$10000,7,FALSE))</f>
        <v>0</v>
      </c>
      <c r="J3768" s="51" t="str">
        <f t="shared" si="237"/>
        <v/>
      </c>
      <c r="K3768" s="52" t="str">
        <f t="shared" si="236"/>
        <v/>
      </c>
      <c r="L3768" s="55" t="str">
        <f t="shared" si="234"/>
        <v/>
      </c>
      <c r="M3768" s="56" t="str">
        <f t="shared" si="235"/>
        <v/>
      </c>
    </row>
    <row r="3769" spans="1:13" ht="13" x14ac:dyDescent="0.25">
      <c r="A3769" s="163">
        <v>3765</v>
      </c>
      <c r="B3769" s="66"/>
      <c r="C3769" s="67"/>
      <c r="D3769" s="48"/>
      <c r="E3769" s="68"/>
      <c r="F3769" s="49"/>
      <c r="G3769" s="69"/>
      <c r="H3769" s="50" t="str">
        <f>IF(E3769="","",VLOOKUP(WEEKDAY(E3769),List!A$15:B$21,2,FALSE))</f>
        <v/>
      </c>
      <c r="I3769" s="90">
        <f>IF(G3769="",0,VLOOKUP(G3769,PHR!$B$4:$H$10000,7,FALSE))</f>
        <v>0</v>
      </c>
      <c r="J3769" s="51" t="str">
        <f t="shared" si="237"/>
        <v/>
      </c>
      <c r="K3769" s="52" t="str">
        <f t="shared" si="236"/>
        <v/>
      </c>
      <c r="L3769" s="55" t="str">
        <f t="shared" si="234"/>
        <v/>
      </c>
      <c r="M3769" s="56" t="str">
        <f t="shared" si="235"/>
        <v/>
      </c>
    </row>
    <row r="3770" spans="1:13" ht="13" x14ac:dyDescent="0.25">
      <c r="A3770" s="163">
        <v>3766</v>
      </c>
      <c r="B3770" s="66"/>
      <c r="C3770" s="67"/>
      <c r="D3770" s="48"/>
      <c r="E3770" s="68"/>
      <c r="F3770" s="49"/>
      <c r="G3770" s="69"/>
      <c r="H3770" s="50" t="str">
        <f>IF(E3770="","",VLOOKUP(WEEKDAY(E3770),List!A$15:B$21,2,FALSE))</f>
        <v/>
      </c>
      <c r="I3770" s="90">
        <f>IF(G3770="",0,VLOOKUP(G3770,PHR!$B$4:$H$10000,7,FALSE))</f>
        <v>0</v>
      </c>
      <c r="J3770" s="51" t="str">
        <f t="shared" si="237"/>
        <v/>
      </c>
      <c r="K3770" s="52" t="str">
        <f t="shared" si="236"/>
        <v/>
      </c>
      <c r="L3770" s="55" t="str">
        <f t="shared" si="234"/>
        <v/>
      </c>
      <c r="M3770" s="56" t="str">
        <f t="shared" si="235"/>
        <v/>
      </c>
    </row>
    <row r="3771" spans="1:13" ht="13" x14ac:dyDescent="0.25">
      <c r="A3771" s="163">
        <v>3767</v>
      </c>
      <c r="B3771" s="66"/>
      <c r="C3771" s="67"/>
      <c r="D3771" s="48"/>
      <c r="E3771" s="68"/>
      <c r="F3771" s="49"/>
      <c r="G3771" s="69"/>
      <c r="H3771" s="50" t="str">
        <f>IF(E3771="","",VLOOKUP(WEEKDAY(E3771),List!A$15:B$21,2,FALSE))</f>
        <v/>
      </c>
      <c r="I3771" s="90">
        <f>IF(G3771="",0,VLOOKUP(G3771,PHR!$B$4:$H$10000,7,FALSE))</f>
        <v>0</v>
      </c>
      <c r="J3771" s="51" t="str">
        <f t="shared" si="237"/>
        <v/>
      </c>
      <c r="K3771" s="52" t="str">
        <f t="shared" si="236"/>
        <v/>
      </c>
      <c r="L3771" s="55" t="str">
        <f t="shared" si="234"/>
        <v/>
      </c>
      <c r="M3771" s="56" t="str">
        <f t="shared" si="235"/>
        <v/>
      </c>
    </row>
    <row r="3772" spans="1:13" ht="13" x14ac:dyDescent="0.25">
      <c r="A3772" s="163">
        <v>3768</v>
      </c>
      <c r="B3772" s="66"/>
      <c r="C3772" s="67"/>
      <c r="D3772" s="48"/>
      <c r="E3772" s="68"/>
      <c r="F3772" s="49"/>
      <c r="G3772" s="69"/>
      <c r="H3772" s="50" t="str">
        <f>IF(E3772="","",VLOOKUP(WEEKDAY(E3772),List!A$15:B$21,2,FALSE))</f>
        <v/>
      </c>
      <c r="I3772" s="90">
        <f>IF(G3772="",0,VLOOKUP(G3772,PHR!$B$4:$H$10000,7,FALSE))</f>
        <v>0</v>
      </c>
      <c r="J3772" s="51" t="str">
        <f t="shared" si="237"/>
        <v/>
      </c>
      <c r="K3772" s="52" t="str">
        <f t="shared" si="236"/>
        <v/>
      </c>
      <c r="L3772" s="55" t="str">
        <f t="shared" si="234"/>
        <v/>
      </c>
      <c r="M3772" s="56" t="str">
        <f t="shared" si="235"/>
        <v/>
      </c>
    </row>
    <row r="3773" spans="1:13" ht="13" x14ac:dyDescent="0.25">
      <c r="A3773" s="163">
        <v>3769</v>
      </c>
      <c r="B3773" s="66"/>
      <c r="C3773" s="67"/>
      <c r="D3773" s="48"/>
      <c r="E3773" s="68"/>
      <c r="F3773" s="49"/>
      <c r="G3773" s="69"/>
      <c r="H3773" s="50" t="str">
        <f>IF(E3773="","",VLOOKUP(WEEKDAY(E3773),List!A$15:B$21,2,FALSE))</f>
        <v/>
      </c>
      <c r="I3773" s="90">
        <f>IF(G3773="",0,VLOOKUP(G3773,PHR!$B$4:$H$10000,7,FALSE))</f>
        <v>0</v>
      </c>
      <c r="J3773" s="51" t="str">
        <f t="shared" si="237"/>
        <v/>
      </c>
      <c r="K3773" s="52" t="str">
        <f t="shared" si="236"/>
        <v/>
      </c>
      <c r="L3773" s="55" t="str">
        <f t="shared" si="234"/>
        <v/>
      </c>
      <c r="M3773" s="56" t="str">
        <f t="shared" si="235"/>
        <v/>
      </c>
    </row>
    <row r="3774" spans="1:13" ht="13" x14ac:dyDescent="0.25">
      <c r="A3774" s="163">
        <v>3770</v>
      </c>
      <c r="B3774" s="66"/>
      <c r="C3774" s="67"/>
      <c r="D3774" s="48"/>
      <c r="E3774" s="68"/>
      <c r="F3774" s="49"/>
      <c r="G3774" s="69"/>
      <c r="H3774" s="50" t="str">
        <f>IF(E3774="","",VLOOKUP(WEEKDAY(E3774),List!A$15:B$21,2,FALSE))</f>
        <v/>
      </c>
      <c r="I3774" s="90">
        <f>IF(G3774="",0,VLOOKUP(G3774,PHR!$B$4:$H$10000,7,FALSE))</f>
        <v>0</v>
      </c>
      <c r="J3774" s="51" t="str">
        <f t="shared" si="237"/>
        <v/>
      </c>
      <c r="K3774" s="52" t="str">
        <f t="shared" si="236"/>
        <v/>
      </c>
      <c r="L3774" s="55" t="str">
        <f t="shared" si="234"/>
        <v/>
      </c>
      <c r="M3774" s="56" t="str">
        <f t="shared" si="235"/>
        <v/>
      </c>
    </row>
    <row r="3775" spans="1:13" ht="13" x14ac:dyDescent="0.25">
      <c r="A3775" s="163">
        <v>3771</v>
      </c>
      <c r="B3775" s="66"/>
      <c r="C3775" s="67"/>
      <c r="D3775" s="48"/>
      <c r="E3775" s="68"/>
      <c r="F3775" s="49"/>
      <c r="G3775" s="69"/>
      <c r="H3775" s="50" t="str">
        <f>IF(E3775="","",VLOOKUP(WEEKDAY(E3775),List!A$15:B$21,2,FALSE))</f>
        <v/>
      </c>
      <c r="I3775" s="90">
        <f>IF(G3775="",0,VLOOKUP(G3775,PHR!$B$4:$H$10000,7,FALSE))</f>
        <v>0</v>
      </c>
      <c r="J3775" s="51" t="str">
        <f t="shared" si="237"/>
        <v/>
      </c>
      <c r="K3775" s="52" t="str">
        <f t="shared" si="236"/>
        <v/>
      </c>
      <c r="L3775" s="55" t="str">
        <f t="shared" si="234"/>
        <v/>
      </c>
      <c r="M3775" s="56" t="str">
        <f t="shared" si="235"/>
        <v/>
      </c>
    </row>
    <row r="3776" spans="1:13" ht="13" x14ac:dyDescent="0.25">
      <c r="A3776" s="163">
        <v>3772</v>
      </c>
      <c r="B3776" s="66"/>
      <c r="C3776" s="67"/>
      <c r="D3776" s="48"/>
      <c r="E3776" s="68"/>
      <c r="F3776" s="49"/>
      <c r="G3776" s="69"/>
      <c r="H3776" s="50" t="str">
        <f>IF(E3776="","",VLOOKUP(WEEKDAY(E3776),List!A$15:B$21,2,FALSE))</f>
        <v/>
      </c>
      <c r="I3776" s="90">
        <f>IF(G3776="",0,VLOOKUP(G3776,PHR!$B$4:$H$10000,7,FALSE))</f>
        <v>0</v>
      </c>
      <c r="J3776" s="51" t="str">
        <f t="shared" si="237"/>
        <v/>
      </c>
      <c r="K3776" s="52" t="str">
        <f t="shared" si="236"/>
        <v/>
      </c>
      <c r="L3776" s="55" t="str">
        <f t="shared" si="234"/>
        <v/>
      </c>
      <c r="M3776" s="56" t="str">
        <f t="shared" si="235"/>
        <v/>
      </c>
    </row>
    <row r="3777" spans="1:13" ht="13" x14ac:dyDescent="0.25">
      <c r="A3777" s="163">
        <v>3773</v>
      </c>
      <c r="B3777" s="66"/>
      <c r="C3777" s="67"/>
      <c r="D3777" s="48"/>
      <c r="E3777" s="68"/>
      <c r="F3777" s="49"/>
      <c r="G3777" s="69"/>
      <c r="H3777" s="50" t="str">
        <f>IF(E3777="","",VLOOKUP(WEEKDAY(E3777),List!A$15:B$21,2,FALSE))</f>
        <v/>
      </c>
      <c r="I3777" s="90">
        <f>IF(G3777="",0,VLOOKUP(G3777,PHR!$B$4:$H$10000,7,FALSE))</f>
        <v>0</v>
      </c>
      <c r="J3777" s="51" t="str">
        <f t="shared" si="237"/>
        <v/>
      </c>
      <c r="K3777" s="52" t="str">
        <f t="shared" si="236"/>
        <v/>
      </c>
      <c r="L3777" s="55" t="str">
        <f t="shared" si="234"/>
        <v/>
      </c>
      <c r="M3777" s="56" t="str">
        <f t="shared" si="235"/>
        <v/>
      </c>
    </row>
    <row r="3778" spans="1:13" ht="13" x14ac:dyDescent="0.25">
      <c r="A3778" s="163">
        <v>3774</v>
      </c>
      <c r="B3778" s="66"/>
      <c r="C3778" s="67"/>
      <c r="D3778" s="48"/>
      <c r="E3778" s="68"/>
      <c r="F3778" s="49"/>
      <c r="G3778" s="69"/>
      <c r="H3778" s="50" t="str">
        <f>IF(E3778="","",VLOOKUP(WEEKDAY(E3778),List!A$15:B$21,2,FALSE))</f>
        <v/>
      </c>
      <c r="I3778" s="90">
        <f>IF(G3778="",0,VLOOKUP(G3778,PHR!$B$4:$H$10000,7,FALSE))</f>
        <v>0</v>
      </c>
      <c r="J3778" s="51" t="str">
        <f t="shared" si="237"/>
        <v/>
      </c>
      <c r="K3778" s="52" t="str">
        <f t="shared" si="236"/>
        <v/>
      </c>
      <c r="L3778" s="55" t="str">
        <f t="shared" si="234"/>
        <v/>
      </c>
      <c r="M3778" s="56" t="str">
        <f t="shared" si="235"/>
        <v/>
      </c>
    </row>
    <row r="3779" spans="1:13" ht="13" x14ac:dyDescent="0.25">
      <c r="A3779" s="163">
        <v>3775</v>
      </c>
      <c r="B3779" s="66"/>
      <c r="C3779" s="67"/>
      <c r="D3779" s="48"/>
      <c r="E3779" s="68"/>
      <c r="F3779" s="49"/>
      <c r="G3779" s="69"/>
      <c r="H3779" s="50" t="str">
        <f>IF(E3779="","",VLOOKUP(WEEKDAY(E3779),List!A$15:B$21,2,FALSE))</f>
        <v/>
      </c>
      <c r="I3779" s="90">
        <f>IF(G3779="",0,VLOOKUP(G3779,PHR!$B$4:$H$10000,7,FALSE))</f>
        <v>0</v>
      </c>
      <c r="J3779" s="51" t="str">
        <f t="shared" si="237"/>
        <v/>
      </c>
      <c r="K3779" s="52" t="str">
        <f t="shared" si="236"/>
        <v/>
      </c>
      <c r="L3779" s="55" t="str">
        <f t="shared" si="234"/>
        <v/>
      </c>
      <c r="M3779" s="56" t="str">
        <f t="shared" si="235"/>
        <v/>
      </c>
    </row>
    <row r="3780" spans="1:13" ht="13" x14ac:dyDescent="0.25">
      <c r="A3780" s="163">
        <v>3776</v>
      </c>
      <c r="B3780" s="66"/>
      <c r="C3780" s="67"/>
      <c r="D3780" s="48"/>
      <c r="E3780" s="68"/>
      <c r="F3780" s="49"/>
      <c r="G3780" s="69"/>
      <c r="H3780" s="50" t="str">
        <f>IF(E3780="","",VLOOKUP(WEEKDAY(E3780),List!A$15:B$21,2,FALSE))</f>
        <v/>
      </c>
      <c r="I3780" s="90">
        <f>IF(G3780="",0,VLOOKUP(G3780,PHR!$B$4:$H$10000,7,FALSE))</f>
        <v>0</v>
      </c>
      <c r="J3780" s="51" t="str">
        <f t="shared" si="237"/>
        <v/>
      </c>
      <c r="K3780" s="52" t="str">
        <f t="shared" si="236"/>
        <v/>
      </c>
      <c r="L3780" s="55" t="str">
        <f t="shared" si="234"/>
        <v/>
      </c>
      <c r="M3780" s="56" t="str">
        <f t="shared" si="235"/>
        <v/>
      </c>
    </row>
    <row r="3781" spans="1:13" ht="13" x14ac:dyDescent="0.25">
      <c r="A3781" s="163">
        <v>3777</v>
      </c>
      <c r="B3781" s="66"/>
      <c r="C3781" s="67"/>
      <c r="D3781" s="48"/>
      <c r="E3781" s="68"/>
      <c r="F3781" s="49"/>
      <c r="G3781" s="69"/>
      <c r="H3781" s="50" t="str">
        <f>IF(E3781="","",VLOOKUP(WEEKDAY(E3781),List!A$15:B$21,2,FALSE))</f>
        <v/>
      </c>
      <c r="I3781" s="90">
        <f>IF(G3781="",0,VLOOKUP(G3781,PHR!$B$4:$H$10000,7,FALSE))</f>
        <v>0</v>
      </c>
      <c r="J3781" s="51" t="str">
        <f t="shared" si="237"/>
        <v/>
      </c>
      <c r="K3781" s="52" t="str">
        <f t="shared" si="236"/>
        <v/>
      </c>
      <c r="L3781" s="55" t="str">
        <f t="shared" ref="L3781:L3844" si="238">IF(D3781="","",K3781)</f>
        <v/>
      </c>
      <c r="M3781" s="56" t="str">
        <f t="shared" ref="M3781:M3844" si="239">IF(D3781="","",ROUND(L3781*I3781,2))</f>
        <v/>
      </c>
    </row>
    <row r="3782" spans="1:13" ht="13" x14ac:dyDescent="0.25">
      <c r="A3782" s="163">
        <v>3778</v>
      </c>
      <c r="B3782" s="66"/>
      <c r="C3782" s="67"/>
      <c r="D3782" s="48"/>
      <c r="E3782" s="68"/>
      <c r="F3782" s="49"/>
      <c r="G3782" s="69"/>
      <c r="H3782" s="50" t="str">
        <f>IF(E3782="","",VLOOKUP(WEEKDAY(E3782),List!A$15:B$21,2,FALSE))</f>
        <v/>
      </c>
      <c r="I3782" s="90">
        <f>IF(G3782="",0,VLOOKUP(G3782,PHR!$B$4:$H$10000,7,FALSE))</f>
        <v>0</v>
      </c>
      <c r="J3782" s="51" t="str">
        <f t="shared" si="237"/>
        <v/>
      </c>
      <c r="K3782" s="52" t="str">
        <f t="shared" ref="K3782:K3845" si="240">IF(F3782="","",IF(C3782="",MIN(F3782,$K$1),(MIN(F3782,$K$1)*C3782)))</f>
        <v/>
      </c>
      <c r="L3782" s="55" t="str">
        <f t="shared" si="238"/>
        <v/>
      </c>
      <c r="M3782" s="56" t="str">
        <f t="shared" si="239"/>
        <v/>
      </c>
    </row>
    <row r="3783" spans="1:13" ht="13" x14ac:dyDescent="0.25">
      <c r="A3783" s="163">
        <v>3779</v>
      </c>
      <c r="B3783" s="66"/>
      <c r="C3783" s="67"/>
      <c r="D3783" s="48"/>
      <c r="E3783" s="68"/>
      <c r="F3783" s="49"/>
      <c r="G3783" s="69"/>
      <c r="H3783" s="50" t="str">
        <f>IF(E3783="","",VLOOKUP(WEEKDAY(E3783),List!A$15:B$21,2,FALSE))</f>
        <v/>
      </c>
      <c r="I3783" s="90">
        <f>IF(G3783="",0,VLOOKUP(G3783,PHR!$B$4:$H$10000,7,FALSE))</f>
        <v>0</v>
      </c>
      <c r="J3783" s="51" t="str">
        <f t="shared" si="237"/>
        <v/>
      </c>
      <c r="K3783" s="52" t="str">
        <f t="shared" si="240"/>
        <v/>
      </c>
      <c r="L3783" s="55" t="str">
        <f t="shared" si="238"/>
        <v/>
      </c>
      <c r="M3783" s="56" t="str">
        <f t="shared" si="239"/>
        <v/>
      </c>
    </row>
    <row r="3784" spans="1:13" ht="13" x14ac:dyDescent="0.25">
      <c r="A3784" s="163">
        <v>3780</v>
      </c>
      <c r="B3784" s="66"/>
      <c r="C3784" s="67"/>
      <c r="D3784" s="48"/>
      <c r="E3784" s="68"/>
      <c r="F3784" s="49"/>
      <c r="G3784" s="69"/>
      <c r="H3784" s="50" t="str">
        <f>IF(E3784="","",VLOOKUP(WEEKDAY(E3784),List!A$15:B$21,2,FALSE))</f>
        <v/>
      </c>
      <c r="I3784" s="90">
        <f>IF(G3784="",0,VLOOKUP(G3784,PHR!$B$4:$H$10000,7,FALSE))</f>
        <v>0</v>
      </c>
      <c r="J3784" s="51" t="str">
        <f t="shared" si="237"/>
        <v/>
      </c>
      <c r="K3784" s="52" t="str">
        <f t="shared" si="240"/>
        <v/>
      </c>
      <c r="L3784" s="55" t="str">
        <f t="shared" si="238"/>
        <v/>
      </c>
      <c r="M3784" s="56" t="str">
        <f t="shared" si="239"/>
        <v/>
      </c>
    </row>
    <row r="3785" spans="1:13" ht="13" x14ac:dyDescent="0.25">
      <c r="A3785" s="163">
        <v>3781</v>
      </c>
      <c r="B3785" s="66"/>
      <c r="C3785" s="67"/>
      <c r="D3785" s="48"/>
      <c r="E3785" s="68"/>
      <c r="F3785" s="49"/>
      <c r="G3785" s="69"/>
      <c r="H3785" s="50" t="str">
        <f>IF(E3785="","",VLOOKUP(WEEKDAY(E3785),List!A$15:B$21,2,FALSE))</f>
        <v/>
      </c>
      <c r="I3785" s="90">
        <f>IF(G3785="",0,VLOOKUP(G3785,PHR!$B$4:$H$10000,7,FALSE))</f>
        <v>0</v>
      </c>
      <c r="J3785" s="51" t="str">
        <f t="shared" si="237"/>
        <v/>
      </c>
      <c r="K3785" s="52" t="str">
        <f t="shared" si="240"/>
        <v/>
      </c>
      <c r="L3785" s="55" t="str">
        <f t="shared" si="238"/>
        <v/>
      </c>
      <c r="M3785" s="56" t="str">
        <f t="shared" si="239"/>
        <v/>
      </c>
    </row>
    <row r="3786" spans="1:13" ht="13" x14ac:dyDescent="0.25">
      <c r="A3786" s="163">
        <v>3782</v>
      </c>
      <c r="B3786" s="66"/>
      <c r="C3786" s="67"/>
      <c r="D3786" s="48"/>
      <c r="E3786" s="68"/>
      <c r="F3786" s="49"/>
      <c r="G3786" s="69"/>
      <c r="H3786" s="50" t="str">
        <f>IF(E3786="","",VLOOKUP(WEEKDAY(E3786),List!A$15:B$21,2,FALSE))</f>
        <v/>
      </c>
      <c r="I3786" s="90">
        <f>IF(G3786="",0,VLOOKUP(G3786,PHR!$B$4:$H$10000,7,FALSE))</f>
        <v>0</v>
      </c>
      <c r="J3786" s="51" t="str">
        <f t="shared" ref="J3786:J3849" si="241">IF(K3786="","",ROUND(K3786*I3786,2))</f>
        <v/>
      </c>
      <c r="K3786" s="52" t="str">
        <f t="shared" si="240"/>
        <v/>
      </c>
      <c r="L3786" s="55" t="str">
        <f t="shared" si="238"/>
        <v/>
      </c>
      <c r="M3786" s="56" t="str">
        <f t="shared" si="239"/>
        <v/>
      </c>
    </row>
    <row r="3787" spans="1:13" ht="13" x14ac:dyDescent="0.25">
      <c r="A3787" s="163">
        <v>3783</v>
      </c>
      <c r="B3787" s="66"/>
      <c r="C3787" s="67"/>
      <c r="D3787" s="48"/>
      <c r="E3787" s="68"/>
      <c r="F3787" s="49"/>
      <c r="G3787" s="69"/>
      <c r="H3787" s="50" t="str">
        <f>IF(E3787="","",VLOOKUP(WEEKDAY(E3787),List!A$15:B$21,2,FALSE))</f>
        <v/>
      </c>
      <c r="I3787" s="90">
        <f>IF(G3787="",0,VLOOKUP(G3787,PHR!$B$4:$H$10000,7,FALSE))</f>
        <v>0</v>
      </c>
      <c r="J3787" s="51" t="str">
        <f t="shared" si="241"/>
        <v/>
      </c>
      <c r="K3787" s="52" t="str">
        <f t="shared" si="240"/>
        <v/>
      </c>
      <c r="L3787" s="55" t="str">
        <f t="shared" si="238"/>
        <v/>
      </c>
      <c r="M3787" s="56" t="str">
        <f t="shared" si="239"/>
        <v/>
      </c>
    </row>
    <row r="3788" spans="1:13" ht="13" x14ac:dyDescent="0.25">
      <c r="A3788" s="163">
        <v>3784</v>
      </c>
      <c r="B3788" s="66"/>
      <c r="C3788" s="67"/>
      <c r="D3788" s="48"/>
      <c r="E3788" s="68"/>
      <c r="F3788" s="49"/>
      <c r="G3788" s="69"/>
      <c r="H3788" s="50" t="str">
        <f>IF(E3788="","",VLOOKUP(WEEKDAY(E3788),List!A$15:B$21,2,FALSE))</f>
        <v/>
      </c>
      <c r="I3788" s="90">
        <f>IF(G3788="",0,VLOOKUP(G3788,PHR!$B$4:$H$10000,7,FALSE))</f>
        <v>0</v>
      </c>
      <c r="J3788" s="51" t="str">
        <f t="shared" si="241"/>
        <v/>
      </c>
      <c r="K3788" s="52" t="str">
        <f t="shared" si="240"/>
        <v/>
      </c>
      <c r="L3788" s="55" t="str">
        <f t="shared" si="238"/>
        <v/>
      </c>
      <c r="M3788" s="56" t="str">
        <f t="shared" si="239"/>
        <v/>
      </c>
    </row>
    <row r="3789" spans="1:13" ht="13" x14ac:dyDescent="0.25">
      <c r="A3789" s="163">
        <v>3785</v>
      </c>
      <c r="B3789" s="66"/>
      <c r="C3789" s="67"/>
      <c r="D3789" s="48"/>
      <c r="E3789" s="68"/>
      <c r="F3789" s="49"/>
      <c r="G3789" s="69"/>
      <c r="H3789" s="50" t="str">
        <f>IF(E3789="","",VLOOKUP(WEEKDAY(E3789),List!A$15:B$21,2,FALSE))</f>
        <v/>
      </c>
      <c r="I3789" s="90">
        <f>IF(G3789="",0,VLOOKUP(G3789,PHR!$B$4:$H$10000,7,FALSE))</f>
        <v>0</v>
      </c>
      <c r="J3789" s="51" t="str">
        <f t="shared" si="241"/>
        <v/>
      </c>
      <c r="K3789" s="52" t="str">
        <f t="shared" si="240"/>
        <v/>
      </c>
      <c r="L3789" s="55" t="str">
        <f t="shared" si="238"/>
        <v/>
      </c>
      <c r="M3789" s="56" t="str">
        <f t="shared" si="239"/>
        <v/>
      </c>
    </row>
    <row r="3790" spans="1:13" ht="13" x14ac:dyDescent="0.25">
      <c r="A3790" s="163">
        <v>3786</v>
      </c>
      <c r="B3790" s="66"/>
      <c r="C3790" s="67"/>
      <c r="D3790" s="48"/>
      <c r="E3790" s="68"/>
      <c r="F3790" s="49"/>
      <c r="G3790" s="69"/>
      <c r="H3790" s="50" t="str">
        <f>IF(E3790="","",VLOOKUP(WEEKDAY(E3790),List!A$15:B$21,2,FALSE))</f>
        <v/>
      </c>
      <c r="I3790" s="90">
        <f>IF(G3790="",0,VLOOKUP(G3790,PHR!$B$4:$H$10000,7,FALSE))</f>
        <v>0</v>
      </c>
      <c r="J3790" s="51" t="str">
        <f t="shared" si="241"/>
        <v/>
      </c>
      <c r="K3790" s="52" t="str">
        <f t="shared" si="240"/>
        <v/>
      </c>
      <c r="L3790" s="55" t="str">
        <f t="shared" si="238"/>
        <v/>
      </c>
      <c r="M3790" s="56" t="str">
        <f t="shared" si="239"/>
        <v/>
      </c>
    </row>
    <row r="3791" spans="1:13" ht="13" x14ac:dyDescent="0.25">
      <c r="A3791" s="163">
        <v>3787</v>
      </c>
      <c r="B3791" s="66"/>
      <c r="C3791" s="67"/>
      <c r="D3791" s="48"/>
      <c r="E3791" s="68"/>
      <c r="F3791" s="49"/>
      <c r="G3791" s="69"/>
      <c r="H3791" s="50" t="str">
        <f>IF(E3791="","",VLOOKUP(WEEKDAY(E3791),List!A$15:B$21,2,FALSE))</f>
        <v/>
      </c>
      <c r="I3791" s="90">
        <f>IF(G3791="",0,VLOOKUP(G3791,PHR!$B$4:$H$10000,7,FALSE))</f>
        <v>0</v>
      </c>
      <c r="J3791" s="51" t="str">
        <f t="shared" si="241"/>
        <v/>
      </c>
      <c r="K3791" s="52" t="str">
        <f t="shared" si="240"/>
        <v/>
      </c>
      <c r="L3791" s="55" t="str">
        <f t="shared" si="238"/>
        <v/>
      </c>
      <c r="M3791" s="56" t="str">
        <f t="shared" si="239"/>
        <v/>
      </c>
    </row>
    <row r="3792" spans="1:13" ht="13" x14ac:dyDescent="0.25">
      <c r="A3792" s="163">
        <v>3788</v>
      </c>
      <c r="B3792" s="66"/>
      <c r="C3792" s="67"/>
      <c r="D3792" s="48"/>
      <c r="E3792" s="68"/>
      <c r="F3792" s="49"/>
      <c r="G3792" s="69"/>
      <c r="H3792" s="50" t="str">
        <f>IF(E3792="","",VLOOKUP(WEEKDAY(E3792),List!A$15:B$21,2,FALSE))</f>
        <v/>
      </c>
      <c r="I3792" s="90">
        <f>IF(G3792="",0,VLOOKUP(G3792,PHR!$B$4:$H$10000,7,FALSE))</f>
        <v>0</v>
      </c>
      <c r="J3792" s="51" t="str">
        <f t="shared" si="241"/>
        <v/>
      </c>
      <c r="K3792" s="52" t="str">
        <f t="shared" si="240"/>
        <v/>
      </c>
      <c r="L3792" s="55" t="str">
        <f t="shared" si="238"/>
        <v/>
      </c>
      <c r="M3792" s="56" t="str">
        <f t="shared" si="239"/>
        <v/>
      </c>
    </row>
    <row r="3793" spans="1:13" ht="13" x14ac:dyDescent="0.25">
      <c r="A3793" s="163">
        <v>3789</v>
      </c>
      <c r="B3793" s="66"/>
      <c r="C3793" s="67"/>
      <c r="D3793" s="48"/>
      <c r="E3793" s="68"/>
      <c r="F3793" s="49"/>
      <c r="G3793" s="69"/>
      <c r="H3793" s="50" t="str">
        <f>IF(E3793="","",VLOOKUP(WEEKDAY(E3793),List!A$15:B$21,2,FALSE))</f>
        <v/>
      </c>
      <c r="I3793" s="90">
        <f>IF(G3793="",0,VLOOKUP(G3793,PHR!$B$4:$H$10000,7,FALSE))</f>
        <v>0</v>
      </c>
      <c r="J3793" s="51" t="str">
        <f t="shared" si="241"/>
        <v/>
      </c>
      <c r="K3793" s="52" t="str">
        <f t="shared" si="240"/>
        <v/>
      </c>
      <c r="L3793" s="55" t="str">
        <f t="shared" si="238"/>
        <v/>
      </c>
      <c r="M3793" s="56" t="str">
        <f t="shared" si="239"/>
        <v/>
      </c>
    </row>
    <row r="3794" spans="1:13" ht="13" x14ac:dyDescent="0.25">
      <c r="A3794" s="163">
        <v>3790</v>
      </c>
      <c r="B3794" s="66"/>
      <c r="C3794" s="67"/>
      <c r="D3794" s="48"/>
      <c r="E3794" s="68"/>
      <c r="F3794" s="49"/>
      <c r="G3794" s="69"/>
      <c r="H3794" s="50" t="str">
        <f>IF(E3794="","",VLOOKUP(WEEKDAY(E3794),List!A$15:B$21,2,FALSE))</f>
        <v/>
      </c>
      <c r="I3794" s="90">
        <f>IF(G3794="",0,VLOOKUP(G3794,PHR!$B$4:$H$10000,7,FALSE))</f>
        <v>0</v>
      </c>
      <c r="J3794" s="51" t="str">
        <f t="shared" si="241"/>
        <v/>
      </c>
      <c r="K3794" s="52" t="str">
        <f t="shared" si="240"/>
        <v/>
      </c>
      <c r="L3794" s="55" t="str">
        <f t="shared" si="238"/>
        <v/>
      </c>
      <c r="M3794" s="56" t="str">
        <f t="shared" si="239"/>
        <v/>
      </c>
    </row>
    <row r="3795" spans="1:13" ht="13" x14ac:dyDescent="0.25">
      <c r="A3795" s="163">
        <v>3791</v>
      </c>
      <c r="B3795" s="66"/>
      <c r="C3795" s="67"/>
      <c r="D3795" s="48"/>
      <c r="E3795" s="68"/>
      <c r="F3795" s="49"/>
      <c r="G3795" s="69"/>
      <c r="H3795" s="50" t="str">
        <f>IF(E3795="","",VLOOKUP(WEEKDAY(E3795),List!A$15:B$21,2,FALSE))</f>
        <v/>
      </c>
      <c r="I3795" s="90">
        <f>IF(G3795="",0,VLOOKUP(G3795,PHR!$B$4:$H$10000,7,FALSE))</f>
        <v>0</v>
      </c>
      <c r="J3795" s="51" t="str">
        <f t="shared" si="241"/>
        <v/>
      </c>
      <c r="K3795" s="52" t="str">
        <f t="shared" si="240"/>
        <v/>
      </c>
      <c r="L3795" s="55" t="str">
        <f t="shared" si="238"/>
        <v/>
      </c>
      <c r="M3795" s="56" t="str">
        <f t="shared" si="239"/>
        <v/>
      </c>
    </row>
    <row r="3796" spans="1:13" ht="13" x14ac:dyDescent="0.25">
      <c r="A3796" s="163">
        <v>3792</v>
      </c>
      <c r="B3796" s="66"/>
      <c r="C3796" s="67"/>
      <c r="D3796" s="48"/>
      <c r="E3796" s="68"/>
      <c r="F3796" s="49"/>
      <c r="G3796" s="69"/>
      <c r="H3796" s="50" t="str">
        <f>IF(E3796="","",VLOOKUP(WEEKDAY(E3796),List!A$15:B$21,2,FALSE))</f>
        <v/>
      </c>
      <c r="I3796" s="90">
        <f>IF(G3796="",0,VLOOKUP(G3796,PHR!$B$4:$H$10000,7,FALSE))</f>
        <v>0</v>
      </c>
      <c r="J3796" s="51" t="str">
        <f t="shared" si="241"/>
        <v/>
      </c>
      <c r="K3796" s="52" t="str">
        <f t="shared" si="240"/>
        <v/>
      </c>
      <c r="L3796" s="55" t="str">
        <f t="shared" si="238"/>
        <v/>
      </c>
      <c r="M3796" s="56" t="str">
        <f t="shared" si="239"/>
        <v/>
      </c>
    </row>
    <row r="3797" spans="1:13" ht="13" x14ac:dyDescent="0.25">
      <c r="A3797" s="163">
        <v>3793</v>
      </c>
      <c r="B3797" s="66"/>
      <c r="C3797" s="67"/>
      <c r="D3797" s="48"/>
      <c r="E3797" s="68"/>
      <c r="F3797" s="49"/>
      <c r="G3797" s="69"/>
      <c r="H3797" s="50" t="str">
        <f>IF(E3797="","",VLOOKUP(WEEKDAY(E3797),List!A$15:B$21,2,FALSE))</f>
        <v/>
      </c>
      <c r="I3797" s="90">
        <f>IF(G3797="",0,VLOOKUP(G3797,PHR!$B$4:$H$10000,7,FALSE))</f>
        <v>0</v>
      </c>
      <c r="J3797" s="51" t="str">
        <f t="shared" si="241"/>
        <v/>
      </c>
      <c r="K3797" s="52" t="str">
        <f t="shared" si="240"/>
        <v/>
      </c>
      <c r="L3797" s="55" t="str">
        <f t="shared" si="238"/>
        <v/>
      </c>
      <c r="M3797" s="56" t="str">
        <f t="shared" si="239"/>
        <v/>
      </c>
    </row>
    <row r="3798" spans="1:13" ht="13" x14ac:dyDescent="0.25">
      <c r="A3798" s="163">
        <v>3794</v>
      </c>
      <c r="B3798" s="66"/>
      <c r="C3798" s="67"/>
      <c r="D3798" s="48"/>
      <c r="E3798" s="68"/>
      <c r="F3798" s="49"/>
      <c r="G3798" s="69"/>
      <c r="H3798" s="50" t="str">
        <f>IF(E3798="","",VLOOKUP(WEEKDAY(E3798),List!A$15:B$21,2,FALSE))</f>
        <v/>
      </c>
      <c r="I3798" s="90">
        <f>IF(G3798="",0,VLOOKUP(G3798,PHR!$B$4:$H$10000,7,FALSE))</f>
        <v>0</v>
      </c>
      <c r="J3798" s="51" t="str">
        <f t="shared" si="241"/>
        <v/>
      </c>
      <c r="K3798" s="52" t="str">
        <f t="shared" si="240"/>
        <v/>
      </c>
      <c r="L3798" s="55" t="str">
        <f t="shared" si="238"/>
        <v/>
      </c>
      <c r="M3798" s="56" t="str">
        <f t="shared" si="239"/>
        <v/>
      </c>
    </row>
    <row r="3799" spans="1:13" ht="13" x14ac:dyDescent="0.25">
      <c r="A3799" s="163">
        <v>3795</v>
      </c>
      <c r="B3799" s="66"/>
      <c r="C3799" s="67"/>
      <c r="D3799" s="48"/>
      <c r="E3799" s="68"/>
      <c r="F3799" s="49"/>
      <c r="G3799" s="69"/>
      <c r="H3799" s="50" t="str">
        <f>IF(E3799="","",VLOOKUP(WEEKDAY(E3799),List!A$15:B$21,2,FALSE))</f>
        <v/>
      </c>
      <c r="I3799" s="90">
        <f>IF(G3799="",0,VLOOKUP(G3799,PHR!$B$4:$H$10000,7,FALSE))</f>
        <v>0</v>
      </c>
      <c r="J3799" s="51" t="str">
        <f t="shared" si="241"/>
        <v/>
      </c>
      <c r="K3799" s="52" t="str">
        <f t="shared" si="240"/>
        <v/>
      </c>
      <c r="L3799" s="55" t="str">
        <f t="shared" si="238"/>
        <v/>
      </c>
      <c r="M3799" s="56" t="str">
        <f t="shared" si="239"/>
        <v/>
      </c>
    </row>
    <row r="3800" spans="1:13" ht="13" x14ac:dyDescent="0.25">
      <c r="A3800" s="163">
        <v>3796</v>
      </c>
      <c r="B3800" s="66"/>
      <c r="C3800" s="67"/>
      <c r="D3800" s="48"/>
      <c r="E3800" s="68"/>
      <c r="F3800" s="49"/>
      <c r="G3800" s="69"/>
      <c r="H3800" s="50" t="str">
        <f>IF(E3800="","",VLOOKUP(WEEKDAY(E3800),List!A$15:B$21,2,FALSE))</f>
        <v/>
      </c>
      <c r="I3800" s="90">
        <f>IF(G3800="",0,VLOOKUP(G3800,PHR!$B$4:$H$10000,7,FALSE))</f>
        <v>0</v>
      </c>
      <c r="J3800" s="51" t="str">
        <f t="shared" si="241"/>
        <v/>
      </c>
      <c r="K3800" s="52" t="str">
        <f t="shared" si="240"/>
        <v/>
      </c>
      <c r="L3800" s="55" t="str">
        <f t="shared" si="238"/>
        <v/>
      </c>
      <c r="M3800" s="56" t="str">
        <f t="shared" si="239"/>
        <v/>
      </c>
    </row>
    <row r="3801" spans="1:13" ht="13" x14ac:dyDescent="0.25">
      <c r="A3801" s="163">
        <v>3797</v>
      </c>
      <c r="B3801" s="66"/>
      <c r="C3801" s="67"/>
      <c r="D3801" s="48"/>
      <c r="E3801" s="68"/>
      <c r="F3801" s="49"/>
      <c r="G3801" s="69"/>
      <c r="H3801" s="50" t="str">
        <f>IF(E3801="","",VLOOKUP(WEEKDAY(E3801),List!A$15:B$21,2,FALSE))</f>
        <v/>
      </c>
      <c r="I3801" s="90">
        <f>IF(G3801="",0,VLOOKUP(G3801,PHR!$B$4:$H$10000,7,FALSE))</f>
        <v>0</v>
      </c>
      <c r="J3801" s="51" t="str">
        <f t="shared" si="241"/>
        <v/>
      </c>
      <c r="K3801" s="52" t="str">
        <f t="shared" si="240"/>
        <v/>
      </c>
      <c r="L3801" s="55" t="str">
        <f t="shared" si="238"/>
        <v/>
      </c>
      <c r="M3801" s="56" t="str">
        <f t="shared" si="239"/>
        <v/>
      </c>
    </row>
    <row r="3802" spans="1:13" ht="13" x14ac:dyDescent="0.25">
      <c r="A3802" s="163">
        <v>3798</v>
      </c>
      <c r="B3802" s="66"/>
      <c r="C3802" s="67"/>
      <c r="D3802" s="48"/>
      <c r="E3802" s="68"/>
      <c r="F3802" s="49"/>
      <c r="G3802" s="69"/>
      <c r="H3802" s="50" t="str">
        <f>IF(E3802="","",VLOOKUP(WEEKDAY(E3802),List!A$15:B$21,2,FALSE))</f>
        <v/>
      </c>
      <c r="I3802" s="90">
        <f>IF(G3802="",0,VLOOKUP(G3802,PHR!$B$4:$H$10000,7,FALSE))</f>
        <v>0</v>
      </c>
      <c r="J3802" s="51" t="str">
        <f t="shared" si="241"/>
        <v/>
      </c>
      <c r="K3802" s="52" t="str">
        <f t="shared" si="240"/>
        <v/>
      </c>
      <c r="L3802" s="55" t="str">
        <f t="shared" si="238"/>
        <v/>
      </c>
      <c r="M3802" s="56" t="str">
        <f t="shared" si="239"/>
        <v/>
      </c>
    </row>
    <row r="3803" spans="1:13" ht="13" x14ac:dyDescent="0.25">
      <c r="A3803" s="163">
        <v>3799</v>
      </c>
      <c r="B3803" s="66"/>
      <c r="C3803" s="67"/>
      <c r="D3803" s="48"/>
      <c r="E3803" s="68"/>
      <c r="F3803" s="49"/>
      <c r="G3803" s="69"/>
      <c r="H3803" s="50" t="str">
        <f>IF(E3803="","",VLOOKUP(WEEKDAY(E3803),List!A$15:B$21,2,FALSE))</f>
        <v/>
      </c>
      <c r="I3803" s="90">
        <f>IF(G3803="",0,VLOOKUP(G3803,PHR!$B$4:$H$10000,7,FALSE))</f>
        <v>0</v>
      </c>
      <c r="J3803" s="51" t="str">
        <f t="shared" si="241"/>
        <v/>
      </c>
      <c r="K3803" s="52" t="str">
        <f t="shared" si="240"/>
        <v/>
      </c>
      <c r="L3803" s="55" t="str">
        <f t="shared" si="238"/>
        <v/>
      </c>
      <c r="M3803" s="56" t="str">
        <f t="shared" si="239"/>
        <v/>
      </c>
    </row>
    <row r="3804" spans="1:13" ht="13" x14ac:dyDescent="0.25">
      <c r="A3804" s="163">
        <v>3800</v>
      </c>
      <c r="B3804" s="66"/>
      <c r="C3804" s="67"/>
      <c r="D3804" s="48"/>
      <c r="E3804" s="68"/>
      <c r="F3804" s="49"/>
      <c r="G3804" s="69"/>
      <c r="H3804" s="50" t="str">
        <f>IF(E3804="","",VLOOKUP(WEEKDAY(E3804),List!A$15:B$21,2,FALSE))</f>
        <v/>
      </c>
      <c r="I3804" s="90">
        <f>IF(G3804="",0,VLOOKUP(G3804,PHR!$B$4:$H$10000,7,FALSE))</f>
        <v>0</v>
      </c>
      <c r="J3804" s="51" t="str">
        <f t="shared" si="241"/>
        <v/>
      </c>
      <c r="K3804" s="52" t="str">
        <f t="shared" si="240"/>
        <v/>
      </c>
      <c r="L3804" s="55" t="str">
        <f t="shared" si="238"/>
        <v/>
      </c>
      <c r="M3804" s="56" t="str">
        <f t="shared" si="239"/>
        <v/>
      </c>
    </row>
    <row r="3805" spans="1:13" ht="13" x14ac:dyDescent="0.25">
      <c r="A3805" s="163">
        <v>3801</v>
      </c>
      <c r="B3805" s="66"/>
      <c r="C3805" s="67"/>
      <c r="D3805" s="48"/>
      <c r="E3805" s="68"/>
      <c r="F3805" s="49"/>
      <c r="G3805" s="69"/>
      <c r="H3805" s="50" t="str">
        <f>IF(E3805="","",VLOOKUP(WEEKDAY(E3805),List!A$15:B$21,2,FALSE))</f>
        <v/>
      </c>
      <c r="I3805" s="90">
        <f>IF(G3805="",0,VLOOKUP(G3805,PHR!$B$4:$H$10000,7,FALSE))</f>
        <v>0</v>
      </c>
      <c r="J3805" s="51" t="str">
        <f t="shared" si="241"/>
        <v/>
      </c>
      <c r="K3805" s="52" t="str">
        <f t="shared" si="240"/>
        <v/>
      </c>
      <c r="L3805" s="55" t="str">
        <f t="shared" si="238"/>
        <v/>
      </c>
      <c r="M3805" s="56" t="str">
        <f t="shared" si="239"/>
        <v/>
      </c>
    </row>
    <row r="3806" spans="1:13" ht="13" x14ac:dyDescent="0.25">
      <c r="A3806" s="163">
        <v>3802</v>
      </c>
      <c r="B3806" s="66"/>
      <c r="C3806" s="67"/>
      <c r="D3806" s="48"/>
      <c r="E3806" s="68"/>
      <c r="F3806" s="49"/>
      <c r="G3806" s="69"/>
      <c r="H3806" s="50" t="str">
        <f>IF(E3806="","",VLOOKUP(WEEKDAY(E3806),List!A$15:B$21,2,FALSE))</f>
        <v/>
      </c>
      <c r="I3806" s="90">
        <f>IF(G3806="",0,VLOOKUP(G3806,PHR!$B$4:$H$10000,7,FALSE))</f>
        <v>0</v>
      </c>
      <c r="J3806" s="51" t="str">
        <f t="shared" si="241"/>
        <v/>
      </c>
      <c r="K3806" s="52" t="str">
        <f t="shared" si="240"/>
        <v/>
      </c>
      <c r="L3806" s="55" t="str">
        <f t="shared" si="238"/>
        <v/>
      </c>
      <c r="M3806" s="56" t="str">
        <f t="shared" si="239"/>
        <v/>
      </c>
    </row>
    <row r="3807" spans="1:13" ht="13" x14ac:dyDescent="0.25">
      <c r="A3807" s="163">
        <v>3803</v>
      </c>
      <c r="B3807" s="66"/>
      <c r="C3807" s="67"/>
      <c r="D3807" s="48"/>
      <c r="E3807" s="68"/>
      <c r="F3807" s="49"/>
      <c r="G3807" s="69"/>
      <c r="H3807" s="50" t="str">
        <f>IF(E3807="","",VLOOKUP(WEEKDAY(E3807),List!A$15:B$21,2,FALSE))</f>
        <v/>
      </c>
      <c r="I3807" s="90">
        <f>IF(G3807="",0,VLOOKUP(G3807,PHR!$B$4:$H$10000,7,FALSE))</f>
        <v>0</v>
      </c>
      <c r="J3807" s="51" t="str">
        <f t="shared" si="241"/>
        <v/>
      </c>
      <c r="K3807" s="52" t="str">
        <f t="shared" si="240"/>
        <v/>
      </c>
      <c r="L3807" s="55" t="str">
        <f t="shared" si="238"/>
        <v/>
      </c>
      <c r="M3807" s="56" t="str">
        <f t="shared" si="239"/>
        <v/>
      </c>
    </row>
    <row r="3808" spans="1:13" ht="13" x14ac:dyDescent="0.25">
      <c r="A3808" s="163">
        <v>3804</v>
      </c>
      <c r="B3808" s="66"/>
      <c r="C3808" s="67"/>
      <c r="D3808" s="48"/>
      <c r="E3808" s="68"/>
      <c r="F3808" s="49"/>
      <c r="G3808" s="69"/>
      <c r="H3808" s="50" t="str">
        <f>IF(E3808="","",VLOOKUP(WEEKDAY(E3808),List!A$15:B$21,2,FALSE))</f>
        <v/>
      </c>
      <c r="I3808" s="90">
        <f>IF(G3808="",0,VLOOKUP(G3808,PHR!$B$4:$H$10000,7,FALSE))</f>
        <v>0</v>
      </c>
      <c r="J3808" s="51" t="str">
        <f t="shared" si="241"/>
        <v/>
      </c>
      <c r="K3808" s="52" t="str">
        <f t="shared" si="240"/>
        <v/>
      </c>
      <c r="L3808" s="55" t="str">
        <f t="shared" si="238"/>
        <v/>
      </c>
      <c r="M3808" s="56" t="str">
        <f t="shared" si="239"/>
        <v/>
      </c>
    </row>
    <row r="3809" spans="1:13" ht="13" x14ac:dyDescent="0.25">
      <c r="A3809" s="163">
        <v>3805</v>
      </c>
      <c r="B3809" s="66"/>
      <c r="C3809" s="67"/>
      <c r="D3809" s="48"/>
      <c r="E3809" s="68"/>
      <c r="F3809" s="49"/>
      <c r="G3809" s="69"/>
      <c r="H3809" s="50" t="str">
        <f>IF(E3809="","",VLOOKUP(WEEKDAY(E3809),List!A$15:B$21,2,FALSE))</f>
        <v/>
      </c>
      <c r="I3809" s="90">
        <f>IF(G3809="",0,VLOOKUP(G3809,PHR!$B$4:$H$10000,7,FALSE))</f>
        <v>0</v>
      </c>
      <c r="J3809" s="51" t="str">
        <f t="shared" si="241"/>
        <v/>
      </c>
      <c r="K3809" s="52" t="str">
        <f t="shared" si="240"/>
        <v/>
      </c>
      <c r="L3809" s="55" t="str">
        <f t="shared" si="238"/>
        <v/>
      </c>
      <c r="M3809" s="56" t="str">
        <f t="shared" si="239"/>
        <v/>
      </c>
    </row>
    <row r="3810" spans="1:13" ht="13" x14ac:dyDescent="0.25">
      <c r="A3810" s="163">
        <v>3806</v>
      </c>
      <c r="B3810" s="66"/>
      <c r="C3810" s="67"/>
      <c r="D3810" s="48"/>
      <c r="E3810" s="68"/>
      <c r="F3810" s="49"/>
      <c r="G3810" s="69"/>
      <c r="H3810" s="50" t="str">
        <f>IF(E3810="","",VLOOKUP(WEEKDAY(E3810),List!A$15:B$21,2,FALSE))</f>
        <v/>
      </c>
      <c r="I3810" s="90">
        <f>IF(G3810="",0,VLOOKUP(G3810,PHR!$B$4:$H$10000,7,FALSE))</f>
        <v>0</v>
      </c>
      <c r="J3810" s="51" t="str">
        <f t="shared" si="241"/>
        <v/>
      </c>
      <c r="K3810" s="52" t="str">
        <f t="shared" si="240"/>
        <v/>
      </c>
      <c r="L3810" s="55" t="str">
        <f t="shared" si="238"/>
        <v/>
      </c>
      <c r="M3810" s="56" t="str">
        <f t="shared" si="239"/>
        <v/>
      </c>
    </row>
    <row r="3811" spans="1:13" ht="13" x14ac:dyDescent="0.25">
      <c r="A3811" s="163">
        <v>3807</v>
      </c>
      <c r="B3811" s="66"/>
      <c r="C3811" s="67"/>
      <c r="D3811" s="48"/>
      <c r="E3811" s="68"/>
      <c r="F3811" s="49"/>
      <c r="G3811" s="69"/>
      <c r="H3811" s="50" t="str">
        <f>IF(E3811="","",VLOOKUP(WEEKDAY(E3811),List!A$15:B$21,2,FALSE))</f>
        <v/>
      </c>
      <c r="I3811" s="90">
        <f>IF(G3811="",0,VLOOKUP(G3811,PHR!$B$4:$H$10000,7,FALSE))</f>
        <v>0</v>
      </c>
      <c r="J3811" s="51" t="str">
        <f t="shared" si="241"/>
        <v/>
      </c>
      <c r="K3811" s="52" t="str">
        <f t="shared" si="240"/>
        <v/>
      </c>
      <c r="L3811" s="55" t="str">
        <f t="shared" si="238"/>
        <v/>
      </c>
      <c r="M3811" s="56" t="str">
        <f t="shared" si="239"/>
        <v/>
      </c>
    </row>
    <row r="3812" spans="1:13" ht="13" x14ac:dyDescent="0.25">
      <c r="A3812" s="163">
        <v>3808</v>
      </c>
      <c r="B3812" s="66"/>
      <c r="C3812" s="67"/>
      <c r="D3812" s="48"/>
      <c r="E3812" s="68"/>
      <c r="F3812" s="49"/>
      <c r="G3812" s="69"/>
      <c r="H3812" s="50" t="str">
        <f>IF(E3812="","",VLOOKUP(WEEKDAY(E3812),List!A$15:B$21,2,FALSE))</f>
        <v/>
      </c>
      <c r="I3812" s="90">
        <f>IF(G3812="",0,VLOOKUP(G3812,PHR!$B$4:$H$10000,7,FALSE))</f>
        <v>0</v>
      </c>
      <c r="J3812" s="51" t="str">
        <f t="shared" si="241"/>
        <v/>
      </c>
      <c r="K3812" s="52" t="str">
        <f t="shared" si="240"/>
        <v/>
      </c>
      <c r="L3812" s="55" t="str">
        <f t="shared" si="238"/>
        <v/>
      </c>
      <c r="M3812" s="56" t="str">
        <f t="shared" si="239"/>
        <v/>
      </c>
    </row>
    <row r="3813" spans="1:13" ht="13" x14ac:dyDescent="0.25">
      <c r="A3813" s="163">
        <v>3809</v>
      </c>
      <c r="B3813" s="66"/>
      <c r="C3813" s="67"/>
      <c r="D3813" s="48"/>
      <c r="E3813" s="68"/>
      <c r="F3813" s="49"/>
      <c r="G3813" s="69"/>
      <c r="H3813" s="50" t="str">
        <f>IF(E3813="","",VLOOKUP(WEEKDAY(E3813),List!A$15:B$21,2,FALSE))</f>
        <v/>
      </c>
      <c r="I3813" s="90">
        <f>IF(G3813="",0,VLOOKUP(G3813,PHR!$B$4:$H$10000,7,FALSE))</f>
        <v>0</v>
      </c>
      <c r="J3813" s="51" t="str">
        <f t="shared" si="241"/>
        <v/>
      </c>
      <c r="K3813" s="52" t="str">
        <f t="shared" si="240"/>
        <v/>
      </c>
      <c r="L3813" s="55" t="str">
        <f t="shared" si="238"/>
        <v/>
      </c>
      <c r="M3813" s="56" t="str">
        <f t="shared" si="239"/>
        <v/>
      </c>
    </row>
    <row r="3814" spans="1:13" ht="13" x14ac:dyDescent="0.25">
      <c r="A3814" s="163">
        <v>3810</v>
      </c>
      <c r="B3814" s="66"/>
      <c r="C3814" s="67"/>
      <c r="D3814" s="48"/>
      <c r="E3814" s="68"/>
      <c r="F3814" s="49"/>
      <c r="G3814" s="69"/>
      <c r="H3814" s="50" t="str">
        <f>IF(E3814="","",VLOOKUP(WEEKDAY(E3814),List!A$15:B$21,2,FALSE))</f>
        <v/>
      </c>
      <c r="I3814" s="90">
        <f>IF(G3814="",0,VLOOKUP(G3814,PHR!$B$4:$H$10000,7,FALSE))</f>
        <v>0</v>
      </c>
      <c r="J3814" s="51" t="str">
        <f t="shared" si="241"/>
        <v/>
      </c>
      <c r="K3814" s="52" t="str">
        <f t="shared" si="240"/>
        <v/>
      </c>
      <c r="L3814" s="55" t="str">
        <f t="shared" si="238"/>
        <v/>
      </c>
      <c r="M3814" s="56" t="str">
        <f t="shared" si="239"/>
        <v/>
      </c>
    </row>
    <row r="3815" spans="1:13" ht="13" x14ac:dyDescent="0.25">
      <c r="A3815" s="163">
        <v>3811</v>
      </c>
      <c r="B3815" s="66"/>
      <c r="C3815" s="67"/>
      <c r="D3815" s="48"/>
      <c r="E3815" s="68"/>
      <c r="F3815" s="49"/>
      <c r="G3815" s="69"/>
      <c r="H3815" s="50" t="str">
        <f>IF(E3815="","",VLOOKUP(WEEKDAY(E3815),List!A$15:B$21,2,FALSE))</f>
        <v/>
      </c>
      <c r="I3815" s="90">
        <f>IF(G3815="",0,VLOOKUP(G3815,PHR!$B$4:$H$10000,7,FALSE))</f>
        <v>0</v>
      </c>
      <c r="J3815" s="51" t="str">
        <f t="shared" si="241"/>
        <v/>
      </c>
      <c r="K3815" s="52" t="str">
        <f t="shared" si="240"/>
        <v/>
      </c>
      <c r="L3815" s="55" t="str">
        <f t="shared" si="238"/>
        <v/>
      </c>
      <c r="M3815" s="56" t="str">
        <f t="shared" si="239"/>
        <v/>
      </c>
    </row>
    <row r="3816" spans="1:13" ht="13" x14ac:dyDescent="0.25">
      <c r="A3816" s="163">
        <v>3812</v>
      </c>
      <c r="B3816" s="66"/>
      <c r="C3816" s="67"/>
      <c r="D3816" s="48"/>
      <c r="E3816" s="68"/>
      <c r="F3816" s="49"/>
      <c r="G3816" s="69"/>
      <c r="H3816" s="50" t="str">
        <f>IF(E3816="","",VLOOKUP(WEEKDAY(E3816),List!A$15:B$21,2,FALSE))</f>
        <v/>
      </c>
      <c r="I3816" s="90">
        <f>IF(G3816="",0,VLOOKUP(G3816,PHR!$B$4:$H$10000,7,FALSE))</f>
        <v>0</v>
      </c>
      <c r="J3816" s="51" t="str">
        <f t="shared" si="241"/>
        <v/>
      </c>
      <c r="K3816" s="52" t="str">
        <f t="shared" si="240"/>
        <v/>
      </c>
      <c r="L3816" s="55" t="str">
        <f t="shared" si="238"/>
        <v/>
      </c>
      <c r="M3816" s="56" t="str">
        <f t="shared" si="239"/>
        <v/>
      </c>
    </row>
    <row r="3817" spans="1:13" ht="13" x14ac:dyDescent="0.25">
      <c r="A3817" s="163">
        <v>3813</v>
      </c>
      <c r="B3817" s="66"/>
      <c r="C3817" s="67"/>
      <c r="D3817" s="48"/>
      <c r="E3817" s="68"/>
      <c r="F3817" s="49"/>
      <c r="G3817" s="69"/>
      <c r="H3817" s="50" t="str">
        <f>IF(E3817="","",VLOOKUP(WEEKDAY(E3817),List!A$15:B$21,2,FALSE))</f>
        <v/>
      </c>
      <c r="I3817" s="90">
        <f>IF(G3817="",0,VLOOKUP(G3817,PHR!$B$4:$H$10000,7,FALSE))</f>
        <v>0</v>
      </c>
      <c r="J3817" s="51" t="str">
        <f t="shared" si="241"/>
        <v/>
      </c>
      <c r="K3817" s="52" t="str">
        <f t="shared" si="240"/>
        <v/>
      </c>
      <c r="L3817" s="55" t="str">
        <f t="shared" si="238"/>
        <v/>
      </c>
      <c r="M3817" s="56" t="str">
        <f t="shared" si="239"/>
        <v/>
      </c>
    </row>
    <row r="3818" spans="1:13" ht="13" x14ac:dyDescent="0.25">
      <c r="A3818" s="163">
        <v>3814</v>
      </c>
      <c r="B3818" s="66"/>
      <c r="C3818" s="67"/>
      <c r="D3818" s="48"/>
      <c r="E3818" s="68"/>
      <c r="F3818" s="49"/>
      <c r="G3818" s="69"/>
      <c r="H3818" s="50" t="str">
        <f>IF(E3818="","",VLOOKUP(WEEKDAY(E3818),List!A$15:B$21,2,FALSE))</f>
        <v/>
      </c>
      <c r="I3818" s="90">
        <f>IF(G3818="",0,VLOOKUP(G3818,PHR!$B$4:$H$10000,7,FALSE))</f>
        <v>0</v>
      </c>
      <c r="J3818" s="51" t="str">
        <f t="shared" si="241"/>
        <v/>
      </c>
      <c r="K3818" s="52" t="str">
        <f t="shared" si="240"/>
        <v/>
      </c>
      <c r="L3818" s="55" t="str">
        <f t="shared" si="238"/>
        <v/>
      </c>
      <c r="M3818" s="56" t="str">
        <f t="shared" si="239"/>
        <v/>
      </c>
    </row>
    <row r="3819" spans="1:13" ht="13" x14ac:dyDescent="0.25">
      <c r="A3819" s="163">
        <v>3815</v>
      </c>
      <c r="B3819" s="66"/>
      <c r="C3819" s="67"/>
      <c r="D3819" s="48"/>
      <c r="E3819" s="68"/>
      <c r="F3819" s="49"/>
      <c r="G3819" s="69"/>
      <c r="H3819" s="50" t="str">
        <f>IF(E3819="","",VLOOKUP(WEEKDAY(E3819),List!A$15:B$21,2,FALSE))</f>
        <v/>
      </c>
      <c r="I3819" s="90">
        <f>IF(G3819="",0,VLOOKUP(G3819,PHR!$B$4:$H$10000,7,FALSE))</f>
        <v>0</v>
      </c>
      <c r="J3819" s="51" t="str">
        <f t="shared" si="241"/>
        <v/>
      </c>
      <c r="K3819" s="52" t="str">
        <f t="shared" si="240"/>
        <v/>
      </c>
      <c r="L3819" s="55" t="str">
        <f t="shared" si="238"/>
        <v/>
      </c>
      <c r="M3819" s="56" t="str">
        <f t="shared" si="239"/>
        <v/>
      </c>
    </row>
    <row r="3820" spans="1:13" ht="13" x14ac:dyDescent="0.25">
      <c r="A3820" s="163">
        <v>3816</v>
      </c>
      <c r="B3820" s="66"/>
      <c r="C3820" s="67"/>
      <c r="D3820" s="48"/>
      <c r="E3820" s="68"/>
      <c r="F3820" s="49"/>
      <c r="G3820" s="69"/>
      <c r="H3820" s="50" t="str">
        <f>IF(E3820="","",VLOOKUP(WEEKDAY(E3820),List!A$15:B$21,2,FALSE))</f>
        <v/>
      </c>
      <c r="I3820" s="90">
        <f>IF(G3820="",0,VLOOKUP(G3820,PHR!$B$4:$H$10000,7,FALSE))</f>
        <v>0</v>
      </c>
      <c r="J3820" s="51" t="str">
        <f t="shared" si="241"/>
        <v/>
      </c>
      <c r="K3820" s="52" t="str">
        <f t="shared" si="240"/>
        <v/>
      </c>
      <c r="L3820" s="55" t="str">
        <f t="shared" si="238"/>
        <v/>
      </c>
      <c r="M3820" s="56" t="str">
        <f t="shared" si="239"/>
        <v/>
      </c>
    </row>
    <row r="3821" spans="1:13" ht="13" x14ac:dyDescent="0.25">
      <c r="A3821" s="163">
        <v>3817</v>
      </c>
      <c r="B3821" s="66"/>
      <c r="C3821" s="67"/>
      <c r="D3821" s="48"/>
      <c r="E3821" s="68"/>
      <c r="F3821" s="49"/>
      <c r="G3821" s="69"/>
      <c r="H3821" s="50" t="str">
        <f>IF(E3821="","",VLOOKUP(WEEKDAY(E3821),List!A$15:B$21,2,FALSE))</f>
        <v/>
      </c>
      <c r="I3821" s="90">
        <f>IF(G3821="",0,VLOOKUP(G3821,PHR!$B$4:$H$10000,7,FALSE))</f>
        <v>0</v>
      </c>
      <c r="J3821" s="51" t="str">
        <f t="shared" si="241"/>
        <v/>
      </c>
      <c r="K3821" s="52" t="str">
        <f t="shared" si="240"/>
        <v/>
      </c>
      <c r="L3821" s="55" t="str">
        <f t="shared" si="238"/>
        <v/>
      </c>
      <c r="M3821" s="56" t="str">
        <f t="shared" si="239"/>
        <v/>
      </c>
    </row>
    <row r="3822" spans="1:13" ht="13" x14ac:dyDescent="0.25">
      <c r="A3822" s="163">
        <v>3818</v>
      </c>
      <c r="B3822" s="66"/>
      <c r="C3822" s="67"/>
      <c r="D3822" s="48"/>
      <c r="E3822" s="68"/>
      <c r="F3822" s="49"/>
      <c r="G3822" s="69"/>
      <c r="H3822" s="50" t="str">
        <f>IF(E3822="","",VLOOKUP(WEEKDAY(E3822),List!A$15:B$21,2,FALSE))</f>
        <v/>
      </c>
      <c r="I3822" s="90">
        <f>IF(G3822="",0,VLOOKUP(G3822,PHR!$B$4:$H$10000,7,FALSE))</f>
        <v>0</v>
      </c>
      <c r="J3822" s="51" t="str">
        <f t="shared" si="241"/>
        <v/>
      </c>
      <c r="K3822" s="52" t="str">
        <f t="shared" si="240"/>
        <v/>
      </c>
      <c r="L3822" s="55" t="str">
        <f t="shared" si="238"/>
        <v/>
      </c>
      <c r="M3822" s="56" t="str">
        <f t="shared" si="239"/>
        <v/>
      </c>
    </row>
    <row r="3823" spans="1:13" ht="13" x14ac:dyDescent="0.25">
      <c r="A3823" s="163">
        <v>3819</v>
      </c>
      <c r="B3823" s="66"/>
      <c r="C3823" s="67"/>
      <c r="D3823" s="48"/>
      <c r="E3823" s="68"/>
      <c r="F3823" s="49"/>
      <c r="G3823" s="69"/>
      <c r="H3823" s="50" t="str">
        <f>IF(E3823="","",VLOOKUP(WEEKDAY(E3823),List!A$15:B$21,2,FALSE))</f>
        <v/>
      </c>
      <c r="I3823" s="90">
        <f>IF(G3823="",0,VLOOKUP(G3823,PHR!$B$4:$H$10000,7,FALSE))</f>
        <v>0</v>
      </c>
      <c r="J3823" s="51" t="str">
        <f t="shared" si="241"/>
        <v/>
      </c>
      <c r="K3823" s="52" t="str">
        <f t="shared" si="240"/>
        <v/>
      </c>
      <c r="L3823" s="55" t="str">
        <f t="shared" si="238"/>
        <v/>
      </c>
      <c r="M3823" s="56" t="str">
        <f t="shared" si="239"/>
        <v/>
      </c>
    </row>
    <row r="3824" spans="1:13" ht="13" x14ac:dyDescent="0.25">
      <c r="A3824" s="163">
        <v>3820</v>
      </c>
      <c r="B3824" s="66"/>
      <c r="C3824" s="67"/>
      <c r="D3824" s="48"/>
      <c r="E3824" s="68"/>
      <c r="F3824" s="49"/>
      <c r="G3824" s="69"/>
      <c r="H3824" s="50" t="str">
        <f>IF(E3824="","",VLOOKUP(WEEKDAY(E3824),List!A$15:B$21,2,FALSE))</f>
        <v/>
      </c>
      <c r="I3824" s="90">
        <f>IF(G3824="",0,VLOOKUP(G3824,PHR!$B$4:$H$10000,7,FALSE))</f>
        <v>0</v>
      </c>
      <c r="J3824" s="51" t="str">
        <f t="shared" si="241"/>
        <v/>
      </c>
      <c r="K3824" s="52" t="str">
        <f t="shared" si="240"/>
        <v/>
      </c>
      <c r="L3824" s="55" t="str">
        <f t="shared" si="238"/>
        <v/>
      </c>
      <c r="M3824" s="56" t="str">
        <f t="shared" si="239"/>
        <v/>
      </c>
    </row>
    <row r="3825" spans="1:13" ht="13" x14ac:dyDescent="0.25">
      <c r="A3825" s="163">
        <v>3821</v>
      </c>
      <c r="B3825" s="66"/>
      <c r="C3825" s="67"/>
      <c r="D3825" s="48"/>
      <c r="E3825" s="68"/>
      <c r="F3825" s="49"/>
      <c r="G3825" s="69"/>
      <c r="H3825" s="50" t="str">
        <f>IF(E3825="","",VLOOKUP(WEEKDAY(E3825),List!A$15:B$21,2,FALSE))</f>
        <v/>
      </c>
      <c r="I3825" s="90">
        <f>IF(G3825="",0,VLOOKUP(G3825,PHR!$B$4:$H$10000,7,FALSE))</f>
        <v>0</v>
      </c>
      <c r="J3825" s="51" t="str">
        <f t="shared" si="241"/>
        <v/>
      </c>
      <c r="K3825" s="52" t="str">
        <f t="shared" si="240"/>
        <v/>
      </c>
      <c r="L3825" s="55" t="str">
        <f t="shared" si="238"/>
        <v/>
      </c>
      <c r="M3825" s="56" t="str">
        <f t="shared" si="239"/>
        <v/>
      </c>
    </row>
    <row r="3826" spans="1:13" ht="13" x14ac:dyDescent="0.25">
      <c r="A3826" s="163">
        <v>3822</v>
      </c>
      <c r="B3826" s="66"/>
      <c r="C3826" s="67"/>
      <c r="D3826" s="48"/>
      <c r="E3826" s="68"/>
      <c r="F3826" s="49"/>
      <c r="G3826" s="69"/>
      <c r="H3826" s="50" t="str">
        <f>IF(E3826="","",VLOOKUP(WEEKDAY(E3826),List!A$15:B$21,2,FALSE))</f>
        <v/>
      </c>
      <c r="I3826" s="90">
        <f>IF(G3826="",0,VLOOKUP(G3826,PHR!$B$4:$H$10000,7,FALSE))</f>
        <v>0</v>
      </c>
      <c r="J3826" s="51" t="str">
        <f t="shared" si="241"/>
        <v/>
      </c>
      <c r="K3826" s="52" t="str">
        <f t="shared" si="240"/>
        <v/>
      </c>
      <c r="L3826" s="55" t="str">
        <f t="shared" si="238"/>
        <v/>
      </c>
      <c r="M3826" s="56" t="str">
        <f t="shared" si="239"/>
        <v/>
      </c>
    </row>
    <row r="3827" spans="1:13" ht="13" x14ac:dyDescent="0.25">
      <c r="A3827" s="163">
        <v>3823</v>
      </c>
      <c r="B3827" s="66"/>
      <c r="C3827" s="67"/>
      <c r="D3827" s="48"/>
      <c r="E3827" s="68"/>
      <c r="F3827" s="49"/>
      <c r="G3827" s="69"/>
      <c r="H3827" s="50" t="str">
        <f>IF(E3827="","",VLOOKUP(WEEKDAY(E3827),List!A$15:B$21,2,FALSE))</f>
        <v/>
      </c>
      <c r="I3827" s="90">
        <f>IF(G3827="",0,VLOOKUP(G3827,PHR!$B$4:$H$10000,7,FALSE))</f>
        <v>0</v>
      </c>
      <c r="J3827" s="51" t="str">
        <f t="shared" si="241"/>
        <v/>
      </c>
      <c r="K3827" s="52" t="str">
        <f t="shared" si="240"/>
        <v/>
      </c>
      <c r="L3827" s="55" t="str">
        <f t="shared" si="238"/>
        <v/>
      </c>
      <c r="M3827" s="56" t="str">
        <f t="shared" si="239"/>
        <v/>
      </c>
    </row>
    <row r="3828" spans="1:13" ht="13" x14ac:dyDescent="0.25">
      <c r="A3828" s="163">
        <v>3824</v>
      </c>
      <c r="B3828" s="66"/>
      <c r="C3828" s="67"/>
      <c r="D3828" s="48"/>
      <c r="E3828" s="68"/>
      <c r="F3828" s="49"/>
      <c r="G3828" s="69"/>
      <c r="H3828" s="50" t="str">
        <f>IF(E3828="","",VLOOKUP(WEEKDAY(E3828),List!A$15:B$21,2,FALSE))</f>
        <v/>
      </c>
      <c r="I3828" s="90">
        <f>IF(G3828="",0,VLOOKUP(G3828,PHR!$B$4:$H$10000,7,FALSE))</f>
        <v>0</v>
      </c>
      <c r="J3828" s="51" t="str">
        <f t="shared" si="241"/>
        <v/>
      </c>
      <c r="K3828" s="52" t="str">
        <f t="shared" si="240"/>
        <v/>
      </c>
      <c r="L3828" s="55" t="str">
        <f t="shared" si="238"/>
        <v/>
      </c>
      <c r="M3828" s="56" t="str">
        <f t="shared" si="239"/>
        <v/>
      </c>
    </row>
    <row r="3829" spans="1:13" ht="13" x14ac:dyDescent="0.25">
      <c r="A3829" s="163">
        <v>3825</v>
      </c>
      <c r="B3829" s="66"/>
      <c r="C3829" s="67"/>
      <c r="D3829" s="48"/>
      <c r="E3829" s="68"/>
      <c r="F3829" s="49"/>
      <c r="G3829" s="69"/>
      <c r="H3829" s="50" t="str">
        <f>IF(E3829="","",VLOOKUP(WEEKDAY(E3829),List!A$15:B$21,2,FALSE))</f>
        <v/>
      </c>
      <c r="I3829" s="90">
        <f>IF(G3829="",0,VLOOKUP(G3829,PHR!$B$4:$H$10000,7,FALSE))</f>
        <v>0</v>
      </c>
      <c r="J3829" s="51" t="str">
        <f t="shared" si="241"/>
        <v/>
      </c>
      <c r="K3829" s="52" t="str">
        <f t="shared" si="240"/>
        <v/>
      </c>
      <c r="L3829" s="55" t="str">
        <f t="shared" si="238"/>
        <v/>
      </c>
      <c r="M3829" s="56" t="str">
        <f t="shared" si="239"/>
        <v/>
      </c>
    </row>
    <row r="3830" spans="1:13" ht="13" x14ac:dyDescent="0.25">
      <c r="A3830" s="163">
        <v>3826</v>
      </c>
      <c r="B3830" s="66"/>
      <c r="C3830" s="67"/>
      <c r="D3830" s="48"/>
      <c r="E3830" s="68"/>
      <c r="F3830" s="49"/>
      <c r="G3830" s="69"/>
      <c r="H3830" s="50" t="str">
        <f>IF(E3830="","",VLOOKUP(WEEKDAY(E3830),List!A$15:B$21,2,FALSE))</f>
        <v/>
      </c>
      <c r="I3830" s="90">
        <f>IF(G3830="",0,VLOOKUP(G3830,PHR!$B$4:$H$10000,7,FALSE))</f>
        <v>0</v>
      </c>
      <c r="J3830" s="51" t="str">
        <f t="shared" si="241"/>
        <v/>
      </c>
      <c r="K3830" s="52" t="str">
        <f t="shared" si="240"/>
        <v/>
      </c>
      <c r="L3830" s="55" t="str">
        <f t="shared" si="238"/>
        <v/>
      </c>
      <c r="M3830" s="56" t="str">
        <f t="shared" si="239"/>
        <v/>
      </c>
    </row>
    <row r="3831" spans="1:13" ht="13" x14ac:dyDescent="0.25">
      <c r="A3831" s="163">
        <v>3827</v>
      </c>
      <c r="B3831" s="66"/>
      <c r="C3831" s="67"/>
      <c r="D3831" s="48"/>
      <c r="E3831" s="68"/>
      <c r="F3831" s="49"/>
      <c r="G3831" s="69"/>
      <c r="H3831" s="50" t="str">
        <f>IF(E3831="","",VLOOKUP(WEEKDAY(E3831),List!A$15:B$21,2,FALSE))</f>
        <v/>
      </c>
      <c r="I3831" s="90">
        <f>IF(G3831="",0,VLOOKUP(G3831,PHR!$B$4:$H$10000,7,FALSE))</f>
        <v>0</v>
      </c>
      <c r="J3831" s="51" t="str">
        <f t="shared" si="241"/>
        <v/>
      </c>
      <c r="K3831" s="52" t="str">
        <f t="shared" si="240"/>
        <v/>
      </c>
      <c r="L3831" s="55" t="str">
        <f t="shared" si="238"/>
        <v/>
      </c>
      <c r="M3831" s="56" t="str">
        <f t="shared" si="239"/>
        <v/>
      </c>
    </row>
    <row r="3832" spans="1:13" ht="13" x14ac:dyDescent="0.25">
      <c r="A3832" s="163">
        <v>3828</v>
      </c>
      <c r="B3832" s="66"/>
      <c r="C3832" s="67"/>
      <c r="D3832" s="48"/>
      <c r="E3832" s="68"/>
      <c r="F3832" s="49"/>
      <c r="G3832" s="69"/>
      <c r="H3832" s="50" t="str">
        <f>IF(E3832="","",VLOOKUP(WEEKDAY(E3832),List!A$15:B$21,2,FALSE))</f>
        <v/>
      </c>
      <c r="I3832" s="90">
        <f>IF(G3832="",0,VLOOKUP(G3832,PHR!$B$4:$H$10000,7,FALSE))</f>
        <v>0</v>
      </c>
      <c r="J3832" s="51" t="str">
        <f t="shared" si="241"/>
        <v/>
      </c>
      <c r="K3832" s="52" t="str">
        <f t="shared" si="240"/>
        <v/>
      </c>
      <c r="L3832" s="55" t="str">
        <f t="shared" si="238"/>
        <v/>
      </c>
      <c r="M3832" s="56" t="str">
        <f t="shared" si="239"/>
        <v/>
      </c>
    </row>
    <row r="3833" spans="1:13" ht="13" x14ac:dyDescent="0.25">
      <c r="A3833" s="163">
        <v>3829</v>
      </c>
      <c r="B3833" s="66"/>
      <c r="C3833" s="67"/>
      <c r="D3833" s="48"/>
      <c r="E3833" s="68"/>
      <c r="F3833" s="49"/>
      <c r="G3833" s="69"/>
      <c r="H3833" s="50" t="str">
        <f>IF(E3833="","",VLOOKUP(WEEKDAY(E3833),List!A$15:B$21,2,FALSE))</f>
        <v/>
      </c>
      <c r="I3833" s="90">
        <f>IF(G3833="",0,VLOOKUP(G3833,PHR!$B$4:$H$10000,7,FALSE))</f>
        <v>0</v>
      </c>
      <c r="J3833" s="51" t="str">
        <f t="shared" si="241"/>
        <v/>
      </c>
      <c r="K3833" s="52" t="str">
        <f t="shared" si="240"/>
        <v/>
      </c>
      <c r="L3833" s="55" t="str">
        <f t="shared" si="238"/>
        <v/>
      </c>
      <c r="M3833" s="56" t="str">
        <f t="shared" si="239"/>
        <v/>
      </c>
    </row>
    <row r="3834" spans="1:13" ht="13" x14ac:dyDescent="0.25">
      <c r="A3834" s="163">
        <v>3830</v>
      </c>
      <c r="B3834" s="66"/>
      <c r="C3834" s="67"/>
      <c r="D3834" s="48"/>
      <c r="E3834" s="68"/>
      <c r="F3834" s="49"/>
      <c r="G3834" s="69"/>
      <c r="H3834" s="50" t="str">
        <f>IF(E3834="","",VLOOKUP(WEEKDAY(E3834),List!A$15:B$21,2,FALSE))</f>
        <v/>
      </c>
      <c r="I3834" s="90">
        <f>IF(G3834="",0,VLOOKUP(G3834,PHR!$B$4:$H$10000,7,FALSE))</f>
        <v>0</v>
      </c>
      <c r="J3834" s="51" t="str">
        <f t="shared" si="241"/>
        <v/>
      </c>
      <c r="K3834" s="52" t="str">
        <f t="shared" si="240"/>
        <v/>
      </c>
      <c r="L3834" s="55" t="str">
        <f t="shared" si="238"/>
        <v/>
      </c>
      <c r="M3834" s="56" t="str">
        <f t="shared" si="239"/>
        <v/>
      </c>
    </row>
    <row r="3835" spans="1:13" ht="13" x14ac:dyDescent="0.25">
      <c r="A3835" s="163">
        <v>3831</v>
      </c>
      <c r="B3835" s="66"/>
      <c r="C3835" s="67"/>
      <c r="D3835" s="48"/>
      <c r="E3835" s="68"/>
      <c r="F3835" s="49"/>
      <c r="G3835" s="69"/>
      <c r="H3835" s="50" t="str">
        <f>IF(E3835="","",VLOOKUP(WEEKDAY(E3835),List!A$15:B$21,2,FALSE))</f>
        <v/>
      </c>
      <c r="I3835" s="90">
        <f>IF(G3835="",0,VLOOKUP(G3835,PHR!$B$4:$H$10000,7,FALSE))</f>
        <v>0</v>
      </c>
      <c r="J3835" s="51" t="str">
        <f t="shared" si="241"/>
        <v/>
      </c>
      <c r="K3835" s="52" t="str">
        <f t="shared" si="240"/>
        <v/>
      </c>
      <c r="L3835" s="55" t="str">
        <f t="shared" si="238"/>
        <v/>
      </c>
      <c r="M3835" s="56" t="str">
        <f t="shared" si="239"/>
        <v/>
      </c>
    </row>
    <row r="3836" spans="1:13" ht="13" x14ac:dyDescent="0.25">
      <c r="A3836" s="163">
        <v>3832</v>
      </c>
      <c r="B3836" s="66"/>
      <c r="C3836" s="67"/>
      <c r="D3836" s="48"/>
      <c r="E3836" s="68"/>
      <c r="F3836" s="49"/>
      <c r="G3836" s="69"/>
      <c r="H3836" s="50" t="str">
        <f>IF(E3836="","",VLOOKUP(WEEKDAY(E3836),List!A$15:B$21,2,FALSE))</f>
        <v/>
      </c>
      <c r="I3836" s="90">
        <f>IF(G3836="",0,VLOOKUP(G3836,PHR!$B$4:$H$10000,7,FALSE))</f>
        <v>0</v>
      </c>
      <c r="J3836" s="51" t="str">
        <f t="shared" si="241"/>
        <v/>
      </c>
      <c r="K3836" s="52" t="str">
        <f t="shared" si="240"/>
        <v/>
      </c>
      <c r="L3836" s="55" t="str">
        <f t="shared" si="238"/>
        <v/>
      </c>
      <c r="M3836" s="56" t="str">
        <f t="shared" si="239"/>
        <v/>
      </c>
    </row>
    <row r="3837" spans="1:13" ht="13" x14ac:dyDescent="0.25">
      <c r="A3837" s="163">
        <v>3833</v>
      </c>
      <c r="B3837" s="66"/>
      <c r="C3837" s="67"/>
      <c r="D3837" s="48"/>
      <c r="E3837" s="68"/>
      <c r="F3837" s="49"/>
      <c r="G3837" s="69"/>
      <c r="H3837" s="50" t="str">
        <f>IF(E3837="","",VLOOKUP(WEEKDAY(E3837),List!A$15:B$21,2,FALSE))</f>
        <v/>
      </c>
      <c r="I3837" s="90">
        <f>IF(G3837="",0,VLOOKUP(G3837,PHR!$B$4:$H$10000,7,FALSE))</f>
        <v>0</v>
      </c>
      <c r="J3837" s="51" t="str">
        <f t="shared" si="241"/>
        <v/>
      </c>
      <c r="K3837" s="52" t="str">
        <f t="shared" si="240"/>
        <v/>
      </c>
      <c r="L3837" s="55" t="str">
        <f t="shared" si="238"/>
        <v/>
      </c>
      <c r="M3837" s="56" t="str">
        <f t="shared" si="239"/>
        <v/>
      </c>
    </row>
    <row r="3838" spans="1:13" ht="13" x14ac:dyDescent="0.25">
      <c r="A3838" s="163">
        <v>3834</v>
      </c>
      <c r="B3838" s="66"/>
      <c r="C3838" s="67"/>
      <c r="D3838" s="48"/>
      <c r="E3838" s="68"/>
      <c r="F3838" s="49"/>
      <c r="G3838" s="69"/>
      <c r="H3838" s="50" t="str">
        <f>IF(E3838="","",VLOOKUP(WEEKDAY(E3838),List!A$15:B$21,2,FALSE))</f>
        <v/>
      </c>
      <c r="I3838" s="90">
        <f>IF(G3838="",0,VLOOKUP(G3838,PHR!$B$4:$H$10000,7,FALSE))</f>
        <v>0</v>
      </c>
      <c r="J3838" s="51" t="str">
        <f t="shared" si="241"/>
        <v/>
      </c>
      <c r="K3838" s="52" t="str">
        <f t="shared" si="240"/>
        <v/>
      </c>
      <c r="L3838" s="55" t="str">
        <f t="shared" si="238"/>
        <v/>
      </c>
      <c r="M3838" s="56" t="str">
        <f t="shared" si="239"/>
        <v/>
      </c>
    </row>
    <row r="3839" spans="1:13" ht="13" x14ac:dyDescent="0.25">
      <c r="A3839" s="163">
        <v>3835</v>
      </c>
      <c r="B3839" s="66"/>
      <c r="C3839" s="67"/>
      <c r="D3839" s="48"/>
      <c r="E3839" s="68"/>
      <c r="F3839" s="49"/>
      <c r="G3839" s="69"/>
      <c r="H3839" s="50" t="str">
        <f>IF(E3839="","",VLOOKUP(WEEKDAY(E3839),List!A$15:B$21,2,FALSE))</f>
        <v/>
      </c>
      <c r="I3839" s="90">
        <f>IF(G3839="",0,VLOOKUP(G3839,PHR!$B$4:$H$10000,7,FALSE))</f>
        <v>0</v>
      </c>
      <c r="J3839" s="51" t="str">
        <f t="shared" si="241"/>
        <v/>
      </c>
      <c r="K3839" s="52" t="str">
        <f t="shared" si="240"/>
        <v/>
      </c>
      <c r="L3839" s="55" t="str">
        <f t="shared" si="238"/>
        <v/>
      </c>
      <c r="M3839" s="56" t="str">
        <f t="shared" si="239"/>
        <v/>
      </c>
    </row>
    <row r="3840" spans="1:13" ht="13" x14ac:dyDescent="0.25">
      <c r="A3840" s="163">
        <v>3836</v>
      </c>
      <c r="B3840" s="66"/>
      <c r="C3840" s="67"/>
      <c r="D3840" s="48"/>
      <c r="E3840" s="68"/>
      <c r="F3840" s="49"/>
      <c r="G3840" s="69"/>
      <c r="H3840" s="50" t="str">
        <f>IF(E3840="","",VLOOKUP(WEEKDAY(E3840),List!A$15:B$21,2,FALSE))</f>
        <v/>
      </c>
      <c r="I3840" s="90">
        <f>IF(G3840="",0,VLOOKUP(G3840,PHR!$B$4:$H$10000,7,FALSE))</f>
        <v>0</v>
      </c>
      <c r="J3840" s="51" t="str">
        <f t="shared" si="241"/>
        <v/>
      </c>
      <c r="K3840" s="52" t="str">
        <f t="shared" si="240"/>
        <v/>
      </c>
      <c r="L3840" s="55" t="str">
        <f t="shared" si="238"/>
        <v/>
      </c>
      <c r="M3840" s="56" t="str">
        <f t="shared" si="239"/>
        <v/>
      </c>
    </row>
    <row r="3841" spans="1:13" ht="13" x14ac:dyDescent="0.25">
      <c r="A3841" s="163">
        <v>3837</v>
      </c>
      <c r="B3841" s="66"/>
      <c r="C3841" s="67"/>
      <c r="D3841" s="48"/>
      <c r="E3841" s="68"/>
      <c r="F3841" s="49"/>
      <c r="G3841" s="69"/>
      <c r="H3841" s="50" t="str">
        <f>IF(E3841="","",VLOOKUP(WEEKDAY(E3841),List!A$15:B$21,2,FALSE))</f>
        <v/>
      </c>
      <c r="I3841" s="90">
        <f>IF(G3841="",0,VLOOKUP(G3841,PHR!$B$4:$H$10000,7,FALSE))</f>
        <v>0</v>
      </c>
      <c r="J3841" s="51" t="str">
        <f t="shared" si="241"/>
        <v/>
      </c>
      <c r="K3841" s="52" t="str">
        <f t="shared" si="240"/>
        <v/>
      </c>
      <c r="L3841" s="55" t="str">
        <f t="shared" si="238"/>
        <v/>
      </c>
      <c r="M3841" s="56" t="str">
        <f t="shared" si="239"/>
        <v/>
      </c>
    </row>
    <row r="3842" spans="1:13" ht="13" x14ac:dyDescent="0.25">
      <c r="A3842" s="163">
        <v>3838</v>
      </c>
      <c r="B3842" s="66"/>
      <c r="C3842" s="67"/>
      <c r="D3842" s="48"/>
      <c r="E3842" s="68"/>
      <c r="F3842" s="49"/>
      <c r="G3842" s="69"/>
      <c r="H3842" s="50" t="str">
        <f>IF(E3842="","",VLOOKUP(WEEKDAY(E3842),List!A$15:B$21,2,FALSE))</f>
        <v/>
      </c>
      <c r="I3842" s="90">
        <f>IF(G3842="",0,VLOOKUP(G3842,PHR!$B$4:$H$10000,7,FALSE))</f>
        <v>0</v>
      </c>
      <c r="J3842" s="51" t="str">
        <f t="shared" si="241"/>
        <v/>
      </c>
      <c r="K3842" s="52" t="str">
        <f t="shared" si="240"/>
        <v/>
      </c>
      <c r="L3842" s="55" t="str">
        <f t="shared" si="238"/>
        <v/>
      </c>
      <c r="M3842" s="56" t="str">
        <f t="shared" si="239"/>
        <v/>
      </c>
    </row>
    <row r="3843" spans="1:13" ht="13" x14ac:dyDescent="0.25">
      <c r="A3843" s="163">
        <v>3839</v>
      </c>
      <c r="B3843" s="66"/>
      <c r="C3843" s="67"/>
      <c r="D3843" s="48"/>
      <c r="E3843" s="68"/>
      <c r="F3843" s="49"/>
      <c r="G3843" s="69"/>
      <c r="H3843" s="50" t="str">
        <f>IF(E3843="","",VLOOKUP(WEEKDAY(E3843),List!A$15:B$21,2,FALSE))</f>
        <v/>
      </c>
      <c r="I3843" s="90">
        <f>IF(G3843="",0,VLOOKUP(G3843,PHR!$B$4:$H$10000,7,FALSE))</f>
        <v>0</v>
      </c>
      <c r="J3843" s="51" t="str">
        <f t="shared" si="241"/>
        <v/>
      </c>
      <c r="K3843" s="52" t="str">
        <f t="shared" si="240"/>
        <v/>
      </c>
      <c r="L3843" s="55" t="str">
        <f t="shared" si="238"/>
        <v/>
      </c>
      <c r="M3843" s="56" t="str">
        <f t="shared" si="239"/>
        <v/>
      </c>
    </row>
    <row r="3844" spans="1:13" ht="13" x14ac:dyDescent="0.25">
      <c r="A3844" s="163">
        <v>3840</v>
      </c>
      <c r="B3844" s="66"/>
      <c r="C3844" s="67"/>
      <c r="D3844" s="48"/>
      <c r="E3844" s="68"/>
      <c r="F3844" s="49"/>
      <c r="G3844" s="69"/>
      <c r="H3844" s="50" t="str">
        <f>IF(E3844="","",VLOOKUP(WEEKDAY(E3844),List!A$15:B$21,2,FALSE))</f>
        <v/>
      </c>
      <c r="I3844" s="90">
        <f>IF(G3844="",0,VLOOKUP(G3844,PHR!$B$4:$H$10000,7,FALSE))</f>
        <v>0</v>
      </c>
      <c r="J3844" s="51" t="str">
        <f t="shared" si="241"/>
        <v/>
      </c>
      <c r="K3844" s="52" t="str">
        <f t="shared" si="240"/>
        <v/>
      </c>
      <c r="L3844" s="55" t="str">
        <f t="shared" si="238"/>
        <v/>
      </c>
      <c r="M3844" s="56" t="str">
        <f t="shared" si="239"/>
        <v/>
      </c>
    </row>
    <row r="3845" spans="1:13" ht="13" x14ac:dyDescent="0.25">
      <c r="A3845" s="163">
        <v>3841</v>
      </c>
      <c r="B3845" s="66"/>
      <c r="C3845" s="67"/>
      <c r="D3845" s="48"/>
      <c r="E3845" s="68"/>
      <c r="F3845" s="49"/>
      <c r="G3845" s="69"/>
      <c r="H3845" s="50" t="str">
        <f>IF(E3845="","",VLOOKUP(WEEKDAY(E3845),List!A$15:B$21,2,FALSE))</f>
        <v/>
      </c>
      <c r="I3845" s="90">
        <f>IF(G3845="",0,VLOOKUP(G3845,PHR!$B$4:$H$10000,7,FALSE))</f>
        <v>0</v>
      </c>
      <c r="J3845" s="51" t="str">
        <f t="shared" si="241"/>
        <v/>
      </c>
      <c r="K3845" s="52" t="str">
        <f t="shared" si="240"/>
        <v/>
      </c>
      <c r="L3845" s="55" t="str">
        <f t="shared" ref="L3845:L3908" si="242">IF(D3845="","",K3845)</f>
        <v/>
      </c>
      <c r="M3845" s="56" t="str">
        <f t="shared" ref="M3845:M3908" si="243">IF(D3845="","",ROUND(L3845*I3845,2))</f>
        <v/>
      </c>
    </row>
    <row r="3846" spans="1:13" ht="13" x14ac:dyDescent="0.25">
      <c r="A3846" s="163">
        <v>3842</v>
      </c>
      <c r="B3846" s="66"/>
      <c r="C3846" s="67"/>
      <c r="D3846" s="48"/>
      <c r="E3846" s="68"/>
      <c r="F3846" s="49"/>
      <c r="G3846" s="69"/>
      <c r="H3846" s="50" t="str">
        <f>IF(E3846="","",VLOOKUP(WEEKDAY(E3846),List!A$15:B$21,2,FALSE))</f>
        <v/>
      </c>
      <c r="I3846" s="90">
        <f>IF(G3846="",0,VLOOKUP(G3846,PHR!$B$4:$H$10000,7,FALSE))</f>
        <v>0</v>
      </c>
      <c r="J3846" s="51" t="str">
        <f t="shared" si="241"/>
        <v/>
      </c>
      <c r="K3846" s="52" t="str">
        <f t="shared" ref="K3846:K3909" si="244">IF(F3846="","",IF(C3846="",MIN(F3846,$K$1),(MIN(F3846,$K$1)*C3846)))</f>
        <v/>
      </c>
      <c r="L3846" s="55" t="str">
        <f t="shared" si="242"/>
        <v/>
      </c>
      <c r="M3846" s="56" t="str">
        <f t="shared" si="243"/>
        <v/>
      </c>
    </row>
    <row r="3847" spans="1:13" ht="13" x14ac:dyDescent="0.25">
      <c r="A3847" s="163">
        <v>3843</v>
      </c>
      <c r="B3847" s="66"/>
      <c r="C3847" s="67"/>
      <c r="D3847" s="48"/>
      <c r="E3847" s="68"/>
      <c r="F3847" s="49"/>
      <c r="G3847" s="69"/>
      <c r="H3847" s="50" t="str">
        <f>IF(E3847="","",VLOOKUP(WEEKDAY(E3847),List!A$15:B$21,2,FALSE))</f>
        <v/>
      </c>
      <c r="I3847" s="90">
        <f>IF(G3847="",0,VLOOKUP(G3847,PHR!$B$4:$H$10000,7,FALSE))</f>
        <v>0</v>
      </c>
      <c r="J3847" s="51" t="str">
        <f t="shared" si="241"/>
        <v/>
      </c>
      <c r="K3847" s="52" t="str">
        <f t="shared" si="244"/>
        <v/>
      </c>
      <c r="L3847" s="55" t="str">
        <f t="shared" si="242"/>
        <v/>
      </c>
      <c r="M3847" s="56" t="str">
        <f t="shared" si="243"/>
        <v/>
      </c>
    </row>
    <row r="3848" spans="1:13" ht="13" x14ac:dyDescent="0.25">
      <c r="A3848" s="163">
        <v>3844</v>
      </c>
      <c r="B3848" s="66"/>
      <c r="C3848" s="67"/>
      <c r="D3848" s="48"/>
      <c r="E3848" s="68"/>
      <c r="F3848" s="49"/>
      <c r="G3848" s="69"/>
      <c r="H3848" s="50" t="str">
        <f>IF(E3848="","",VLOOKUP(WEEKDAY(E3848),List!A$15:B$21,2,FALSE))</f>
        <v/>
      </c>
      <c r="I3848" s="90">
        <f>IF(G3848="",0,VLOOKUP(G3848,PHR!$B$4:$H$10000,7,FALSE))</f>
        <v>0</v>
      </c>
      <c r="J3848" s="51" t="str">
        <f t="shared" si="241"/>
        <v/>
      </c>
      <c r="K3848" s="52" t="str">
        <f t="shared" si="244"/>
        <v/>
      </c>
      <c r="L3848" s="55" t="str">
        <f t="shared" si="242"/>
        <v/>
      </c>
      <c r="M3848" s="56" t="str">
        <f t="shared" si="243"/>
        <v/>
      </c>
    </row>
    <row r="3849" spans="1:13" ht="13" x14ac:dyDescent="0.25">
      <c r="A3849" s="163">
        <v>3845</v>
      </c>
      <c r="B3849" s="66"/>
      <c r="C3849" s="67"/>
      <c r="D3849" s="48"/>
      <c r="E3849" s="68"/>
      <c r="F3849" s="49"/>
      <c r="G3849" s="69"/>
      <c r="H3849" s="50" t="str">
        <f>IF(E3849="","",VLOOKUP(WEEKDAY(E3849),List!A$15:B$21,2,FALSE))</f>
        <v/>
      </c>
      <c r="I3849" s="90">
        <f>IF(G3849="",0,VLOOKUP(G3849,PHR!$B$4:$H$10000,7,FALSE))</f>
        <v>0</v>
      </c>
      <c r="J3849" s="51" t="str">
        <f t="shared" si="241"/>
        <v/>
      </c>
      <c r="K3849" s="52" t="str">
        <f t="shared" si="244"/>
        <v/>
      </c>
      <c r="L3849" s="55" t="str">
        <f t="shared" si="242"/>
        <v/>
      </c>
      <c r="M3849" s="56" t="str">
        <f t="shared" si="243"/>
        <v/>
      </c>
    </row>
    <row r="3850" spans="1:13" ht="13" x14ac:dyDescent="0.25">
      <c r="A3850" s="163">
        <v>3846</v>
      </c>
      <c r="B3850" s="66"/>
      <c r="C3850" s="67"/>
      <c r="D3850" s="48"/>
      <c r="E3850" s="68"/>
      <c r="F3850" s="49"/>
      <c r="G3850" s="69"/>
      <c r="H3850" s="50" t="str">
        <f>IF(E3850="","",VLOOKUP(WEEKDAY(E3850),List!A$15:B$21,2,FALSE))</f>
        <v/>
      </c>
      <c r="I3850" s="90">
        <f>IF(G3850="",0,VLOOKUP(G3850,PHR!$B$4:$H$10000,7,FALSE))</f>
        <v>0</v>
      </c>
      <c r="J3850" s="51" t="str">
        <f t="shared" ref="J3850:J3913" si="245">IF(K3850="","",ROUND(K3850*I3850,2))</f>
        <v/>
      </c>
      <c r="K3850" s="52" t="str">
        <f t="shared" si="244"/>
        <v/>
      </c>
      <c r="L3850" s="55" t="str">
        <f t="shared" si="242"/>
        <v/>
      </c>
      <c r="M3850" s="56" t="str">
        <f t="shared" si="243"/>
        <v/>
      </c>
    </row>
    <row r="3851" spans="1:13" ht="13" x14ac:dyDescent="0.25">
      <c r="A3851" s="163">
        <v>3847</v>
      </c>
      <c r="B3851" s="66"/>
      <c r="C3851" s="67"/>
      <c r="D3851" s="48"/>
      <c r="E3851" s="68"/>
      <c r="F3851" s="49"/>
      <c r="G3851" s="69"/>
      <c r="H3851" s="50" t="str">
        <f>IF(E3851="","",VLOOKUP(WEEKDAY(E3851),List!A$15:B$21,2,FALSE))</f>
        <v/>
      </c>
      <c r="I3851" s="90">
        <f>IF(G3851="",0,VLOOKUP(G3851,PHR!$B$4:$H$10000,7,FALSE))</f>
        <v>0</v>
      </c>
      <c r="J3851" s="51" t="str">
        <f t="shared" si="245"/>
        <v/>
      </c>
      <c r="K3851" s="52" t="str">
        <f t="shared" si="244"/>
        <v/>
      </c>
      <c r="L3851" s="55" t="str">
        <f t="shared" si="242"/>
        <v/>
      </c>
      <c r="M3851" s="56" t="str">
        <f t="shared" si="243"/>
        <v/>
      </c>
    </row>
    <row r="3852" spans="1:13" ht="13" x14ac:dyDescent="0.25">
      <c r="A3852" s="163">
        <v>3848</v>
      </c>
      <c r="B3852" s="66"/>
      <c r="C3852" s="67"/>
      <c r="D3852" s="48"/>
      <c r="E3852" s="68"/>
      <c r="F3852" s="49"/>
      <c r="G3852" s="69"/>
      <c r="H3852" s="50" t="str">
        <f>IF(E3852="","",VLOOKUP(WEEKDAY(E3852),List!A$15:B$21,2,FALSE))</f>
        <v/>
      </c>
      <c r="I3852" s="90">
        <f>IF(G3852="",0,VLOOKUP(G3852,PHR!$B$4:$H$10000,7,FALSE))</f>
        <v>0</v>
      </c>
      <c r="J3852" s="51" t="str">
        <f t="shared" si="245"/>
        <v/>
      </c>
      <c r="K3852" s="52" t="str">
        <f t="shared" si="244"/>
        <v/>
      </c>
      <c r="L3852" s="55" t="str">
        <f t="shared" si="242"/>
        <v/>
      </c>
      <c r="M3852" s="56" t="str">
        <f t="shared" si="243"/>
        <v/>
      </c>
    </row>
    <row r="3853" spans="1:13" ht="13" x14ac:dyDescent="0.25">
      <c r="A3853" s="163">
        <v>3849</v>
      </c>
      <c r="B3853" s="66"/>
      <c r="C3853" s="67"/>
      <c r="D3853" s="48"/>
      <c r="E3853" s="68"/>
      <c r="F3853" s="49"/>
      <c r="G3853" s="69"/>
      <c r="H3853" s="50" t="str">
        <f>IF(E3853="","",VLOOKUP(WEEKDAY(E3853),List!A$15:B$21,2,FALSE))</f>
        <v/>
      </c>
      <c r="I3853" s="90">
        <f>IF(G3853="",0,VLOOKUP(G3853,PHR!$B$4:$H$10000,7,FALSE))</f>
        <v>0</v>
      </c>
      <c r="J3853" s="51" t="str">
        <f t="shared" si="245"/>
        <v/>
      </c>
      <c r="K3853" s="52" t="str">
        <f t="shared" si="244"/>
        <v/>
      </c>
      <c r="L3853" s="55" t="str">
        <f t="shared" si="242"/>
        <v/>
      </c>
      <c r="M3853" s="56" t="str">
        <f t="shared" si="243"/>
        <v/>
      </c>
    </row>
    <row r="3854" spans="1:13" ht="13" x14ac:dyDescent="0.25">
      <c r="A3854" s="163">
        <v>3850</v>
      </c>
      <c r="B3854" s="66"/>
      <c r="C3854" s="67"/>
      <c r="D3854" s="48"/>
      <c r="E3854" s="68"/>
      <c r="F3854" s="49"/>
      <c r="G3854" s="69"/>
      <c r="H3854" s="50" t="str">
        <f>IF(E3854="","",VLOOKUP(WEEKDAY(E3854),List!A$15:B$21,2,FALSE))</f>
        <v/>
      </c>
      <c r="I3854" s="90">
        <f>IF(G3854="",0,VLOOKUP(G3854,PHR!$B$4:$H$10000,7,FALSE))</f>
        <v>0</v>
      </c>
      <c r="J3854" s="51" t="str">
        <f t="shared" si="245"/>
        <v/>
      </c>
      <c r="K3854" s="52" t="str">
        <f t="shared" si="244"/>
        <v/>
      </c>
      <c r="L3854" s="55" t="str">
        <f t="shared" si="242"/>
        <v/>
      </c>
      <c r="M3854" s="56" t="str">
        <f t="shared" si="243"/>
        <v/>
      </c>
    </row>
    <row r="3855" spans="1:13" ht="13" x14ac:dyDescent="0.25">
      <c r="A3855" s="163">
        <v>3851</v>
      </c>
      <c r="B3855" s="66"/>
      <c r="C3855" s="67"/>
      <c r="D3855" s="48"/>
      <c r="E3855" s="68"/>
      <c r="F3855" s="49"/>
      <c r="G3855" s="69"/>
      <c r="H3855" s="50" t="str">
        <f>IF(E3855="","",VLOOKUP(WEEKDAY(E3855),List!A$15:B$21,2,FALSE))</f>
        <v/>
      </c>
      <c r="I3855" s="90">
        <f>IF(G3855="",0,VLOOKUP(G3855,PHR!$B$4:$H$10000,7,FALSE))</f>
        <v>0</v>
      </c>
      <c r="J3855" s="51" t="str">
        <f t="shared" si="245"/>
        <v/>
      </c>
      <c r="K3855" s="52" t="str">
        <f t="shared" si="244"/>
        <v/>
      </c>
      <c r="L3855" s="55" t="str">
        <f t="shared" si="242"/>
        <v/>
      </c>
      <c r="M3855" s="56" t="str">
        <f t="shared" si="243"/>
        <v/>
      </c>
    </row>
    <row r="3856" spans="1:13" ht="13" x14ac:dyDescent="0.25">
      <c r="A3856" s="163">
        <v>3852</v>
      </c>
      <c r="B3856" s="66"/>
      <c r="C3856" s="67"/>
      <c r="D3856" s="48"/>
      <c r="E3856" s="68"/>
      <c r="F3856" s="49"/>
      <c r="G3856" s="69"/>
      <c r="H3856" s="50" t="str">
        <f>IF(E3856="","",VLOOKUP(WEEKDAY(E3856),List!A$15:B$21,2,FALSE))</f>
        <v/>
      </c>
      <c r="I3856" s="90">
        <f>IF(G3856="",0,VLOOKUP(G3856,PHR!$B$4:$H$10000,7,FALSE))</f>
        <v>0</v>
      </c>
      <c r="J3856" s="51" t="str">
        <f t="shared" si="245"/>
        <v/>
      </c>
      <c r="K3856" s="52" t="str">
        <f t="shared" si="244"/>
        <v/>
      </c>
      <c r="L3856" s="55" t="str">
        <f t="shared" si="242"/>
        <v/>
      </c>
      <c r="M3856" s="56" t="str">
        <f t="shared" si="243"/>
        <v/>
      </c>
    </row>
    <row r="3857" spans="1:13" ht="13" x14ac:dyDescent="0.25">
      <c r="A3857" s="163">
        <v>3853</v>
      </c>
      <c r="B3857" s="66"/>
      <c r="C3857" s="67"/>
      <c r="D3857" s="48"/>
      <c r="E3857" s="68"/>
      <c r="F3857" s="49"/>
      <c r="G3857" s="69"/>
      <c r="H3857" s="50" t="str">
        <f>IF(E3857="","",VLOOKUP(WEEKDAY(E3857),List!A$15:B$21,2,FALSE))</f>
        <v/>
      </c>
      <c r="I3857" s="90">
        <f>IF(G3857="",0,VLOOKUP(G3857,PHR!$B$4:$H$10000,7,FALSE))</f>
        <v>0</v>
      </c>
      <c r="J3857" s="51" t="str">
        <f t="shared" si="245"/>
        <v/>
      </c>
      <c r="K3857" s="52" t="str">
        <f t="shared" si="244"/>
        <v/>
      </c>
      <c r="L3857" s="55" t="str">
        <f t="shared" si="242"/>
        <v/>
      </c>
      <c r="M3857" s="56" t="str">
        <f t="shared" si="243"/>
        <v/>
      </c>
    </row>
    <row r="3858" spans="1:13" ht="13" x14ac:dyDescent="0.25">
      <c r="A3858" s="163">
        <v>3854</v>
      </c>
      <c r="B3858" s="66"/>
      <c r="C3858" s="67"/>
      <c r="D3858" s="48"/>
      <c r="E3858" s="68"/>
      <c r="F3858" s="49"/>
      <c r="G3858" s="69"/>
      <c r="H3858" s="50" t="str">
        <f>IF(E3858="","",VLOOKUP(WEEKDAY(E3858),List!A$15:B$21,2,FALSE))</f>
        <v/>
      </c>
      <c r="I3858" s="90">
        <f>IF(G3858="",0,VLOOKUP(G3858,PHR!$B$4:$H$10000,7,FALSE))</f>
        <v>0</v>
      </c>
      <c r="J3858" s="51" t="str">
        <f t="shared" si="245"/>
        <v/>
      </c>
      <c r="K3858" s="52" t="str">
        <f t="shared" si="244"/>
        <v/>
      </c>
      <c r="L3858" s="55" t="str">
        <f t="shared" si="242"/>
        <v/>
      </c>
      <c r="M3858" s="56" t="str">
        <f t="shared" si="243"/>
        <v/>
      </c>
    </row>
    <row r="3859" spans="1:13" ht="13" x14ac:dyDescent="0.25">
      <c r="A3859" s="163">
        <v>3855</v>
      </c>
      <c r="B3859" s="66"/>
      <c r="C3859" s="67"/>
      <c r="D3859" s="48"/>
      <c r="E3859" s="68"/>
      <c r="F3859" s="49"/>
      <c r="G3859" s="69"/>
      <c r="H3859" s="50" t="str">
        <f>IF(E3859="","",VLOOKUP(WEEKDAY(E3859),List!A$15:B$21,2,FALSE))</f>
        <v/>
      </c>
      <c r="I3859" s="90">
        <f>IF(G3859="",0,VLOOKUP(G3859,PHR!$B$4:$H$10000,7,FALSE))</f>
        <v>0</v>
      </c>
      <c r="J3859" s="51" t="str">
        <f t="shared" si="245"/>
        <v/>
      </c>
      <c r="K3859" s="52" t="str">
        <f t="shared" si="244"/>
        <v/>
      </c>
      <c r="L3859" s="55" t="str">
        <f t="shared" si="242"/>
        <v/>
      </c>
      <c r="M3859" s="56" t="str">
        <f t="shared" si="243"/>
        <v/>
      </c>
    </row>
    <row r="3860" spans="1:13" ht="13" x14ac:dyDescent="0.25">
      <c r="A3860" s="163">
        <v>3856</v>
      </c>
      <c r="B3860" s="66"/>
      <c r="C3860" s="67"/>
      <c r="D3860" s="48"/>
      <c r="E3860" s="68"/>
      <c r="F3860" s="49"/>
      <c r="G3860" s="69"/>
      <c r="H3860" s="50" t="str">
        <f>IF(E3860="","",VLOOKUP(WEEKDAY(E3860),List!A$15:B$21,2,FALSE))</f>
        <v/>
      </c>
      <c r="I3860" s="90">
        <f>IF(G3860="",0,VLOOKUP(G3860,PHR!$B$4:$H$10000,7,FALSE))</f>
        <v>0</v>
      </c>
      <c r="J3860" s="51" t="str">
        <f t="shared" si="245"/>
        <v/>
      </c>
      <c r="K3860" s="52" t="str">
        <f t="shared" si="244"/>
        <v/>
      </c>
      <c r="L3860" s="55" t="str">
        <f t="shared" si="242"/>
        <v/>
      </c>
      <c r="M3860" s="56" t="str">
        <f t="shared" si="243"/>
        <v/>
      </c>
    </row>
    <row r="3861" spans="1:13" ht="13" x14ac:dyDescent="0.25">
      <c r="A3861" s="163">
        <v>3857</v>
      </c>
      <c r="B3861" s="66"/>
      <c r="C3861" s="67"/>
      <c r="D3861" s="48"/>
      <c r="E3861" s="68"/>
      <c r="F3861" s="49"/>
      <c r="G3861" s="69"/>
      <c r="H3861" s="50" t="str">
        <f>IF(E3861="","",VLOOKUP(WEEKDAY(E3861),List!A$15:B$21,2,FALSE))</f>
        <v/>
      </c>
      <c r="I3861" s="90">
        <f>IF(G3861="",0,VLOOKUP(G3861,PHR!$B$4:$H$10000,7,FALSE))</f>
        <v>0</v>
      </c>
      <c r="J3861" s="51" t="str">
        <f t="shared" si="245"/>
        <v/>
      </c>
      <c r="K3861" s="52" t="str">
        <f t="shared" si="244"/>
        <v/>
      </c>
      <c r="L3861" s="55" t="str">
        <f t="shared" si="242"/>
        <v/>
      </c>
      <c r="M3861" s="56" t="str">
        <f t="shared" si="243"/>
        <v/>
      </c>
    </row>
    <row r="3862" spans="1:13" ht="13" x14ac:dyDescent="0.25">
      <c r="A3862" s="163">
        <v>3858</v>
      </c>
      <c r="B3862" s="66"/>
      <c r="C3862" s="67"/>
      <c r="D3862" s="48"/>
      <c r="E3862" s="68"/>
      <c r="F3862" s="49"/>
      <c r="G3862" s="69"/>
      <c r="H3862" s="50" t="str">
        <f>IF(E3862="","",VLOOKUP(WEEKDAY(E3862),List!A$15:B$21,2,FALSE))</f>
        <v/>
      </c>
      <c r="I3862" s="90">
        <f>IF(G3862="",0,VLOOKUP(G3862,PHR!$B$4:$H$10000,7,FALSE))</f>
        <v>0</v>
      </c>
      <c r="J3862" s="51" t="str">
        <f t="shared" si="245"/>
        <v/>
      </c>
      <c r="K3862" s="52" t="str">
        <f t="shared" si="244"/>
        <v/>
      </c>
      <c r="L3862" s="55" t="str">
        <f t="shared" si="242"/>
        <v/>
      </c>
      <c r="M3862" s="56" t="str">
        <f t="shared" si="243"/>
        <v/>
      </c>
    </row>
    <row r="3863" spans="1:13" ht="13" x14ac:dyDescent="0.25">
      <c r="A3863" s="163">
        <v>3859</v>
      </c>
      <c r="B3863" s="66"/>
      <c r="C3863" s="67"/>
      <c r="D3863" s="48"/>
      <c r="E3863" s="68"/>
      <c r="F3863" s="49"/>
      <c r="G3863" s="69"/>
      <c r="H3863" s="50" t="str">
        <f>IF(E3863="","",VLOOKUP(WEEKDAY(E3863),List!A$15:B$21,2,FALSE))</f>
        <v/>
      </c>
      <c r="I3863" s="90">
        <f>IF(G3863="",0,VLOOKUP(G3863,PHR!$B$4:$H$10000,7,FALSE))</f>
        <v>0</v>
      </c>
      <c r="J3863" s="51" t="str">
        <f t="shared" si="245"/>
        <v/>
      </c>
      <c r="K3863" s="52" t="str">
        <f t="shared" si="244"/>
        <v/>
      </c>
      <c r="L3863" s="55" t="str">
        <f t="shared" si="242"/>
        <v/>
      </c>
      <c r="M3863" s="56" t="str">
        <f t="shared" si="243"/>
        <v/>
      </c>
    </row>
    <row r="3864" spans="1:13" ht="13" x14ac:dyDescent="0.25">
      <c r="A3864" s="163">
        <v>3860</v>
      </c>
      <c r="B3864" s="66"/>
      <c r="C3864" s="67"/>
      <c r="D3864" s="48"/>
      <c r="E3864" s="68"/>
      <c r="F3864" s="49"/>
      <c r="G3864" s="69"/>
      <c r="H3864" s="50" t="str">
        <f>IF(E3864="","",VLOOKUP(WEEKDAY(E3864),List!A$15:B$21,2,FALSE))</f>
        <v/>
      </c>
      <c r="I3864" s="90">
        <f>IF(G3864="",0,VLOOKUP(G3864,PHR!$B$4:$H$10000,7,FALSE))</f>
        <v>0</v>
      </c>
      <c r="J3864" s="51" t="str">
        <f t="shared" si="245"/>
        <v/>
      </c>
      <c r="K3864" s="52" t="str">
        <f t="shared" si="244"/>
        <v/>
      </c>
      <c r="L3864" s="55" t="str">
        <f t="shared" si="242"/>
        <v/>
      </c>
      <c r="M3864" s="56" t="str">
        <f t="shared" si="243"/>
        <v/>
      </c>
    </row>
    <row r="3865" spans="1:13" ht="13" x14ac:dyDescent="0.25">
      <c r="A3865" s="163">
        <v>3861</v>
      </c>
      <c r="B3865" s="66"/>
      <c r="C3865" s="67"/>
      <c r="D3865" s="48"/>
      <c r="E3865" s="68"/>
      <c r="F3865" s="49"/>
      <c r="G3865" s="69"/>
      <c r="H3865" s="50" t="str">
        <f>IF(E3865="","",VLOOKUP(WEEKDAY(E3865),List!A$15:B$21,2,FALSE))</f>
        <v/>
      </c>
      <c r="I3865" s="90">
        <f>IF(G3865="",0,VLOOKUP(G3865,PHR!$B$4:$H$10000,7,FALSE))</f>
        <v>0</v>
      </c>
      <c r="J3865" s="51" t="str">
        <f t="shared" si="245"/>
        <v/>
      </c>
      <c r="K3865" s="52" t="str">
        <f t="shared" si="244"/>
        <v/>
      </c>
      <c r="L3865" s="55" t="str">
        <f t="shared" si="242"/>
        <v/>
      </c>
      <c r="M3865" s="56" t="str">
        <f t="shared" si="243"/>
        <v/>
      </c>
    </row>
    <row r="3866" spans="1:13" ht="13" x14ac:dyDescent="0.25">
      <c r="A3866" s="163">
        <v>3862</v>
      </c>
      <c r="B3866" s="66"/>
      <c r="C3866" s="67"/>
      <c r="D3866" s="48"/>
      <c r="E3866" s="68"/>
      <c r="F3866" s="49"/>
      <c r="G3866" s="69"/>
      <c r="H3866" s="50" t="str">
        <f>IF(E3866="","",VLOOKUP(WEEKDAY(E3866),List!A$15:B$21,2,FALSE))</f>
        <v/>
      </c>
      <c r="I3866" s="90">
        <f>IF(G3866="",0,VLOOKUP(G3866,PHR!$B$4:$H$10000,7,FALSE))</f>
        <v>0</v>
      </c>
      <c r="J3866" s="51" t="str">
        <f t="shared" si="245"/>
        <v/>
      </c>
      <c r="K3866" s="52" t="str">
        <f t="shared" si="244"/>
        <v/>
      </c>
      <c r="L3866" s="55" t="str">
        <f t="shared" si="242"/>
        <v/>
      </c>
      <c r="M3866" s="56" t="str">
        <f t="shared" si="243"/>
        <v/>
      </c>
    </row>
    <row r="3867" spans="1:13" ht="13" x14ac:dyDescent="0.25">
      <c r="A3867" s="163">
        <v>3863</v>
      </c>
      <c r="B3867" s="66"/>
      <c r="C3867" s="67"/>
      <c r="D3867" s="48"/>
      <c r="E3867" s="68"/>
      <c r="F3867" s="49"/>
      <c r="G3867" s="69"/>
      <c r="H3867" s="50" t="str">
        <f>IF(E3867="","",VLOOKUP(WEEKDAY(E3867),List!A$15:B$21,2,FALSE))</f>
        <v/>
      </c>
      <c r="I3867" s="90">
        <f>IF(G3867="",0,VLOOKUP(G3867,PHR!$B$4:$H$10000,7,FALSE))</f>
        <v>0</v>
      </c>
      <c r="J3867" s="51" t="str">
        <f t="shared" si="245"/>
        <v/>
      </c>
      <c r="K3867" s="52" t="str">
        <f t="shared" si="244"/>
        <v/>
      </c>
      <c r="L3867" s="55" t="str">
        <f t="shared" si="242"/>
        <v/>
      </c>
      <c r="M3867" s="56" t="str">
        <f t="shared" si="243"/>
        <v/>
      </c>
    </row>
    <row r="3868" spans="1:13" ht="13" x14ac:dyDescent="0.25">
      <c r="A3868" s="163">
        <v>3864</v>
      </c>
      <c r="B3868" s="66"/>
      <c r="C3868" s="67"/>
      <c r="D3868" s="48"/>
      <c r="E3868" s="68"/>
      <c r="F3868" s="49"/>
      <c r="G3868" s="69"/>
      <c r="H3868" s="50" t="str">
        <f>IF(E3868="","",VLOOKUP(WEEKDAY(E3868),List!A$15:B$21,2,FALSE))</f>
        <v/>
      </c>
      <c r="I3868" s="90">
        <f>IF(G3868="",0,VLOOKUP(G3868,PHR!$B$4:$H$10000,7,FALSE))</f>
        <v>0</v>
      </c>
      <c r="J3868" s="51" t="str">
        <f t="shared" si="245"/>
        <v/>
      </c>
      <c r="K3868" s="52" t="str">
        <f t="shared" si="244"/>
        <v/>
      </c>
      <c r="L3868" s="55" t="str">
        <f t="shared" si="242"/>
        <v/>
      </c>
      <c r="M3868" s="56" t="str">
        <f t="shared" si="243"/>
        <v/>
      </c>
    </row>
    <row r="3869" spans="1:13" ht="13" x14ac:dyDescent="0.25">
      <c r="A3869" s="163">
        <v>3865</v>
      </c>
      <c r="B3869" s="66"/>
      <c r="C3869" s="67"/>
      <c r="D3869" s="48"/>
      <c r="E3869" s="68"/>
      <c r="F3869" s="49"/>
      <c r="G3869" s="69"/>
      <c r="H3869" s="50" t="str">
        <f>IF(E3869="","",VLOOKUP(WEEKDAY(E3869),List!A$15:B$21,2,FALSE))</f>
        <v/>
      </c>
      <c r="I3869" s="90">
        <f>IF(G3869="",0,VLOOKUP(G3869,PHR!$B$4:$H$10000,7,FALSE))</f>
        <v>0</v>
      </c>
      <c r="J3869" s="51" t="str">
        <f t="shared" si="245"/>
        <v/>
      </c>
      <c r="K3869" s="52" t="str">
        <f t="shared" si="244"/>
        <v/>
      </c>
      <c r="L3869" s="55" t="str">
        <f t="shared" si="242"/>
        <v/>
      </c>
      <c r="M3869" s="56" t="str">
        <f t="shared" si="243"/>
        <v/>
      </c>
    </row>
    <row r="3870" spans="1:13" ht="13" x14ac:dyDescent="0.25">
      <c r="A3870" s="163">
        <v>3866</v>
      </c>
      <c r="B3870" s="66"/>
      <c r="C3870" s="67"/>
      <c r="D3870" s="48"/>
      <c r="E3870" s="68"/>
      <c r="F3870" s="49"/>
      <c r="G3870" s="69"/>
      <c r="H3870" s="50" t="str">
        <f>IF(E3870="","",VLOOKUP(WEEKDAY(E3870),List!A$15:B$21,2,FALSE))</f>
        <v/>
      </c>
      <c r="I3870" s="90">
        <f>IF(G3870="",0,VLOOKUP(G3870,PHR!$B$4:$H$10000,7,FALSE))</f>
        <v>0</v>
      </c>
      <c r="J3870" s="51" t="str">
        <f t="shared" si="245"/>
        <v/>
      </c>
      <c r="K3870" s="52" t="str">
        <f t="shared" si="244"/>
        <v/>
      </c>
      <c r="L3870" s="55" t="str">
        <f t="shared" si="242"/>
        <v/>
      </c>
      <c r="M3870" s="56" t="str">
        <f t="shared" si="243"/>
        <v/>
      </c>
    </row>
    <row r="3871" spans="1:13" ht="13" x14ac:dyDescent="0.25">
      <c r="A3871" s="163">
        <v>3867</v>
      </c>
      <c r="B3871" s="66"/>
      <c r="C3871" s="67"/>
      <c r="D3871" s="48"/>
      <c r="E3871" s="68"/>
      <c r="F3871" s="49"/>
      <c r="G3871" s="69"/>
      <c r="H3871" s="50" t="str">
        <f>IF(E3871="","",VLOOKUP(WEEKDAY(E3871),List!A$15:B$21,2,FALSE))</f>
        <v/>
      </c>
      <c r="I3871" s="90">
        <f>IF(G3871="",0,VLOOKUP(G3871,PHR!$B$4:$H$10000,7,FALSE))</f>
        <v>0</v>
      </c>
      <c r="J3871" s="51" t="str">
        <f t="shared" si="245"/>
        <v/>
      </c>
      <c r="K3871" s="52" t="str">
        <f t="shared" si="244"/>
        <v/>
      </c>
      <c r="L3871" s="55" t="str">
        <f t="shared" si="242"/>
        <v/>
      </c>
      <c r="M3871" s="56" t="str">
        <f t="shared" si="243"/>
        <v/>
      </c>
    </row>
    <row r="3872" spans="1:13" ht="13" x14ac:dyDescent="0.25">
      <c r="A3872" s="163">
        <v>3868</v>
      </c>
      <c r="B3872" s="66"/>
      <c r="C3872" s="67"/>
      <c r="D3872" s="48"/>
      <c r="E3872" s="68"/>
      <c r="F3872" s="49"/>
      <c r="G3872" s="69"/>
      <c r="H3872" s="50" t="str">
        <f>IF(E3872="","",VLOOKUP(WEEKDAY(E3872),List!A$15:B$21,2,FALSE))</f>
        <v/>
      </c>
      <c r="I3872" s="90">
        <f>IF(G3872="",0,VLOOKUP(G3872,PHR!$B$4:$H$10000,7,FALSE))</f>
        <v>0</v>
      </c>
      <c r="J3872" s="51" t="str">
        <f t="shared" si="245"/>
        <v/>
      </c>
      <c r="K3872" s="52" t="str">
        <f t="shared" si="244"/>
        <v/>
      </c>
      <c r="L3872" s="55" t="str">
        <f t="shared" si="242"/>
        <v/>
      </c>
      <c r="M3872" s="56" t="str">
        <f t="shared" si="243"/>
        <v/>
      </c>
    </row>
    <row r="3873" spans="1:13" ht="13" x14ac:dyDescent="0.25">
      <c r="A3873" s="163">
        <v>3869</v>
      </c>
      <c r="B3873" s="66"/>
      <c r="C3873" s="67"/>
      <c r="D3873" s="48"/>
      <c r="E3873" s="68"/>
      <c r="F3873" s="49"/>
      <c r="G3873" s="69"/>
      <c r="H3873" s="50" t="str">
        <f>IF(E3873="","",VLOOKUP(WEEKDAY(E3873),List!A$15:B$21,2,FALSE))</f>
        <v/>
      </c>
      <c r="I3873" s="90">
        <f>IF(G3873="",0,VLOOKUP(G3873,PHR!$B$4:$H$10000,7,FALSE))</f>
        <v>0</v>
      </c>
      <c r="J3873" s="51" t="str">
        <f t="shared" si="245"/>
        <v/>
      </c>
      <c r="K3873" s="52" t="str">
        <f t="shared" si="244"/>
        <v/>
      </c>
      <c r="L3873" s="55" t="str">
        <f t="shared" si="242"/>
        <v/>
      </c>
      <c r="M3873" s="56" t="str">
        <f t="shared" si="243"/>
        <v/>
      </c>
    </row>
    <row r="3874" spans="1:13" ht="13" x14ac:dyDescent="0.25">
      <c r="A3874" s="163">
        <v>3870</v>
      </c>
      <c r="B3874" s="66"/>
      <c r="C3874" s="67"/>
      <c r="D3874" s="48"/>
      <c r="E3874" s="68"/>
      <c r="F3874" s="49"/>
      <c r="G3874" s="69"/>
      <c r="H3874" s="50" t="str">
        <f>IF(E3874="","",VLOOKUP(WEEKDAY(E3874),List!A$15:B$21,2,FALSE))</f>
        <v/>
      </c>
      <c r="I3874" s="90">
        <f>IF(G3874="",0,VLOOKUP(G3874,PHR!$B$4:$H$10000,7,FALSE))</f>
        <v>0</v>
      </c>
      <c r="J3874" s="51" t="str">
        <f t="shared" si="245"/>
        <v/>
      </c>
      <c r="K3874" s="52" t="str">
        <f t="shared" si="244"/>
        <v/>
      </c>
      <c r="L3874" s="55" t="str">
        <f t="shared" si="242"/>
        <v/>
      </c>
      <c r="M3874" s="56" t="str">
        <f t="shared" si="243"/>
        <v/>
      </c>
    </row>
    <row r="3875" spans="1:13" ht="13" x14ac:dyDescent="0.25">
      <c r="A3875" s="163">
        <v>3871</v>
      </c>
      <c r="B3875" s="66"/>
      <c r="C3875" s="67"/>
      <c r="D3875" s="48"/>
      <c r="E3875" s="68"/>
      <c r="F3875" s="49"/>
      <c r="G3875" s="69"/>
      <c r="H3875" s="50" t="str">
        <f>IF(E3875="","",VLOOKUP(WEEKDAY(E3875),List!A$15:B$21,2,FALSE))</f>
        <v/>
      </c>
      <c r="I3875" s="90">
        <f>IF(G3875="",0,VLOOKUP(G3875,PHR!$B$4:$H$10000,7,FALSE))</f>
        <v>0</v>
      </c>
      <c r="J3875" s="51" t="str">
        <f t="shared" si="245"/>
        <v/>
      </c>
      <c r="K3875" s="52" t="str">
        <f t="shared" si="244"/>
        <v/>
      </c>
      <c r="L3875" s="55" t="str">
        <f t="shared" si="242"/>
        <v/>
      </c>
      <c r="M3875" s="56" t="str">
        <f t="shared" si="243"/>
        <v/>
      </c>
    </row>
    <row r="3876" spans="1:13" ht="13" x14ac:dyDescent="0.25">
      <c r="A3876" s="163">
        <v>3872</v>
      </c>
      <c r="B3876" s="66"/>
      <c r="C3876" s="67"/>
      <c r="D3876" s="48"/>
      <c r="E3876" s="68"/>
      <c r="F3876" s="49"/>
      <c r="G3876" s="69"/>
      <c r="H3876" s="50" t="str">
        <f>IF(E3876="","",VLOOKUP(WEEKDAY(E3876),List!A$15:B$21,2,FALSE))</f>
        <v/>
      </c>
      <c r="I3876" s="90">
        <f>IF(G3876="",0,VLOOKUP(G3876,PHR!$B$4:$H$10000,7,FALSE))</f>
        <v>0</v>
      </c>
      <c r="J3876" s="51" t="str">
        <f t="shared" si="245"/>
        <v/>
      </c>
      <c r="K3876" s="52" t="str">
        <f t="shared" si="244"/>
        <v/>
      </c>
      <c r="L3876" s="55" t="str">
        <f t="shared" si="242"/>
        <v/>
      </c>
      <c r="M3876" s="56" t="str">
        <f t="shared" si="243"/>
        <v/>
      </c>
    </row>
    <row r="3877" spans="1:13" ht="13" x14ac:dyDescent="0.25">
      <c r="A3877" s="163">
        <v>3873</v>
      </c>
      <c r="B3877" s="66"/>
      <c r="C3877" s="67"/>
      <c r="D3877" s="48"/>
      <c r="E3877" s="68"/>
      <c r="F3877" s="49"/>
      <c r="G3877" s="69"/>
      <c r="H3877" s="50" t="str">
        <f>IF(E3877="","",VLOOKUP(WEEKDAY(E3877),List!A$15:B$21,2,FALSE))</f>
        <v/>
      </c>
      <c r="I3877" s="90">
        <f>IF(G3877="",0,VLOOKUP(G3877,PHR!$B$4:$H$10000,7,FALSE))</f>
        <v>0</v>
      </c>
      <c r="J3877" s="51" t="str">
        <f t="shared" si="245"/>
        <v/>
      </c>
      <c r="K3877" s="52" t="str">
        <f t="shared" si="244"/>
        <v/>
      </c>
      <c r="L3877" s="55" t="str">
        <f t="shared" si="242"/>
        <v/>
      </c>
      <c r="M3877" s="56" t="str">
        <f t="shared" si="243"/>
        <v/>
      </c>
    </row>
    <row r="3878" spans="1:13" ht="13" x14ac:dyDescent="0.25">
      <c r="A3878" s="163">
        <v>3874</v>
      </c>
      <c r="B3878" s="66"/>
      <c r="C3878" s="67"/>
      <c r="D3878" s="48"/>
      <c r="E3878" s="68"/>
      <c r="F3878" s="49"/>
      <c r="G3878" s="69"/>
      <c r="H3878" s="50" t="str">
        <f>IF(E3878="","",VLOOKUP(WEEKDAY(E3878),List!A$15:B$21,2,FALSE))</f>
        <v/>
      </c>
      <c r="I3878" s="90">
        <f>IF(G3878="",0,VLOOKUP(G3878,PHR!$B$4:$H$10000,7,FALSE))</f>
        <v>0</v>
      </c>
      <c r="J3878" s="51" t="str">
        <f t="shared" si="245"/>
        <v/>
      </c>
      <c r="K3878" s="52" t="str">
        <f t="shared" si="244"/>
        <v/>
      </c>
      <c r="L3878" s="55" t="str">
        <f t="shared" si="242"/>
        <v/>
      </c>
      <c r="M3878" s="56" t="str">
        <f t="shared" si="243"/>
        <v/>
      </c>
    </row>
    <row r="3879" spans="1:13" ht="13" x14ac:dyDescent="0.25">
      <c r="A3879" s="163">
        <v>3875</v>
      </c>
      <c r="B3879" s="66"/>
      <c r="C3879" s="67"/>
      <c r="D3879" s="48"/>
      <c r="E3879" s="68"/>
      <c r="F3879" s="49"/>
      <c r="G3879" s="69"/>
      <c r="H3879" s="50" t="str">
        <f>IF(E3879="","",VLOOKUP(WEEKDAY(E3879),List!A$15:B$21,2,FALSE))</f>
        <v/>
      </c>
      <c r="I3879" s="90">
        <f>IF(G3879="",0,VLOOKUP(G3879,PHR!$B$4:$H$10000,7,FALSE))</f>
        <v>0</v>
      </c>
      <c r="J3879" s="51" t="str">
        <f t="shared" si="245"/>
        <v/>
      </c>
      <c r="K3879" s="52" t="str">
        <f t="shared" si="244"/>
        <v/>
      </c>
      <c r="L3879" s="55" t="str">
        <f t="shared" si="242"/>
        <v/>
      </c>
      <c r="M3879" s="56" t="str">
        <f t="shared" si="243"/>
        <v/>
      </c>
    </row>
    <row r="3880" spans="1:13" ht="13" x14ac:dyDescent="0.25">
      <c r="A3880" s="163">
        <v>3876</v>
      </c>
      <c r="B3880" s="66"/>
      <c r="C3880" s="67"/>
      <c r="D3880" s="48"/>
      <c r="E3880" s="68"/>
      <c r="F3880" s="49"/>
      <c r="G3880" s="69"/>
      <c r="H3880" s="50" t="str">
        <f>IF(E3880="","",VLOOKUP(WEEKDAY(E3880),List!A$15:B$21,2,FALSE))</f>
        <v/>
      </c>
      <c r="I3880" s="90">
        <f>IF(G3880="",0,VLOOKUP(G3880,PHR!$B$4:$H$10000,7,FALSE))</f>
        <v>0</v>
      </c>
      <c r="J3880" s="51" t="str">
        <f t="shared" si="245"/>
        <v/>
      </c>
      <c r="K3880" s="52" t="str">
        <f t="shared" si="244"/>
        <v/>
      </c>
      <c r="L3880" s="55" t="str">
        <f t="shared" si="242"/>
        <v/>
      </c>
      <c r="M3880" s="56" t="str">
        <f t="shared" si="243"/>
        <v/>
      </c>
    </row>
    <row r="3881" spans="1:13" ht="13" x14ac:dyDescent="0.25">
      <c r="A3881" s="163">
        <v>3877</v>
      </c>
      <c r="B3881" s="66"/>
      <c r="C3881" s="67"/>
      <c r="D3881" s="48"/>
      <c r="E3881" s="68"/>
      <c r="F3881" s="49"/>
      <c r="G3881" s="69"/>
      <c r="H3881" s="50" t="str">
        <f>IF(E3881="","",VLOOKUP(WEEKDAY(E3881),List!A$15:B$21,2,FALSE))</f>
        <v/>
      </c>
      <c r="I3881" s="90">
        <f>IF(G3881="",0,VLOOKUP(G3881,PHR!$B$4:$H$10000,7,FALSE))</f>
        <v>0</v>
      </c>
      <c r="J3881" s="51" t="str">
        <f t="shared" si="245"/>
        <v/>
      </c>
      <c r="K3881" s="52" t="str">
        <f t="shared" si="244"/>
        <v/>
      </c>
      <c r="L3881" s="55" t="str">
        <f t="shared" si="242"/>
        <v/>
      </c>
      <c r="M3881" s="56" t="str">
        <f t="shared" si="243"/>
        <v/>
      </c>
    </row>
    <row r="3882" spans="1:13" ht="13" x14ac:dyDescent="0.25">
      <c r="A3882" s="163">
        <v>3878</v>
      </c>
      <c r="B3882" s="66"/>
      <c r="C3882" s="67"/>
      <c r="D3882" s="48"/>
      <c r="E3882" s="68"/>
      <c r="F3882" s="49"/>
      <c r="G3882" s="69"/>
      <c r="H3882" s="50" t="str">
        <f>IF(E3882="","",VLOOKUP(WEEKDAY(E3882),List!A$15:B$21,2,FALSE))</f>
        <v/>
      </c>
      <c r="I3882" s="90">
        <f>IF(G3882="",0,VLOOKUP(G3882,PHR!$B$4:$H$10000,7,FALSE))</f>
        <v>0</v>
      </c>
      <c r="J3882" s="51" t="str">
        <f t="shared" si="245"/>
        <v/>
      </c>
      <c r="K3882" s="52" t="str">
        <f t="shared" si="244"/>
        <v/>
      </c>
      <c r="L3882" s="55" t="str">
        <f t="shared" si="242"/>
        <v/>
      </c>
      <c r="M3882" s="56" t="str">
        <f t="shared" si="243"/>
        <v/>
      </c>
    </row>
    <row r="3883" spans="1:13" ht="13" x14ac:dyDescent="0.25">
      <c r="A3883" s="163">
        <v>3879</v>
      </c>
      <c r="B3883" s="66"/>
      <c r="C3883" s="67"/>
      <c r="D3883" s="48"/>
      <c r="E3883" s="68"/>
      <c r="F3883" s="49"/>
      <c r="G3883" s="69"/>
      <c r="H3883" s="50" t="str">
        <f>IF(E3883="","",VLOOKUP(WEEKDAY(E3883),List!A$15:B$21,2,FALSE))</f>
        <v/>
      </c>
      <c r="I3883" s="90">
        <f>IF(G3883="",0,VLOOKUP(G3883,PHR!$B$4:$H$10000,7,FALSE))</f>
        <v>0</v>
      </c>
      <c r="J3883" s="51" t="str">
        <f t="shared" si="245"/>
        <v/>
      </c>
      <c r="K3883" s="52" t="str">
        <f t="shared" si="244"/>
        <v/>
      </c>
      <c r="L3883" s="55" t="str">
        <f t="shared" si="242"/>
        <v/>
      </c>
      <c r="M3883" s="56" t="str">
        <f t="shared" si="243"/>
        <v/>
      </c>
    </row>
    <row r="3884" spans="1:13" ht="13" x14ac:dyDescent="0.25">
      <c r="A3884" s="163">
        <v>3880</v>
      </c>
      <c r="B3884" s="66"/>
      <c r="C3884" s="67"/>
      <c r="D3884" s="48"/>
      <c r="E3884" s="68"/>
      <c r="F3884" s="49"/>
      <c r="G3884" s="69"/>
      <c r="H3884" s="50" t="str">
        <f>IF(E3884="","",VLOOKUP(WEEKDAY(E3884),List!A$15:B$21,2,FALSE))</f>
        <v/>
      </c>
      <c r="I3884" s="90">
        <f>IF(G3884="",0,VLOOKUP(G3884,PHR!$B$4:$H$10000,7,FALSE))</f>
        <v>0</v>
      </c>
      <c r="J3884" s="51" t="str">
        <f t="shared" si="245"/>
        <v/>
      </c>
      <c r="K3884" s="52" t="str">
        <f t="shared" si="244"/>
        <v/>
      </c>
      <c r="L3884" s="55" t="str">
        <f t="shared" si="242"/>
        <v/>
      </c>
      <c r="M3884" s="56" t="str">
        <f t="shared" si="243"/>
        <v/>
      </c>
    </row>
    <row r="3885" spans="1:13" ht="13" x14ac:dyDescent="0.25">
      <c r="A3885" s="163">
        <v>3881</v>
      </c>
      <c r="B3885" s="66"/>
      <c r="C3885" s="67"/>
      <c r="D3885" s="48"/>
      <c r="E3885" s="68"/>
      <c r="F3885" s="49"/>
      <c r="G3885" s="69"/>
      <c r="H3885" s="50" t="str">
        <f>IF(E3885="","",VLOOKUP(WEEKDAY(E3885),List!A$15:B$21,2,FALSE))</f>
        <v/>
      </c>
      <c r="I3885" s="90">
        <f>IF(G3885="",0,VLOOKUP(G3885,PHR!$B$4:$H$10000,7,FALSE))</f>
        <v>0</v>
      </c>
      <c r="J3885" s="51" t="str">
        <f t="shared" si="245"/>
        <v/>
      </c>
      <c r="K3885" s="52" t="str">
        <f t="shared" si="244"/>
        <v/>
      </c>
      <c r="L3885" s="55" t="str">
        <f t="shared" si="242"/>
        <v/>
      </c>
      <c r="M3885" s="56" t="str">
        <f t="shared" si="243"/>
        <v/>
      </c>
    </row>
    <row r="3886" spans="1:13" ht="13" x14ac:dyDescent="0.25">
      <c r="A3886" s="163">
        <v>3882</v>
      </c>
      <c r="B3886" s="66"/>
      <c r="C3886" s="67"/>
      <c r="D3886" s="48"/>
      <c r="E3886" s="68"/>
      <c r="F3886" s="49"/>
      <c r="G3886" s="69"/>
      <c r="H3886" s="50" t="str">
        <f>IF(E3886="","",VLOOKUP(WEEKDAY(E3886),List!A$15:B$21,2,FALSE))</f>
        <v/>
      </c>
      <c r="I3886" s="90">
        <f>IF(G3886="",0,VLOOKUP(G3886,PHR!$B$4:$H$10000,7,FALSE))</f>
        <v>0</v>
      </c>
      <c r="J3886" s="51" t="str">
        <f t="shared" si="245"/>
        <v/>
      </c>
      <c r="K3886" s="52" t="str">
        <f t="shared" si="244"/>
        <v/>
      </c>
      <c r="L3886" s="55" t="str">
        <f t="shared" si="242"/>
        <v/>
      </c>
      <c r="M3886" s="56" t="str">
        <f t="shared" si="243"/>
        <v/>
      </c>
    </row>
    <row r="3887" spans="1:13" ht="13" x14ac:dyDescent="0.25">
      <c r="A3887" s="163">
        <v>3883</v>
      </c>
      <c r="B3887" s="66"/>
      <c r="C3887" s="67"/>
      <c r="D3887" s="48"/>
      <c r="E3887" s="68"/>
      <c r="F3887" s="49"/>
      <c r="G3887" s="69"/>
      <c r="H3887" s="50" t="str">
        <f>IF(E3887="","",VLOOKUP(WEEKDAY(E3887),List!A$15:B$21,2,FALSE))</f>
        <v/>
      </c>
      <c r="I3887" s="90">
        <f>IF(G3887="",0,VLOOKUP(G3887,PHR!$B$4:$H$10000,7,FALSE))</f>
        <v>0</v>
      </c>
      <c r="J3887" s="51" t="str">
        <f t="shared" si="245"/>
        <v/>
      </c>
      <c r="K3887" s="52" t="str">
        <f t="shared" si="244"/>
        <v/>
      </c>
      <c r="L3887" s="55" t="str">
        <f t="shared" si="242"/>
        <v/>
      </c>
      <c r="M3887" s="56" t="str">
        <f t="shared" si="243"/>
        <v/>
      </c>
    </row>
    <row r="3888" spans="1:13" ht="13" x14ac:dyDescent="0.25">
      <c r="A3888" s="163">
        <v>3884</v>
      </c>
      <c r="B3888" s="66"/>
      <c r="C3888" s="67"/>
      <c r="D3888" s="48"/>
      <c r="E3888" s="68"/>
      <c r="F3888" s="49"/>
      <c r="G3888" s="69"/>
      <c r="H3888" s="50" t="str">
        <f>IF(E3888="","",VLOOKUP(WEEKDAY(E3888),List!A$15:B$21,2,FALSE))</f>
        <v/>
      </c>
      <c r="I3888" s="90">
        <f>IF(G3888="",0,VLOOKUP(G3888,PHR!$B$4:$H$10000,7,FALSE))</f>
        <v>0</v>
      </c>
      <c r="J3888" s="51" t="str">
        <f t="shared" si="245"/>
        <v/>
      </c>
      <c r="K3888" s="52" t="str">
        <f t="shared" si="244"/>
        <v/>
      </c>
      <c r="L3888" s="55" t="str">
        <f t="shared" si="242"/>
        <v/>
      </c>
      <c r="M3888" s="56" t="str">
        <f t="shared" si="243"/>
        <v/>
      </c>
    </row>
    <row r="3889" spans="1:13" ht="13" x14ac:dyDescent="0.25">
      <c r="A3889" s="163">
        <v>3885</v>
      </c>
      <c r="B3889" s="66"/>
      <c r="C3889" s="67"/>
      <c r="D3889" s="48"/>
      <c r="E3889" s="68"/>
      <c r="F3889" s="49"/>
      <c r="G3889" s="69"/>
      <c r="H3889" s="50" t="str">
        <f>IF(E3889="","",VLOOKUP(WEEKDAY(E3889),List!A$15:B$21,2,FALSE))</f>
        <v/>
      </c>
      <c r="I3889" s="90">
        <f>IF(G3889="",0,VLOOKUP(G3889,PHR!$B$4:$H$10000,7,FALSE))</f>
        <v>0</v>
      </c>
      <c r="J3889" s="51" t="str">
        <f t="shared" si="245"/>
        <v/>
      </c>
      <c r="K3889" s="52" t="str">
        <f t="shared" si="244"/>
        <v/>
      </c>
      <c r="L3889" s="55" t="str">
        <f t="shared" si="242"/>
        <v/>
      </c>
      <c r="M3889" s="56" t="str">
        <f t="shared" si="243"/>
        <v/>
      </c>
    </row>
    <row r="3890" spans="1:13" ht="13" x14ac:dyDescent="0.25">
      <c r="A3890" s="163">
        <v>3886</v>
      </c>
      <c r="B3890" s="66"/>
      <c r="C3890" s="67"/>
      <c r="D3890" s="48"/>
      <c r="E3890" s="68"/>
      <c r="F3890" s="49"/>
      <c r="G3890" s="69"/>
      <c r="H3890" s="50" t="str">
        <f>IF(E3890="","",VLOOKUP(WEEKDAY(E3890),List!A$15:B$21,2,FALSE))</f>
        <v/>
      </c>
      <c r="I3890" s="90">
        <f>IF(G3890="",0,VLOOKUP(G3890,PHR!$B$4:$H$10000,7,FALSE))</f>
        <v>0</v>
      </c>
      <c r="J3890" s="51" t="str">
        <f t="shared" si="245"/>
        <v/>
      </c>
      <c r="K3890" s="52" t="str">
        <f t="shared" si="244"/>
        <v/>
      </c>
      <c r="L3890" s="55" t="str">
        <f t="shared" si="242"/>
        <v/>
      </c>
      <c r="M3890" s="56" t="str">
        <f t="shared" si="243"/>
        <v/>
      </c>
    </row>
    <row r="3891" spans="1:13" ht="13" x14ac:dyDescent="0.25">
      <c r="A3891" s="163">
        <v>3887</v>
      </c>
      <c r="B3891" s="66"/>
      <c r="C3891" s="67"/>
      <c r="D3891" s="48"/>
      <c r="E3891" s="68"/>
      <c r="F3891" s="49"/>
      <c r="G3891" s="69"/>
      <c r="H3891" s="50" t="str">
        <f>IF(E3891="","",VLOOKUP(WEEKDAY(E3891),List!A$15:B$21,2,FALSE))</f>
        <v/>
      </c>
      <c r="I3891" s="90">
        <f>IF(G3891="",0,VLOOKUP(G3891,PHR!$B$4:$H$10000,7,FALSE))</f>
        <v>0</v>
      </c>
      <c r="J3891" s="51" t="str">
        <f t="shared" si="245"/>
        <v/>
      </c>
      <c r="K3891" s="52" t="str">
        <f t="shared" si="244"/>
        <v/>
      </c>
      <c r="L3891" s="55" t="str">
        <f t="shared" si="242"/>
        <v/>
      </c>
      <c r="M3891" s="56" t="str">
        <f t="shared" si="243"/>
        <v/>
      </c>
    </row>
    <row r="3892" spans="1:13" ht="13" x14ac:dyDescent="0.25">
      <c r="A3892" s="163">
        <v>3888</v>
      </c>
      <c r="B3892" s="66"/>
      <c r="C3892" s="67"/>
      <c r="D3892" s="48"/>
      <c r="E3892" s="68"/>
      <c r="F3892" s="49"/>
      <c r="G3892" s="69"/>
      <c r="H3892" s="50" t="str">
        <f>IF(E3892="","",VLOOKUP(WEEKDAY(E3892),List!A$15:B$21,2,FALSE))</f>
        <v/>
      </c>
      <c r="I3892" s="90">
        <f>IF(G3892="",0,VLOOKUP(G3892,PHR!$B$4:$H$10000,7,FALSE))</f>
        <v>0</v>
      </c>
      <c r="J3892" s="51" t="str">
        <f t="shared" si="245"/>
        <v/>
      </c>
      <c r="K3892" s="52" t="str">
        <f t="shared" si="244"/>
        <v/>
      </c>
      <c r="L3892" s="55" t="str">
        <f t="shared" si="242"/>
        <v/>
      </c>
      <c r="M3892" s="56" t="str">
        <f t="shared" si="243"/>
        <v/>
      </c>
    </row>
    <row r="3893" spans="1:13" ht="13" x14ac:dyDescent="0.25">
      <c r="A3893" s="163">
        <v>3889</v>
      </c>
      <c r="B3893" s="66"/>
      <c r="C3893" s="67"/>
      <c r="D3893" s="48"/>
      <c r="E3893" s="68"/>
      <c r="F3893" s="49"/>
      <c r="G3893" s="69"/>
      <c r="H3893" s="50" t="str">
        <f>IF(E3893="","",VLOOKUP(WEEKDAY(E3893),List!A$15:B$21,2,FALSE))</f>
        <v/>
      </c>
      <c r="I3893" s="90">
        <f>IF(G3893="",0,VLOOKUP(G3893,PHR!$B$4:$H$10000,7,FALSE))</f>
        <v>0</v>
      </c>
      <c r="J3893" s="51" t="str">
        <f t="shared" si="245"/>
        <v/>
      </c>
      <c r="K3893" s="52" t="str">
        <f t="shared" si="244"/>
        <v/>
      </c>
      <c r="L3893" s="55" t="str">
        <f t="shared" si="242"/>
        <v/>
      </c>
      <c r="M3893" s="56" t="str">
        <f t="shared" si="243"/>
        <v/>
      </c>
    </row>
    <row r="3894" spans="1:13" ht="13" x14ac:dyDescent="0.25">
      <c r="A3894" s="163">
        <v>3890</v>
      </c>
      <c r="B3894" s="66"/>
      <c r="C3894" s="67"/>
      <c r="D3894" s="48"/>
      <c r="E3894" s="68"/>
      <c r="F3894" s="49"/>
      <c r="G3894" s="69"/>
      <c r="H3894" s="50" t="str">
        <f>IF(E3894="","",VLOOKUP(WEEKDAY(E3894),List!A$15:B$21,2,FALSE))</f>
        <v/>
      </c>
      <c r="I3894" s="90">
        <f>IF(G3894="",0,VLOOKUP(G3894,PHR!$B$4:$H$10000,7,FALSE))</f>
        <v>0</v>
      </c>
      <c r="J3894" s="51" t="str">
        <f t="shared" si="245"/>
        <v/>
      </c>
      <c r="K3894" s="52" t="str">
        <f t="shared" si="244"/>
        <v/>
      </c>
      <c r="L3894" s="55" t="str">
        <f t="shared" si="242"/>
        <v/>
      </c>
      <c r="M3894" s="56" t="str">
        <f t="shared" si="243"/>
        <v/>
      </c>
    </row>
    <row r="3895" spans="1:13" ht="13" x14ac:dyDescent="0.25">
      <c r="A3895" s="163">
        <v>3891</v>
      </c>
      <c r="B3895" s="66"/>
      <c r="C3895" s="67"/>
      <c r="D3895" s="48"/>
      <c r="E3895" s="68"/>
      <c r="F3895" s="49"/>
      <c r="G3895" s="69"/>
      <c r="H3895" s="50" t="str">
        <f>IF(E3895="","",VLOOKUP(WEEKDAY(E3895),List!A$15:B$21,2,FALSE))</f>
        <v/>
      </c>
      <c r="I3895" s="90">
        <f>IF(G3895="",0,VLOOKUP(G3895,PHR!$B$4:$H$10000,7,FALSE))</f>
        <v>0</v>
      </c>
      <c r="J3895" s="51" t="str">
        <f t="shared" si="245"/>
        <v/>
      </c>
      <c r="K3895" s="52" t="str">
        <f t="shared" si="244"/>
        <v/>
      </c>
      <c r="L3895" s="55" t="str">
        <f t="shared" si="242"/>
        <v/>
      </c>
      <c r="M3895" s="56" t="str">
        <f t="shared" si="243"/>
        <v/>
      </c>
    </row>
    <row r="3896" spans="1:13" ht="13" x14ac:dyDescent="0.25">
      <c r="A3896" s="163">
        <v>3892</v>
      </c>
      <c r="B3896" s="66"/>
      <c r="C3896" s="67"/>
      <c r="D3896" s="48"/>
      <c r="E3896" s="68"/>
      <c r="F3896" s="49"/>
      <c r="G3896" s="69"/>
      <c r="H3896" s="50" t="str">
        <f>IF(E3896="","",VLOOKUP(WEEKDAY(E3896),List!A$15:B$21,2,FALSE))</f>
        <v/>
      </c>
      <c r="I3896" s="90">
        <f>IF(G3896="",0,VLOOKUP(G3896,PHR!$B$4:$H$10000,7,FALSE))</f>
        <v>0</v>
      </c>
      <c r="J3896" s="51" t="str">
        <f t="shared" si="245"/>
        <v/>
      </c>
      <c r="K3896" s="52" t="str">
        <f t="shared" si="244"/>
        <v/>
      </c>
      <c r="L3896" s="55" t="str">
        <f t="shared" si="242"/>
        <v/>
      </c>
      <c r="M3896" s="56" t="str">
        <f t="shared" si="243"/>
        <v/>
      </c>
    </row>
    <row r="3897" spans="1:13" ht="13" x14ac:dyDescent="0.25">
      <c r="A3897" s="163">
        <v>3893</v>
      </c>
      <c r="B3897" s="66"/>
      <c r="C3897" s="67"/>
      <c r="D3897" s="48"/>
      <c r="E3897" s="68"/>
      <c r="F3897" s="49"/>
      <c r="G3897" s="69"/>
      <c r="H3897" s="50" t="str">
        <f>IF(E3897="","",VLOOKUP(WEEKDAY(E3897),List!A$15:B$21,2,FALSE))</f>
        <v/>
      </c>
      <c r="I3897" s="90">
        <f>IF(G3897="",0,VLOOKUP(G3897,PHR!$B$4:$H$10000,7,FALSE))</f>
        <v>0</v>
      </c>
      <c r="J3897" s="51" t="str">
        <f t="shared" si="245"/>
        <v/>
      </c>
      <c r="K3897" s="52" t="str">
        <f t="shared" si="244"/>
        <v/>
      </c>
      <c r="L3897" s="55" t="str">
        <f t="shared" si="242"/>
        <v/>
      </c>
      <c r="M3897" s="56" t="str">
        <f t="shared" si="243"/>
        <v/>
      </c>
    </row>
    <row r="3898" spans="1:13" ht="13" x14ac:dyDescent="0.25">
      <c r="A3898" s="163">
        <v>3894</v>
      </c>
      <c r="B3898" s="66"/>
      <c r="C3898" s="67"/>
      <c r="D3898" s="48"/>
      <c r="E3898" s="68"/>
      <c r="F3898" s="49"/>
      <c r="G3898" s="69"/>
      <c r="H3898" s="50" t="str">
        <f>IF(E3898="","",VLOOKUP(WEEKDAY(E3898),List!A$15:B$21,2,FALSE))</f>
        <v/>
      </c>
      <c r="I3898" s="90">
        <f>IF(G3898="",0,VLOOKUP(G3898,PHR!$B$4:$H$10000,7,FALSE))</f>
        <v>0</v>
      </c>
      <c r="J3898" s="51" t="str">
        <f t="shared" si="245"/>
        <v/>
      </c>
      <c r="K3898" s="52" t="str">
        <f t="shared" si="244"/>
        <v/>
      </c>
      <c r="L3898" s="55" t="str">
        <f t="shared" si="242"/>
        <v/>
      </c>
      <c r="M3898" s="56" t="str">
        <f t="shared" si="243"/>
        <v/>
      </c>
    </row>
    <row r="3899" spans="1:13" ht="13" x14ac:dyDescent="0.25">
      <c r="A3899" s="163">
        <v>3895</v>
      </c>
      <c r="B3899" s="66"/>
      <c r="C3899" s="67"/>
      <c r="D3899" s="48"/>
      <c r="E3899" s="68"/>
      <c r="F3899" s="49"/>
      <c r="G3899" s="69"/>
      <c r="H3899" s="50" t="str">
        <f>IF(E3899="","",VLOOKUP(WEEKDAY(E3899),List!A$15:B$21,2,FALSE))</f>
        <v/>
      </c>
      <c r="I3899" s="90">
        <f>IF(G3899="",0,VLOOKUP(G3899,PHR!$B$4:$H$10000,7,FALSE))</f>
        <v>0</v>
      </c>
      <c r="J3899" s="51" t="str">
        <f t="shared" si="245"/>
        <v/>
      </c>
      <c r="K3899" s="52" t="str">
        <f t="shared" si="244"/>
        <v/>
      </c>
      <c r="L3899" s="55" t="str">
        <f t="shared" si="242"/>
        <v/>
      </c>
      <c r="M3899" s="56" t="str">
        <f t="shared" si="243"/>
        <v/>
      </c>
    </row>
    <row r="3900" spans="1:13" ht="13" x14ac:dyDescent="0.25">
      <c r="A3900" s="163">
        <v>3896</v>
      </c>
      <c r="B3900" s="66"/>
      <c r="C3900" s="67"/>
      <c r="D3900" s="48"/>
      <c r="E3900" s="68"/>
      <c r="F3900" s="49"/>
      <c r="G3900" s="69"/>
      <c r="H3900" s="50" t="str">
        <f>IF(E3900="","",VLOOKUP(WEEKDAY(E3900),List!A$15:B$21,2,FALSE))</f>
        <v/>
      </c>
      <c r="I3900" s="90">
        <f>IF(G3900="",0,VLOOKUP(G3900,PHR!$B$4:$H$10000,7,FALSE))</f>
        <v>0</v>
      </c>
      <c r="J3900" s="51" t="str">
        <f t="shared" si="245"/>
        <v/>
      </c>
      <c r="K3900" s="52" t="str">
        <f t="shared" si="244"/>
        <v/>
      </c>
      <c r="L3900" s="55" t="str">
        <f t="shared" si="242"/>
        <v/>
      </c>
      <c r="M3900" s="56" t="str">
        <f t="shared" si="243"/>
        <v/>
      </c>
    </row>
    <row r="3901" spans="1:13" ht="13" x14ac:dyDescent="0.25">
      <c r="A3901" s="163">
        <v>3897</v>
      </c>
      <c r="B3901" s="66"/>
      <c r="C3901" s="67"/>
      <c r="D3901" s="48"/>
      <c r="E3901" s="68"/>
      <c r="F3901" s="49"/>
      <c r="G3901" s="69"/>
      <c r="H3901" s="50" t="str">
        <f>IF(E3901="","",VLOOKUP(WEEKDAY(E3901),List!A$15:B$21,2,FALSE))</f>
        <v/>
      </c>
      <c r="I3901" s="90">
        <f>IF(G3901="",0,VLOOKUP(G3901,PHR!$B$4:$H$10000,7,FALSE))</f>
        <v>0</v>
      </c>
      <c r="J3901" s="51" t="str">
        <f t="shared" si="245"/>
        <v/>
      </c>
      <c r="K3901" s="52" t="str">
        <f t="shared" si="244"/>
        <v/>
      </c>
      <c r="L3901" s="55" t="str">
        <f t="shared" si="242"/>
        <v/>
      </c>
      <c r="M3901" s="56" t="str">
        <f t="shared" si="243"/>
        <v/>
      </c>
    </row>
    <row r="3902" spans="1:13" ht="13" x14ac:dyDescent="0.25">
      <c r="A3902" s="163">
        <v>3898</v>
      </c>
      <c r="B3902" s="66"/>
      <c r="C3902" s="67"/>
      <c r="D3902" s="48"/>
      <c r="E3902" s="68"/>
      <c r="F3902" s="49"/>
      <c r="G3902" s="69"/>
      <c r="H3902" s="50" t="str">
        <f>IF(E3902="","",VLOOKUP(WEEKDAY(E3902),List!A$15:B$21,2,FALSE))</f>
        <v/>
      </c>
      <c r="I3902" s="90">
        <f>IF(G3902="",0,VLOOKUP(G3902,PHR!$B$4:$H$10000,7,FALSE))</f>
        <v>0</v>
      </c>
      <c r="J3902" s="51" t="str">
        <f t="shared" si="245"/>
        <v/>
      </c>
      <c r="K3902" s="52" t="str">
        <f t="shared" si="244"/>
        <v/>
      </c>
      <c r="L3902" s="55" t="str">
        <f t="shared" si="242"/>
        <v/>
      </c>
      <c r="M3902" s="56" t="str">
        <f t="shared" si="243"/>
        <v/>
      </c>
    </row>
    <row r="3903" spans="1:13" ht="13" x14ac:dyDescent="0.25">
      <c r="A3903" s="163">
        <v>3899</v>
      </c>
      <c r="B3903" s="66"/>
      <c r="C3903" s="67"/>
      <c r="D3903" s="48"/>
      <c r="E3903" s="68"/>
      <c r="F3903" s="49"/>
      <c r="G3903" s="69"/>
      <c r="H3903" s="50" t="str">
        <f>IF(E3903="","",VLOOKUP(WEEKDAY(E3903),List!A$15:B$21,2,FALSE))</f>
        <v/>
      </c>
      <c r="I3903" s="90">
        <f>IF(G3903="",0,VLOOKUP(G3903,PHR!$B$4:$H$10000,7,FALSE))</f>
        <v>0</v>
      </c>
      <c r="J3903" s="51" t="str">
        <f t="shared" si="245"/>
        <v/>
      </c>
      <c r="K3903" s="52" t="str">
        <f t="shared" si="244"/>
        <v/>
      </c>
      <c r="L3903" s="55" t="str">
        <f t="shared" si="242"/>
        <v/>
      </c>
      <c r="M3903" s="56" t="str">
        <f t="shared" si="243"/>
        <v/>
      </c>
    </row>
    <row r="3904" spans="1:13" ht="13" x14ac:dyDescent="0.25">
      <c r="A3904" s="163">
        <v>3900</v>
      </c>
      <c r="B3904" s="66"/>
      <c r="C3904" s="67"/>
      <c r="D3904" s="48"/>
      <c r="E3904" s="68"/>
      <c r="F3904" s="49"/>
      <c r="G3904" s="69"/>
      <c r="H3904" s="50" t="str">
        <f>IF(E3904="","",VLOOKUP(WEEKDAY(E3904),List!A$15:B$21,2,FALSE))</f>
        <v/>
      </c>
      <c r="I3904" s="90">
        <f>IF(G3904="",0,VLOOKUP(G3904,PHR!$B$4:$H$10000,7,FALSE))</f>
        <v>0</v>
      </c>
      <c r="J3904" s="51" t="str">
        <f t="shared" si="245"/>
        <v/>
      </c>
      <c r="K3904" s="52" t="str">
        <f t="shared" si="244"/>
        <v/>
      </c>
      <c r="L3904" s="55" t="str">
        <f t="shared" si="242"/>
        <v/>
      </c>
      <c r="M3904" s="56" t="str">
        <f t="shared" si="243"/>
        <v/>
      </c>
    </row>
    <row r="3905" spans="1:13" ht="13" x14ac:dyDescent="0.25">
      <c r="A3905" s="163">
        <v>3901</v>
      </c>
      <c r="B3905" s="66"/>
      <c r="C3905" s="67"/>
      <c r="D3905" s="48"/>
      <c r="E3905" s="68"/>
      <c r="F3905" s="49"/>
      <c r="G3905" s="69"/>
      <c r="H3905" s="50" t="str">
        <f>IF(E3905="","",VLOOKUP(WEEKDAY(E3905),List!A$15:B$21,2,FALSE))</f>
        <v/>
      </c>
      <c r="I3905" s="90">
        <f>IF(G3905="",0,VLOOKUP(G3905,PHR!$B$4:$H$10000,7,FALSE))</f>
        <v>0</v>
      </c>
      <c r="J3905" s="51" t="str">
        <f t="shared" si="245"/>
        <v/>
      </c>
      <c r="K3905" s="52" t="str">
        <f t="shared" si="244"/>
        <v/>
      </c>
      <c r="L3905" s="55" t="str">
        <f t="shared" si="242"/>
        <v/>
      </c>
      <c r="M3905" s="56" t="str">
        <f t="shared" si="243"/>
        <v/>
      </c>
    </row>
    <row r="3906" spans="1:13" ht="13" x14ac:dyDescent="0.25">
      <c r="A3906" s="163">
        <v>3902</v>
      </c>
      <c r="B3906" s="66"/>
      <c r="C3906" s="67"/>
      <c r="D3906" s="48"/>
      <c r="E3906" s="68"/>
      <c r="F3906" s="49"/>
      <c r="G3906" s="69"/>
      <c r="H3906" s="50" t="str">
        <f>IF(E3906="","",VLOOKUP(WEEKDAY(E3906),List!A$15:B$21,2,FALSE))</f>
        <v/>
      </c>
      <c r="I3906" s="90">
        <f>IF(G3906="",0,VLOOKUP(G3906,PHR!$B$4:$H$10000,7,FALSE))</f>
        <v>0</v>
      </c>
      <c r="J3906" s="51" t="str">
        <f t="shared" si="245"/>
        <v/>
      </c>
      <c r="K3906" s="52" t="str">
        <f t="shared" si="244"/>
        <v/>
      </c>
      <c r="L3906" s="55" t="str">
        <f t="shared" si="242"/>
        <v/>
      </c>
      <c r="M3906" s="56" t="str">
        <f t="shared" si="243"/>
        <v/>
      </c>
    </row>
    <row r="3907" spans="1:13" ht="13" x14ac:dyDescent="0.25">
      <c r="A3907" s="163">
        <v>3903</v>
      </c>
      <c r="B3907" s="66"/>
      <c r="C3907" s="67"/>
      <c r="D3907" s="48"/>
      <c r="E3907" s="68"/>
      <c r="F3907" s="49"/>
      <c r="G3907" s="69"/>
      <c r="H3907" s="50" t="str">
        <f>IF(E3907="","",VLOOKUP(WEEKDAY(E3907),List!A$15:B$21,2,FALSE))</f>
        <v/>
      </c>
      <c r="I3907" s="90">
        <f>IF(G3907="",0,VLOOKUP(G3907,PHR!$B$4:$H$10000,7,FALSE))</f>
        <v>0</v>
      </c>
      <c r="J3907" s="51" t="str">
        <f t="shared" si="245"/>
        <v/>
      </c>
      <c r="K3907" s="52" t="str">
        <f t="shared" si="244"/>
        <v/>
      </c>
      <c r="L3907" s="55" t="str">
        <f t="shared" si="242"/>
        <v/>
      </c>
      <c r="M3907" s="56" t="str">
        <f t="shared" si="243"/>
        <v/>
      </c>
    </row>
    <row r="3908" spans="1:13" ht="13" x14ac:dyDescent="0.25">
      <c r="A3908" s="163">
        <v>3904</v>
      </c>
      <c r="B3908" s="66"/>
      <c r="C3908" s="67"/>
      <c r="D3908" s="48"/>
      <c r="E3908" s="68"/>
      <c r="F3908" s="49"/>
      <c r="G3908" s="69"/>
      <c r="H3908" s="50" t="str">
        <f>IF(E3908="","",VLOOKUP(WEEKDAY(E3908),List!A$15:B$21,2,FALSE))</f>
        <v/>
      </c>
      <c r="I3908" s="90">
        <f>IF(G3908="",0,VLOOKUP(G3908,PHR!$B$4:$H$10000,7,FALSE))</f>
        <v>0</v>
      </c>
      <c r="J3908" s="51" t="str">
        <f t="shared" si="245"/>
        <v/>
      </c>
      <c r="K3908" s="52" t="str">
        <f t="shared" si="244"/>
        <v/>
      </c>
      <c r="L3908" s="55" t="str">
        <f t="shared" si="242"/>
        <v/>
      </c>
      <c r="M3908" s="56" t="str">
        <f t="shared" si="243"/>
        <v/>
      </c>
    </row>
    <row r="3909" spans="1:13" ht="13" x14ac:dyDescent="0.25">
      <c r="A3909" s="163">
        <v>3905</v>
      </c>
      <c r="B3909" s="66"/>
      <c r="C3909" s="67"/>
      <c r="D3909" s="48"/>
      <c r="E3909" s="68"/>
      <c r="F3909" s="49"/>
      <c r="G3909" s="69"/>
      <c r="H3909" s="50" t="str">
        <f>IF(E3909="","",VLOOKUP(WEEKDAY(E3909),List!A$15:B$21,2,FALSE))</f>
        <v/>
      </c>
      <c r="I3909" s="90">
        <f>IF(G3909="",0,VLOOKUP(G3909,PHR!$B$4:$H$10000,7,FALSE))</f>
        <v>0</v>
      </c>
      <c r="J3909" s="51" t="str">
        <f t="shared" si="245"/>
        <v/>
      </c>
      <c r="K3909" s="52" t="str">
        <f t="shared" si="244"/>
        <v/>
      </c>
      <c r="L3909" s="55" t="str">
        <f t="shared" ref="L3909:L3972" si="246">IF(D3909="","",K3909)</f>
        <v/>
      </c>
      <c r="M3909" s="56" t="str">
        <f t="shared" ref="M3909:M3972" si="247">IF(D3909="","",ROUND(L3909*I3909,2))</f>
        <v/>
      </c>
    </row>
    <row r="3910" spans="1:13" ht="13" x14ac:dyDescent="0.25">
      <c r="A3910" s="163">
        <v>3906</v>
      </c>
      <c r="B3910" s="66"/>
      <c r="C3910" s="67"/>
      <c r="D3910" s="48"/>
      <c r="E3910" s="68"/>
      <c r="F3910" s="49"/>
      <c r="G3910" s="69"/>
      <c r="H3910" s="50" t="str">
        <f>IF(E3910="","",VLOOKUP(WEEKDAY(E3910),List!A$15:B$21,2,FALSE))</f>
        <v/>
      </c>
      <c r="I3910" s="90">
        <f>IF(G3910="",0,VLOOKUP(G3910,PHR!$B$4:$H$10000,7,FALSE))</f>
        <v>0</v>
      </c>
      <c r="J3910" s="51" t="str">
        <f t="shared" si="245"/>
        <v/>
      </c>
      <c r="K3910" s="52" t="str">
        <f t="shared" ref="K3910:K3973" si="248">IF(F3910="","",IF(C3910="",MIN(F3910,$K$1),(MIN(F3910,$K$1)*C3910)))</f>
        <v/>
      </c>
      <c r="L3910" s="55" t="str">
        <f t="shared" si="246"/>
        <v/>
      </c>
      <c r="M3910" s="56" t="str">
        <f t="shared" si="247"/>
        <v/>
      </c>
    </row>
    <row r="3911" spans="1:13" ht="13" x14ac:dyDescent="0.25">
      <c r="A3911" s="163">
        <v>3907</v>
      </c>
      <c r="B3911" s="66"/>
      <c r="C3911" s="67"/>
      <c r="D3911" s="48"/>
      <c r="E3911" s="68"/>
      <c r="F3911" s="49"/>
      <c r="G3911" s="69"/>
      <c r="H3911" s="50" t="str">
        <f>IF(E3911="","",VLOOKUP(WEEKDAY(E3911),List!A$15:B$21,2,FALSE))</f>
        <v/>
      </c>
      <c r="I3911" s="90">
        <f>IF(G3911="",0,VLOOKUP(G3911,PHR!$B$4:$H$10000,7,FALSE))</f>
        <v>0</v>
      </c>
      <c r="J3911" s="51" t="str">
        <f t="shared" si="245"/>
        <v/>
      </c>
      <c r="K3911" s="52" t="str">
        <f t="shared" si="248"/>
        <v/>
      </c>
      <c r="L3911" s="55" t="str">
        <f t="shared" si="246"/>
        <v/>
      </c>
      <c r="M3911" s="56" t="str">
        <f t="shared" si="247"/>
        <v/>
      </c>
    </row>
    <row r="3912" spans="1:13" ht="13" x14ac:dyDescent="0.25">
      <c r="A3912" s="163">
        <v>3908</v>
      </c>
      <c r="B3912" s="66"/>
      <c r="C3912" s="67"/>
      <c r="D3912" s="48"/>
      <c r="E3912" s="68"/>
      <c r="F3912" s="49"/>
      <c r="G3912" s="69"/>
      <c r="H3912" s="50" t="str">
        <f>IF(E3912="","",VLOOKUP(WEEKDAY(E3912),List!A$15:B$21,2,FALSE))</f>
        <v/>
      </c>
      <c r="I3912" s="90">
        <f>IF(G3912="",0,VLOOKUP(G3912,PHR!$B$4:$H$10000,7,FALSE))</f>
        <v>0</v>
      </c>
      <c r="J3912" s="51" t="str">
        <f t="shared" si="245"/>
        <v/>
      </c>
      <c r="K3912" s="52" t="str">
        <f t="shared" si="248"/>
        <v/>
      </c>
      <c r="L3912" s="55" t="str">
        <f t="shared" si="246"/>
        <v/>
      </c>
      <c r="M3912" s="56" t="str">
        <f t="shared" si="247"/>
        <v/>
      </c>
    </row>
    <row r="3913" spans="1:13" ht="13" x14ac:dyDescent="0.25">
      <c r="A3913" s="163">
        <v>3909</v>
      </c>
      <c r="B3913" s="66"/>
      <c r="C3913" s="67"/>
      <c r="D3913" s="48"/>
      <c r="E3913" s="68"/>
      <c r="F3913" s="49"/>
      <c r="G3913" s="69"/>
      <c r="H3913" s="50" t="str">
        <f>IF(E3913="","",VLOOKUP(WEEKDAY(E3913),List!A$15:B$21,2,FALSE))</f>
        <v/>
      </c>
      <c r="I3913" s="90">
        <f>IF(G3913="",0,VLOOKUP(G3913,PHR!$B$4:$H$10000,7,FALSE))</f>
        <v>0</v>
      </c>
      <c r="J3913" s="51" t="str">
        <f t="shared" si="245"/>
        <v/>
      </c>
      <c r="K3913" s="52" t="str">
        <f t="shared" si="248"/>
        <v/>
      </c>
      <c r="L3913" s="55" t="str">
        <f t="shared" si="246"/>
        <v/>
      </c>
      <c r="M3913" s="56" t="str">
        <f t="shared" si="247"/>
        <v/>
      </c>
    </row>
    <row r="3914" spans="1:13" ht="13" x14ac:dyDescent="0.25">
      <c r="A3914" s="163">
        <v>3910</v>
      </c>
      <c r="B3914" s="66"/>
      <c r="C3914" s="67"/>
      <c r="D3914" s="48"/>
      <c r="E3914" s="68"/>
      <c r="F3914" s="49"/>
      <c r="G3914" s="69"/>
      <c r="H3914" s="50" t="str">
        <f>IF(E3914="","",VLOOKUP(WEEKDAY(E3914),List!A$15:B$21,2,FALSE))</f>
        <v/>
      </c>
      <c r="I3914" s="90">
        <f>IF(G3914="",0,VLOOKUP(G3914,PHR!$B$4:$H$10000,7,FALSE))</f>
        <v>0</v>
      </c>
      <c r="J3914" s="51" t="str">
        <f t="shared" ref="J3914:J3977" si="249">IF(K3914="","",ROUND(K3914*I3914,2))</f>
        <v/>
      </c>
      <c r="K3914" s="52" t="str">
        <f t="shared" si="248"/>
        <v/>
      </c>
      <c r="L3914" s="55" t="str">
        <f t="shared" si="246"/>
        <v/>
      </c>
      <c r="M3914" s="56" t="str">
        <f t="shared" si="247"/>
        <v/>
      </c>
    </row>
    <row r="3915" spans="1:13" ht="13" x14ac:dyDescent="0.25">
      <c r="A3915" s="163">
        <v>3911</v>
      </c>
      <c r="B3915" s="66"/>
      <c r="C3915" s="67"/>
      <c r="D3915" s="48"/>
      <c r="E3915" s="68"/>
      <c r="F3915" s="49"/>
      <c r="G3915" s="69"/>
      <c r="H3915" s="50" t="str">
        <f>IF(E3915="","",VLOOKUP(WEEKDAY(E3915),List!A$15:B$21,2,FALSE))</f>
        <v/>
      </c>
      <c r="I3915" s="90">
        <f>IF(G3915="",0,VLOOKUP(G3915,PHR!$B$4:$H$10000,7,FALSE))</f>
        <v>0</v>
      </c>
      <c r="J3915" s="51" t="str">
        <f t="shared" si="249"/>
        <v/>
      </c>
      <c r="K3915" s="52" t="str">
        <f t="shared" si="248"/>
        <v/>
      </c>
      <c r="L3915" s="55" t="str">
        <f t="shared" si="246"/>
        <v/>
      </c>
      <c r="M3915" s="56" t="str">
        <f t="shared" si="247"/>
        <v/>
      </c>
    </row>
    <row r="3916" spans="1:13" ht="13" x14ac:dyDescent="0.25">
      <c r="A3916" s="163">
        <v>3912</v>
      </c>
      <c r="B3916" s="66"/>
      <c r="C3916" s="67"/>
      <c r="D3916" s="48"/>
      <c r="E3916" s="68"/>
      <c r="F3916" s="49"/>
      <c r="G3916" s="69"/>
      <c r="H3916" s="50" t="str">
        <f>IF(E3916="","",VLOOKUP(WEEKDAY(E3916),List!A$15:B$21,2,FALSE))</f>
        <v/>
      </c>
      <c r="I3916" s="90">
        <f>IF(G3916="",0,VLOOKUP(G3916,PHR!$B$4:$H$10000,7,FALSE))</f>
        <v>0</v>
      </c>
      <c r="J3916" s="51" t="str">
        <f t="shared" si="249"/>
        <v/>
      </c>
      <c r="K3916" s="52" t="str">
        <f t="shared" si="248"/>
        <v/>
      </c>
      <c r="L3916" s="55" t="str">
        <f t="shared" si="246"/>
        <v/>
      </c>
      <c r="M3916" s="56" t="str">
        <f t="shared" si="247"/>
        <v/>
      </c>
    </row>
    <row r="3917" spans="1:13" ht="13" x14ac:dyDescent="0.25">
      <c r="A3917" s="163">
        <v>3913</v>
      </c>
      <c r="B3917" s="66"/>
      <c r="C3917" s="67"/>
      <c r="D3917" s="48"/>
      <c r="E3917" s="68"/>
      <c r="F3917" s="49"/>
      <c r="G3917" s="69"/>
      <c r="H3917" s="50" t="str">
        <f>IF(E3917="","",VLOOKUP(WEEKDAY(E3917),List!A$15:B$21,2,FALSE))</f>
        <v/>
      </c>
      <c r="I3917" s="90">
        <f>IF(G3917="",0,VLOOKUP(G3917,PHR!$B$4:$H$10000,7,FALSE))</f>
        <v>0</v>
      </c>
      <c r="J3917" s="51" t="str">
        <f t="shared" si="249"/>
        <v/>
      </c>
      <c r="K3917" s="52" t="str">
        <f t="shared" si="248"/>
        <v/>
      </c>
      <c r="L3917" s="55" t="str">
        <f t="shared" si="246"/>
        <v/>
      </c>
      <c r="M3917" s="56" t="str">
        <f t="shared" si="247"/>
        <v/>
      </c>
    </row>
    <row r="3918" spans="1:13" ht="13" x14ac:dyDescent="0.25">
      <c r="A3918" s="163">
        <v>3914</v>
      </c>
      <c r="B3918" s="66"/>
      <c r="C3918" s="67"/>
      <c r="D3918" s="48"/>
      <c r="E3918" s="68"/>
      <c r="F3918" s="49"/>
      <c r="G3918" s="69"/>
      <c r="H3918" s="50" t="str">
        <f>IF(E3918="","",VLOOKUP(WEEKDAY(E3918),List!A$15:B$21,2,FALSE))</f>
        <v/>
      </c>
      <c r="I3918" s="90">
        <f>IF(G3918="",0,VLOOKUP(G3918,PHR!$B$4:$H$10000,7,FALSE))</f>
        <v>0</v>
      </c>
      <c r="J3918" s="51" t="str">
        <f t="shared" si="249"/>
        <v/>
      </c>
      <c r="K3918" s="52" t="str">
        <f t="shared" si="248"/>
        <v/>
      </c>
      <c r="L3918" s="55" t="str">
        <f t="shared" si="246"/>
        <v/>
      </c>
      <c r="M3918" s="56" t="str">
        <f t="shared" si="247"/>
        <v/>
      </c>
    </row>
    <row r="3919" spans="1:13" ht="13" x14ac:dyDescent="0.25">
      <c r="A3919" s="163">
        <v>3915</v>
      </c>
      <c r="B3919" s="66"/>
      <c r="C3919" s="67"/>
      <c r="D3919" s="48"/>
      <c r="E3919" s="68"/>
      <c r="F3919" s="49"/>
      <c r="G3919" s="69"/>
      <c r="H3919" s="50" t="str">
        <f>IF(E3919="","",VLOOKUP(WEEKDAY(E3919),List!A$15:B$21,2,FALSE))</f>
        <v/>
      </c>
      <c r="I3919" s="90">
        <f>IF(G3919="",0,VLOOKUP(G3919,PHR!$B$4:$H$10000,7,FALSE))</f>
        <v>0</v>
      </c>
      <c r="J3919" s="51" t="str">
        <f t="shared" si="249"/>
        <v/>
      </c>
      <c r="K3919" s="52" t="str">
        <f t="shared" si="248"/>
        <v/>
      </c>
      <c r="L3919" s="55" t="str">
        <f t="shared" si="246"/>
        <v/>
      </c>
      <c r="M3919" s="56" t="str">
        <f t="shared" si="247"/>
        <v/>
      </c>
    </row>
    <row r="3920" spans="1:13" ht="13" x14ac:dyDescent="0.25">
      <c r="A3920" s="163">
        <v>3916</v>
      </c>
      <c r="B3920" s="66"/>
      <c r="C3920" s="67"/>
      <c r="D3920" s="48"/>
      <c r="E3920" s="68"/>
      <c r="F3920" s="49"/>
      <c r="G3920" s="69"/>
      <c r="H3920" s="50" t="str">
        <f>IF(E3920="","",VLOOKUP(WEEKDAY(E3920),List!A$15:B$21,2,FALSE))</f>
        <v/>
      </c>
      <c r="I3920" s="90">
        <f>IF(G3920="",0,VLOOKUP(G3920,PHR!$B$4:$H$10000,7,FALSE))</f>
        <v>0</v>
      </c>
      <c r="J3920" s="51" t="str">
        <f t="shared" si="249"/>
        <v/>
      </c>
      <c r="K3920" s="52" t="str">
        <f t="shared" si="248"/>
        <v/>
      </c>
      <c r="L3920" s="55" t="str">
        <f t="shared" si="246"/>
        <v/>
      </c>
      <c r="M3920" s="56" t="str">
        <f t="shared" si="247"/>
        <v/>
      </c>
    </row>
    <row r="3921" spans="1:13" ht="13" x14ac:dyDescent="0.25">
      <c r="A3921" s="163">
        <v>3917</v>
      </c>
      <c r="B3921" s="66"/>
      <c r="C3921" s="67"/>
      <c r="D3921" s="48"/>
      <c r="E3921" s="68"/>
      <c r="F3921" s="49"/>
      <c r="G3921" s="69"/>
      <c r="H3921" s="50" t="str">
        <f>IF(E3921="","",VLOOKUP(WEEKDAY(E3921),List!A$15:B$21,2,FALSE))</f>
        <v/>
      </c>
      <c r="I3921" s="90">
        <f>IF(G3921="",0,VLOOKUP(G3921,PHR!$B$4:$H$10000,7,FALSE))</f>
        <v>0</v>
      </c>
      <c r="J3921" s="51" t="str">
        <f t="shared" si="249"/>
        <v/>
      </c>
      <c r="K3921" s="52" t="str">
        <f t="shared" si="248"/>
        <v/>
      </c>
      <c r="L3921" s="55" t="str">
        <f t="shared" si="246"/>
        <v/>
      </c>
      <c r="M3921" s="56" t="str">
        <f t="shared" si="247"/>
        <v/>
      </c>
    </row>
    <row r="3922" spans="1:13" ht="13" x14ac:dyDescent="0.25">
      <c r="A3922" s="163">
        <v>3918</v>
      </c>
      <c r="B3922" s="66"/>
      <c r="C3922" s="67"/>
      <c r="D3922" s="48"/>
      <c r="E3922" s="68"/>
      <c r="F3922" s="49"/>
      <c r="G3922" s="69"/>
      <c r="H3922" s="50" t="str">
        <f>IF(E3922="","",VLOOKUP(WEEKDAY(E3922),List!A$15:B$21,2,FALSE))</f>
        <v/>
      </c>
      <c r="I3922" s="90">
        <f>IF(G3922="",0,VLOOKUP(G3922,PHR!$B$4:$H$10000,7,FALSE))</f>
        <v>0</v>
      </c>
      <c r="J3922" s="51" t="str">
        <f t="shared" si="249"/>
        <v/>
      </c>
      <c r="K3922" s="52" t="str">
        <f t="shared" si="248"/>
        <v/>
      </c>
      <c r="L3922" s="55" t="str">
        <f t="shared" si="246"/>
        <v/>
      </c>
      <c r="M3922" s="56" t="str">
        <f t="shared" si="247"/>
        <v/>
      </c>
    </row>
    <row r="3923" spans="1:13" ht="13" x14ac:dyDescent="0.25">
      <c r="A3923" s="163">
        <v>3919</v>
      </c>
      <c r="B3923" s="66"/>
      <c r="C3923" s="67"/>
      <c r="D3923" s="48"/>
      <c r="E3923" s="68"/>
      <c r="F3923" s="49"/>
      <c r="G3923" s="69"/>
      <c r="H3923" s="50" t="str">
        <f>IF(E3923="","",VLOOKUP(WEEKDAY(E3923),List!A$15:B$21,2,FALSE))</f>
        <v/>
      </c>
      <c r="I3923" s="90">
        <f>IF(G3923="",0,VLOOKUP(G3923,PHR!$B$4:$H$10000,7,FALSE))</f>
        <v>0</v>
      </c>
      <c r="J3923" s="51" t="str">
        <f t="shared" si="249"/>
        <v/>
      </c>
      <c r="K3923" s="52" t="str">
        <f t="shared" si="248"/>
        <v/>
      </c>
      <c r="L3923" s="55" t="str">
        <f t="shared" si="246"/>
        <v/>
      </c>
      <c r="M3923" s="56" t="str">
        <f t="shared" si="247"/>
        <v/>
      </c>
    </row>
    <row r="3924" spans="1:13" ht="13" x14ac:dyDescent="0.25">
      <c r="A3924" s="163">
        <v>3920</v>
      </c>
      <c r="B3924" s="66"/>
      <c r="C3924" s="67"/>
      <c r="D3924" s="48"/>
      <c r="E3924" s="68"/>
      <c r="F3924" s="49"/>
      <c r="G3924" s="69"/>
      <c r="H3924" s="50" t="str">
        <f>IF(E3924="","",VLOOKUP(WEEKDAY(E3924),List!A$15:B$21,2,FALSE))</f>
        <v/>
      </c>
      <c r="I3924" s="90">
        <f>IF(G3924="",0,VLOOKUP(G3924,PHR!$B$4:$H$10000,7,FALSE))</f>
        <v>0</v>
      </c>
      <c r="J3924" s="51" t="str">
        <f t="shared" si="249"/>
        <v/>
      </c>
      <c r="K3924" s="52" t="str">
        <f t="shared" si="248"/>
        <v/>
      </c>
      <c r="L3924" s="55" t="str">
        <f t="shared" si="246"/>
        <v/>
      </c>
      <c r="M3924" s="56" t="str">
        <f t="shared" si="247"/>
        <v/>
      </c>
    </row>
    <row r="3925" spans="1:13" ht="13" x14ac:dyDescent="0.25">
      <c r="A3925" s="163">
        <v>3921</v>
      </c>
      <c r="B3925" s="66"/>
      <c r="C3925" s="67"/>
      <c r="D3925" s="48"/>
      <c r="E3925" s="68"/>
      <c r="F3925" s="49"/>
      <c r="G3925" s="69"/>
      <c r="H3925" s="50" t="str">
        <f>IF(E3925="","",VLOOKUP(WEEKDAY(E3925),List!A$15:B$21,2,FALSE))</f>
        <v/>
      </c>
      <c r="I3925" s="90">
        <f>IF(G3925="",0,VLOOKUP(G3925,PHR!$B$4:$H$10000,7,FALSE))</f>
        <v>0</v>
      </c>
      <c r="J3925" s="51" t="str">
        <f t="shared" si="249"/>
        <v/>
      </c>
      <c r="K3925" s="52" t="str">
        <f t="shared" si="248"/>
        <v/>
      </c>
      <c r="L3925" s="55" t="str">
        <f t="shared" si="246"/>
        <v/>
      </c>
      <c r="M3925" s="56" t="str">
        <f t="shared" si="247"/>
        <v/>
      </c>
    </row>
    <row r="3926" spans="1:13" ht="13" x14ac:dyDescent="0.25">
      <c r="A3926" s="163">
        <v>3922</v>
      </c>
      <c r="B3926" s="66"/>
      <c r="C3926" s="67"/>
      <c r="D3926" s="48"/>
      <c r="E3926" s="68"/>
      <c r="F3926" s="49"/>
      <c r="G3926" s="69"/>
      <c r="H3926" s="50" t="str">
        <f>IF(E3926="","",VLOOKUP(WEEKDAY(E3926),List!A$15:B$21,2,FALSE))</f>
        <v/>
      </c>
      <c r="I3926" s="90">
        <f>IF(G3926="",0,VLOOKUP(G3926,PHR!$B$4:$H$10000,7,FALSE))</f>
        <v>0</v>
      </c>
      <c r="J3926" s="51" t="str">
        <f t="shared" si="249"/>
        <v/>
      </c>
      <c r="K3926" s="52" t="str">
        <f t="shared" si="248"/>
        <v/>
      </c>
      <c r="L3926" s="55" t="str">
        <f t="shared" si="246"/>
        <v/>
      </c>
      <c r="M3926" s="56" t="str">
        <f t="shared" si="247"/>
        <v/>
      </c>
    </row>
    <row r="3927" spans="1:13" ht="13" x14ac:dyDescent="0.25">
      <c r="A3927" s="163">
        <v>3923</v>
      </c>
      <c r="B3927" s="66"/>
      <c r="C3927" s="67"/>
      <c r="D3927" s="48"/>
      <c r="E3927" s="68"/>
      <c r="F3927" s="49"/>
      <c r="G3927" s="69"/>
      <c r="H3927" s="50" t="str">
        <f>IF(E3927="","",VLOOKUP(WEEKDAY(E3927),List!A$15:B$21,2,FALSE))</f>
        <v/>
      </c>
      <c r="I3927" s="90">
        <f>IF(G3927="",0,VLOOKUP(G3927,PHR!$B$4:$H$10000,7,FALSE))</f>
        <v>0</v>
      </c>
      <c r="J3927" s="51" t="str">
        <f t="shared" si="249"/>
        <v/>
      </c>
      <c r="K3927" s="52" t="str">
        <f t="shared" si="248"/>
        <v/>
      </c>
      <c r="L3927" s="55" t="str">
        <f t="shared" si="246"/>
        <v/>
      </c>
      <c r="M3927" s="56" t="str">
        <f t="shared" si="247"/>
        <v/>
      </c>
    </row>
    <row r="3928" spans="1:13" ht="13" x14ac:dyDescent="0.25">
      <c r="A3928" s="163">
        <v>3924</v>
      </c>
      <c r="B3928" s="66"/>
      <c r="C3928" s="67"/>
      <c r="D3928" s="48"/>
      <c r="E3928" s="68"/>
      <c r="F3928" s="49"/>
      <c r="G3928" s="69"/>
      <c r="H3928" s="50" t="str">
        <f>IF(E3928="","",VLOOKUP(WEEKDAY(E3928),List!A$15:B$21,2,FALSE))</f>
        <v/>
      </c>
      <c r="I3928" s="90">
        <f>IF(G3928="",0,VLOOKUP(G3928,PHR!$B$4:$H$10000,7,FALSE))</f>
        <v>0</v>
      </c>
      <c r="J3928" s="51" t="str">
        <f t="shared" si="249"/>
        <v/>
      </c>
      <c r="K3928" s="52" t="str">
        <f t="shared" si="248"/>
        <v/>
      </c>
      <c r="L3928" s="55" t="str">
        <f t="shared" si="246"/>
        <v/>
      </c>
      <c r="M3928" s="56" t="str">
        <f t="shared" si="247"/>
        <v/>
      </c>
    </row>
    <row r="3929" spans="1:13" ht="13" x14ac:dyDescent="0.25">
      <c r="A3929" s="163">
        <v>3925</v>
      </c>
      <c r="B3929" s="66"/>
      <c r="C3929" s="67"/>
      <c r="D3929" s="48"/>
      <c r="E3929" s="68"/>
      <c r="F3929" s="49"/>
      <c r="G3929" s="69"/>
      <c r="H3929" s="50" t="str">
        <f>IF(E3929="","",VLOOKUP(WEEKDAY(E3929),List!A$15:B$21,2,FALSE))</f>
        <v/>
      </c>
      <c r="I3929" s="90">
        <f>IF(G3929="",0,VLOOKUP(G3929,PHR!$B$4:$H$10000,7,FALSE))</f>
        <v>0</v>
      </c>
      <c r="J3929" s="51" t="str">
        <f t="shared" si="249"/>
        <v/>
      </c>
      <c r="K3929" s="52" t="str">
        <f t="shared" si="248"/>
        <v/>
      </c>
      <c r="L3929" s="55" t="str">
        <f t="shared" si="246"/>
        <v/>
      </c>
      <c r="M3929" s="56" t="str">
        <f t="shared" si="247"/>
        <v/>
      </c>
    </row>
    <row r="3930" spans="1:13" ht="13" x14ac:dyDescent="0.25">
      <c r="A3930" s="163">
        <v>3926</v>
      </c>
      <c r="B3930" s="66"/>
      <c r="C3930" s="67"/>
      <c r="D3930" s="48"/>
      <c r="E3930" s="68"/>
      <c r="F3930" s="49"/>
      <c r="G3930" s="69"/>
      <c r="H3930" s="50" t="str">
        <f>IF(E3930="","",VLOOKUP(WEEKDAY(E3930),List!A$15:B$21,2,FALSE))</f>
        <v/>
      </c>
      <c r="I3930" s="90">
        <f>IF(G3930="",0,VLOOKUP(G3930,PHR!$B$4:$H$10000,7,FALSE))</f>
        <v>0</v>
      </c>
      <c r="J3930" s="51" t="str">
        <f t="shared" si="249"/>
        <v/>
      </c>
      <c r="K3930" s="52" t="str">
        <f t="shared" si="248"/>
        <v/>
      </c>
      <c r="L3930" s="55" t="str">
        <f t="shared" si="246"/>
        <v/>
      </c>
      <c r="M3930" s="56" t="str">
        <f t="shared" si="247"/>
        <v/>
      </c>
    </row>
    <row r="3931" spans="1:13" ht="13" x14ac:dyDescent="0.25">
      <c r="A3931" s="163">
        <v>3927</v>
      </c>
      <c r="B3931" s="66"/>
      <c r="C3931" s="67"/>
      <c r="D3931" s="48"/>
      <c r="E3931" s="68"/>
      <c r="F3931" s="49"/>
      <c r="G3931" s="69"/>
      <c r="H3931" s="50" t="str">
        <f>IF(E3931="","",VLOOKUP(WEEKDAY(E3931),List!A$15:B$21,2,FALSE))</f>
        <v/>
      </c>
      <c r="I3931" s="90">
        <f>IF(G3931="",0,VLOOKUP(G3931,PHR!$B$4:$H$10000,7,FALSE))</f>
        <v>0</v>
      </c>
      <c r="J3931" s="51" t="str">
        <f t="shared" si="249"/>
        <v/>
      </c>
      <c r="K3931" s="52" t="str">
        <f t="shared" si="248"/>
        <v/>
      </c>
      <c r="L3931" s="55" t="str">
        <f t="shared" si="246"/>
        <v/>
      </c>
      <c r="M3931" s="56" t="str">
        <f t="shared" si="247"/>
        <v/>
      </c>
    </row>
    <row r="3932" spans="1:13" ht="13" x14ac:dyDescent="0.25">
      <c r="A3932" s="163">
        <v>3928</v>
      </c>
      <c r="B3932" s="66"/>
      <c r="C3932" s="67"/>
      <c r="D3932" s="48"/>
      <c r="E3932" s="68"/>
      <c r="F3932" s="49"/>
      <c r="G3932" s="69"/>
      <c r="H3932" s="50" t="str">
        <f>IF(E3932="","",VLOOKUP(WEEKDAY(E3932),List!A$15:B$21,2,FALSE))</f>
        <v/>
      </c>
      <c r="I3932" s="90">
        <f>IF(G3932="",0,VLOOKUP(G3932,PHR!$B$4:$H$10000,7,FALSE))</f>
        <v>0</v>
      </c>
      <c r="J3932" s="51" t="str">
        <f t="shared" si="249"/>
        <v/>
      </c>
      <c r="K3932" s="52" t="str">
        <f t="shared" si="248"/>
        <v/>
      </c>
      <c r="L3932" s="55" t="str">
        <f t="shared" si="246"/>
        <v/>
      </c>
      <c r="M3932" s="56" t="str">
        <f t="shared" si="247"/>
        <v/>
      </c>
    </row>
    <row r="3933" spans="1:13" ht="13" x14ac:dyDescent="0.25">
      <c r="A3933" s="163">
        <v>3929</v>
      </c>
      <c r="B3933" s="66"/>
      <c r="C3933" s="67"/>
      <c r="D3933" s="48"/>
      <c r="E3933" s="68"/>
      <c r="F3933" s="49"/>
      <c r="G3933" s="69"/>
      <c r="H3933" s="50" t="str">
        <f>IF(E3933="","",VLOOKUP(WEEKDAY(E3933),List!A$15:B$21,2,FALSE))</f>
        <v/>
      </c>
      <c r="I3933" s="90">
        <f>IF(G3933="",0,VLOOKUP(G3933,PHR!$B$4:$H$10000,7,FALSE))</f>
        <v>0</v>
      </c>
      <c r="J3933" s="51" t="str">
        <f t="shared" si="249"/>
        <v/>
      </c>
      <c r="K3933" s="52" t="str">
        <f t="shared" si="248"/>
        <v/>
      </c>
      <c r="L3933" s="55" t="str">
        <f t="shared" si="246"/>
        <v/>
      </c>
      <c r="M3933" s="56" t="str">
        <f t="shared" si="247"/>
        <v/>
      </c>
    </row>
    <row r="3934" spans="1:13" ht="13" x14ac:dyDescent="0.25">
      <c r="A3934" s="163">
        <v>3930</v>
      </c>
      <c r="B3934" s="66"/>
      <c r="C3934" s="67"/>
      <c r="D3934" s="48"/>
      <c r="E3934" s="68"/>
      <c r="F3934" s="49"/>
      <c r="G3934" s="69"/>
      <c r="H3934" s="50" t="str">
        <f>IF(E3934="","",VLOOKUP(WEEKDAY(E3934),List!A$15:B$21,2,FALSE))</f>
        <v/>
      </c>
      <c r="I3934" s="90">
        <f>IF(G3934="",0,VLOOKUP(G3934,PHR!$B$4:$H$10000,7,FALSE))</f>
        <v>0</v>
      </c>
      <c r="J3934" s="51" t="str">
        <f t="shared" si="249"/>
        <v/>
      </c>
      <c r="K3934" s="52" t="str">
        <f t="shared" si="248"/>
        <v/>
      </c>
      <c r="L3934" s="55" t="str">
        <f t="shared" si="246"/>
        <v/>
      </c>
      <c r="M3934" s="56" t="str">
        <f t="shared" si="247"/>
        <v/>
      </c>
    </row>
    <row r="3935" spans="1:13" ht="13" x14ac:dyDescent="0.25">
      <c r="A3935" s="163">
        <v>3931</v>
      </c>
      <c r="B3935" s="66"/>
      <c r="C3935" s="67"/>
      <c r="D3935" s="48"/>
      <c r="E3935" s="68"/>
      <c r="F3935" s="49"/>
      <c r="G3935" s="69"/>
      <c r="H3935" s="50" t="str">
        <f>IF(E3935="","",VLOOKUP(WEEKDAY(E3935),List!A$15:B$21,2,FALSE))</f>
        <v/>
      </c>
      <c r="I3935" s="90">
        <f>IF(G3935="",0,VLOOKUP(G3935,PHR!$B$4:$H$10000,7,FALSE))</f>
        <v>0</v>
      </c>
      <c r="J3935" s="51" t="str">
        <f t="shared" si="249"/>
        <v/>
      </c>
      <c r="K3935" s="52" t="str">
        <f t="shared" si="248"/>
        <v/>
      </c>
      <c r="L3935" s="55" t="str">
        <f t="shared" si="246"/>
        <v/>
      </c>
      <c r="M3935" s="56" t="str">
        <f t="shared" si="247"/>
        <v/>
      </c>
    </row>
    <row r="3936" spans="1:13" ht="13" x14ac:dyDescent="0.25">
      <c r="A3936" s="163">
        <v>3932</v>
      </c>
      <c r="B3936" s="66"/>
      <c r="C3936" s="67"/>
      <c r="D3936" s="48"/>
      <c r="E3936" s="68"/>
      <c r="F3936" s="49"/>
      <c r="G3936" s="69"/>
      <c r="H3936" s="50" t="str">
        <f>IF(E3936="","",VLOOKUP(WEEKDAY(E3936),List!A$15:B$21,2,FALSE))</f>
        <v/>
      </c>
      <c r="I3936" s="90">
        <f>IF(G3936="",0,VLOOKUP(G3936,PHR!$B$4:$H$10000,7,FALSE))</f>
        <v>0</v>
      </c>
      <c r="J3936" s="51" t="str">
        <f t="shared" si="249"/>
        <v/>
      </c>
      <c r="K3936" s="52" t="str">
        <f t="shared" si="248"/>
        <v/>
      </c>
      <c r="L3936" s="55" t="str">
        <f t="shared" si="246"/>
        <v/>
      </c>
      <c r="M3936" s="56" t="str">
        <f t="shared" si="247"/>
        <v/>
      </c>
    </row>
    <row r="3937" spans="1:13" ht="13" x14ac:dyDescent="0.25">
      <c r="A3937" s="163">
        <v>3933</v>
      </c>
      <c r="B3937" s="66"/>
      <c r="C3937" s="67"/>
      <c r="D3937" s="48"/>
      <c r="E3937" s="68"/>
      <c r="F3937" s="49"/>
      <c r="G3937" s="69"/>
      <c r="H3937" s="50" t="str">
        <f>IF(E3937="","",VLOOKUP(WEEKDAY(E3937),List!A$15:B$21,2,FALSE))</f>
        <v/>
      </c>
      <c r="I3937" s="90">
        <f>IF(G3937="",0,VLOOKUP(G3937,PHR!$B$4:$H$10000,7,FALSE))</f>
        <v>0</v>
      </c>
      <c r="J3937" s="51" t="str">
        <f t="shared" si="249"/>
        <v/>
      </c>
      <c r="K3937" s="52" t="str">
        <f t="shared" si="248"/>
        <v/>
      </c>
      <c r="L3937" s="55" t="str">
        <f t="shared" si="246"/>
        <v/>
      </c>
      <c r="M3937" s="56" t="str">
        <f t="shared" si="247"/>
        <v/>
      </c>
    </row>
    <row r="3938" spans="1:13" ht="13" x14ac:dyDescent="0.25">
      <c r="A3938" s="163">
        <v>3934</v>
      </c>
      <c r="B3938" s="66"/>
      <c r="C3938" s="67"/>
      <c r="D3938" s="48"/>
      <c r="E3938" s="68"/>
      <c r="F3938" s="49"/>
      <c r="G3938" s="69"/>
      <c r="H3938" s="50" t="str">
        <f>IF(E3938="","",VLOOKUP(WEEKDAY(E3938),List!A$15:B$21,2,FALSE))</f>
        <v/>
      </c>
      <c r="I3938" s="90">
        <f>IF(G3938="",0,VLOOKUP(G3938,PHR!$B$4:$H$10000,7,FALSE))</f>
        <v>0</v>
      </c>
      <c r="J3938" s="51" t="str">
        <f t="shared" si="249"/>
        <v/>
      </c>
      <c r="K3938" s="52" t="str">
        <f t="shared" si="248"/>
        <v/>
      </c>
      <c r="L3938" s="55" t="str">
        <f t="shared" si="246"/>
        <v/>
      </c>
      <c r="M3938" s="56" t="str">
        <f t="shared" si="247"/>
        <v/>
      </c>
    </row>
    <row r="3939" spans="1:13" ht="13" x14ac:dyDescent="0.25">
      <c r="A3939" s="163">
        <v>3935</v>
      </c>
      <c r="B3939" s="66"/>
      <c r="C3939" s="67"/>
      <c r="D3939" s="48"/>
      <c r="E3939" s="68"/>
      <c r="F3939" s="49"/>
      <c r="G3939" s="69"/>
      <c r="H3939" s="50" t="str">
        <f>IF(E3939="","",VLOOKUP(WEEKDAY(E3939),List!A$15:B$21,2,FALSE))</f>
        <v/>
      </c>
      <c r="I3939" s="90">
        <f>IF(G3939="",0,VLOOKUP(G3939,PHR!$B$4:$H$10000,7,FALSE))</f>
        <v>0</v>
      </c>
      <c r="J3939" s="51" t="str">
        <f t="shared" si="249"/>
        <v/>
      </c>
      <c r="K3939" s="52" t="str">
        <f t="shared" si="248"/>
        <v/>
      </c>
      <c r="L3939" s="55" t="str">
        <f t="shared" si="246"/>
        <v/>
      </c>
      <c r="M3939" s="56" t="str">
        <f t="shared" si="247"/>
        <v/>
      </c>
    </row>
    <row r="3940" spans="1:13" ht="13" x14ac:dyDescent="0.25">
      <c r="A3940" s="163">
        <v>3936</v>
      </c>
      <c r="B3940" s="66"/>
      <c r="C3940" s="67"/>
      <c r="D3940" s="48"/>
      <c r="E3940" s="68"/>
      <c r="F3940" s="49"/>
      <c r="G3940" s="69"/>
      <c r="H3940" s="50" t="str">
        <f>IF(E3940="","",VLOOKUP(WEEKDAY(E3940),List!A$15:B$21,2,FALSE))</f>
        <v/>
      </c>
      <c r="I3940" s="90">
        <f>IF(G3940="",0,VLOOKUP(G3940,PHR!$B$4:$H$10000,7,FALSE))</f>
        <v>0</v>
      </c>
      <c r="J3940" s="51" t="str">
        <f t="shared" si="249"/>
        <v/>
      </c>
      <c r="K3940" s="52" t="str">
        <f t="shared" si="248"/>
        <v/>
      </c>
      <c r="L3940" s="55" t="str">
        <f t="shared" si="246"/>
        <v/>
      </c>
      <c r="M3940" s="56" t="str">
        <f t="shared" si="247"/>
        <v/>
      </c>
    </row>
    <row r="3941" spans="1:13" ht="13" x14ac:dyDescent="0.25">
      <c r="A3941" s="163">
        <v>3937</v>
      </c>
      <c r="B3941" s="66"/>
      <c r="C3941" s="67"/>
      <c r="D3941" s="48"/>
      <c r="E3941" s="68"/>
      <c r="F3941" s="49"/>
      <c r="G3941" s="69"/>
      <c r="H3941" s="50" t="str">
        <f>IF(E3941="","",VLOOKUP(WEEKDAY(E3941),List!A$15:B$21,2,FALSE))</f>
        <v/>
      </c>
      <c r="I3941" s="90">
        <f>IF(G3941="",0,VLOOKUP(G3941,PHR!$B$4:$H$10000,7,FALSE))</f>
        <v>0</v>
      </c>
      <c r="J3941" s="51" t="str">
        <f t="shared" si="249"/>
        <v/>
      </c>
      <c r="K3941" s="52" t="str">
        <f t="shared" si="248"/>
        <v/>
      </c>
      <c r="L3941" s="55" t="str">
        <f t="shared" si="246"/>
        <v/>
      </c>
      <c r="M3941" s="56" t="str">
        <f t="shared" si="247"/>
        <v/>
      </c>
    </row>
    <row r="3942" spans="1:13" ht="13" x14ac:dyDescent="0.25">
      <c r="A3942" s="163">
        <v>3938</v>
      </c>
      <c r="B3942" s="66"/>
      <c r="C3942" s="67"/>
      <c r="D3942" s="48"/>
      <c r="E3942" s="68"/>
      <c r="F3942" s="49"/>
      <c r="G3942" s="69"/>
      <c r="H3942" s="50" t="str">
        <f>IF(E3942="","",VLOOKUP(WEEKDAY(E3942),List!A$15:B$21,2,FALSE))</f>
        <v/>
      </c>
      <c r="I3942" s="90">
        <f>IF(G3942="",0,VLOOKUP(G3942,PHR!$B$4:$H$10000,7,FALSE))</f>
        <v>0</v>
      </c>
      <c r="J3942" s="51" t="str">
        <f t="shared" si="249"/>
        <v/>
      </c>
      <c r="K3942" s="52" t="str">
        <f t="shared" si="248"/>
        <v/>
      </c>
      <c r="L3942" s="55" t="str">
        <f t="shared" si="246"/>
        <v/>
      </c>
      <c r="M3942" s="56" t="str">
        <f t="shared" si="247"/>
        <v/>
      </c>
    </row>
    <row r="3943" spans="1:13" ht="13" x14ac:dyDescent="0.25">
      <c r="A3943" s="163">
        <v>3939</v>
      </c>
      <c r="B3943" s="66"/>
      <c r="C3943" s="67"/>
      <c r="D3943" s="48"/>
      <c r="E3943" s="68"/>
      <c r="F3943" s="49"/>
      <c r="G3943" s="69"/>
      <c r="H3943" s="50" t="str">
        <f>IF(E3943="","",VLOOKUP(WEEKDAY(E3943),List!A$15:B$21,2,FALSE))</f>
        <v/>
      </c>
      <c r="I3943" s="90">
        <f>IF(G3943="",0,VLOOKUP(G3943,PHR!$B$4:$H$10000,7,FALSE))</f>
        <v>0</v>
      </c>
      <c r="J3943" s="51" t="str">
        <f t="shared" si="249"/>
        <v/>
      </c>
      <c r="K3943" s="52" t="str">
        <f t="shared" si="248"/>
        <v/>
      </c>
      <c r="L3943" s="55" t="str">
        <f t="shared" si="246"/>
        <v/>
      </c>
      <c r="M3943" s="56" t="str">
        <f t="shared" si="247"/>
        <v/>
      </c>
    </row>
    <row r="3944" spans="1:13" ht="13" x14ac:dyDescent="0.25">
      <c r="A3944" s="163">
        <v>3940</v>
      </c>
      <c r="B3944" s="66"/>
      <c r="C3944" s="67"/>
      <c r="D3944" s="48"/>
      <c r="E3944" s="68"/>
      <c r="F3944" s="49"/>
      <c r="G3944" s="69"/>
      <c r="H3944" s="50" t="str">
        <f>IF(E3944="","",VLOOKUP(WEEKDAY(E3944),List!A$15:B$21,2,FALSE))</f>
        <v/>
      </c>
      <c r="I3944" s="90">
        <f>IF(G3944="",0,VLOOKUP(G3944,PHR!$B$4:$H$10000,7,FALSE))</f>
        <v>0</v>
      </c>
      <c r="J3944" s="51" t="str">
        <f t="shared" si="249"/>
        <v/>
      </c>
      <c r="K3944" s="52" t="str">
        <f t="shared" si="248"/>
        <v/>
      </c>
      <c r="L3944" s="55" t="str">
        <f t="shared" si="246"/>
        <v/>
      </c>
      <c r="M3944" s="56" t="str">
        <f t="shared" si="247"/>
        <v/>
      </c>
    </row>
    <row r="3945" spans="1:13" ht="13" x14ac:dyDescent="0.25">
      <c r="A3945" s="163">
        <v>3941</v>
      </c>
      <c r="B3945" s="66"/>
      <c r="C3945" s="67"/>
      <c r="D3945" s="48"/>
      <c r="E3945" s="68"/>
      <c r="F3945" s="49"/>
      <c r="G3945" s="69"/>
      <c r="H3945" s="50" t="str">
        <f>IF(E3945="","",VLOOKUP(WEEKDAY(E3945),List!A$15:B$21,2,FALSE))</f>
        <v/>
      </c>
      <c r="I3945" s="90">
        <f>IF(G3945="",0,VLOOKUP(G3945,PHR!$B$4:$H$10000,7,FALSE))</f>
        <v>0</v>
      </c>
      <c r="J3945" s="51" t="str">
        <f t="shared" si="249"/>
        <v/>
      </c>
      <c r="K3945" s="52" t="str">
        <f t="shared" si="248"/>
        <v/>
      </c>
      <c r="L3945" s="55" t="str">
        <f t="shared" si="246"/>
        <v/>
      </c>
      <c r="M3945" s="56" t="str">
        <f t="shared" si="247"/>
        <v/>
      </c>
    </row>
    <row r="3946" spans="1:13" ht="13" x14ac:dyDescent="0.25">
      <c r="A3946" s="163">
        <v>3942</v>
      </c>
      <c r="B3946" s="66"/>
      <c r="C3946" s="67"/>
      <c r="D3946" s="48"/>
      <c r="E3946" s="68"/>
      <c r="F3946" s="49"/>
      <c r="G3946" s="69"/>
      <c r="H3946" s="50" t="str">
        <f>IF(E3946="","",VLOOKUP(WEEKDAY(E3946),List!A$15:B$21,2,FALSE))</f>
        <v/>
      </c>
      <c r="I3946" s="90">
        <f>IF(G3946="",0,VLOOKUP(G3946,PHR!$B$4:$H$10000,7,FALSE))</f>
        <v>0</v>
      </c>
      <c r="J3946" s="51" t="str">
        <f t="shared" si="249"/>
        <v/>
      </c>
      <c r="K3946" s="52" t="str">
        <f t="shared" si="248"/>
        <v/>
      </c>
      <c r="L3946" s="55" t="str">
        <f t="shared" si="246"/>
        <v/>
      </c>
      <c r="M3946" s="56" t="str">
        <f t="shared" si="247"/>
        <v/>
      </c>
    </row>
    <row r="3947" spans="1:13" ht="13" x14ac:dyDescent="0.25">
      <c r="A3947" s="163">
        <v>3943</v>
      </c>
      <c r="B3947" s="66"/>
      <c r="C3947" s="67"/>
      <c r="D3947" s="48"/>
      <c r="E3947" s="68"/>
      <c r="F3947" s="49"/>
      <c r="G3947" s="69"/>
      <c r="H3947" s="50" t="str">
        <f>IF(E3947="","",VLOOKUP(WEEKDAY(E3947),List!A$15:B$21,2,FALSE))</f>
        <v/>
      </c>
      <c r="I3947" s="90">
        <f>IF(G3947="",0,VLOOKUP(G3947,PHR!$B$4:$H$10000,7,FALSE))</f>
        <v>0</v>
      </c>
      <c r="J3947" s="51" t="str">
        <f t="shared" si="249"/>
        <v/>
      </c>
      <c r="K3947" s="52" t="str">
        <f t="shared" si="248"/>
        <v/>
      </c>
      <c r="L3947" s="55" t="str">
        <f t="shared" si="246"/>
        <v/>
      </c>
      <c r="M3947" s="56" t="str">
        <f t="shared" si="247"/>
        <v/>
      </c>
    </row>
    <row r="3948" spans="1:13" ht="13" x14ac:dyDescent="0.25">
      <c r="A3948" s="163">
        <v>3944</v>
      </c>
      <c r="B3948" s="66"/>
      <c r="C3948" s="67"/>
      <c r="D3948" s="48"/>
      <c r="E3948" s="68"/>
      <c r="F3948" s="49"/>
      <c r="G3948" s="69"/>
      <c r="H3948" s="50" t="str">
        <f>IF(E3948="","",VLOOKUP(WEEKDAY(E3948),List!A$15:B$21,2,FALSE))</f>
        <v/>
      </c>
      <c r="I3948" s="90">
        <f>IF(G3948="",0,VLOOKUP(G3948,PHR!$B$4:$H$10000,7,FALSE))</f>
        <v>0</v>
      </c>
      <c r="J3948" s="51" t="str">
        <f t="shared" si="249"/>
        <v/>
      </c>
      <c r="K3948" s="52" t="str">
        <f t="shared" si="248"/>
        <v/>
      </c>
      <c r="L3948" s="55" t="str">
        <f t="shared" si="246"/>
        <v/>
      </c>
      <c r="M3948" s="56" t="str">
        <f t="shared" si="247"/>
        <v/>
      </c>
    </row>
    <row r="3949" spans="1:13" ht="13" x14ac:dyDescent="0.25">
      <c r="A3949" s="163">
        <v>3945</v>
      </c>
      <c r="B3949" s="66"/>
      <c r="C3949" s="67"/>
      <c r="D3949" s="48"/>
      <c r="E3949" s="68"/>
      <c r="F3949" s="49"/>
      <c r="G3949" s="69"/>
      <c r="H3949" s="50" t="str">
        <f>IF(E3949="","",VLOOKUP(WEEKDAY(E3949),List!A$15:B$21,2,FALSE))</f>
        <v/>
      </c>
      <c r="I3949" s="90">
        <f>IF(G3949="",0,VLOOKUP(G3949,PHR!$B$4:$H$10000,7,FALSE))</f>
        <v>0</v>
      </c>
      <c r="J3949" s="51" t="str">
        <f t="shared" si="249"/>
        <v/>
      </c>
      <c r="K3949" s="52" t="str">
        <f t="shared" si="248"/>
        <v/>
      </c>
      <c r="L3949" s="55" t="str">
        <f t="shared" si="246"/>
        <v/>
      </c>
      <c r="M3949" s="56" t="str">
        <f t="shared" si="247"/>
        <v/>
      </c>
    </row>
    <row r="3950" spans="1:13" ht="13" x14ac:dyDescent="0.25">
      <c r="A3950" s="163">
        <v>3946</v>
      </c>
      <c r="B3950" s="66"/>
      <c r="C3950" s="67"/>
      <c r="D3950" s="48"/>
      <c r="E3950" s="68"/>
      <c r="F3950" s="49"/>
      <c r="G3950" s="69"/>
      <c r="H3950" s="50" t="str">
        <f>IF(E3950="","",VLOOKUP(WEEKDAY(E3950),List!A$15:B$21,2,FALSE))</f>
        <v/>
      </c>
      <c r="I3950" s="90">
        <f>IF(G3950="",0,VLOOKUP(G3950,PHR!$B$4:$H$10000,7,FALSE))</f>
        <v>0</v>
      </c>
      <c r="J3950" s="51" t="str">
        <f t="shared" si="249"/>
        <v/>
      </c>
      <c r="K3950" s="52" t="str">
        <f t="shared" si="248"/>
        <v/>
      </c>
      <c r="L3950" s="55" t="str">
        <f t="shared" si="246"/>
        <v/>
      </c>
      <c r="M3950" s="56" t="str">
        <f t="shared" si="247"/>
        <v/>
      </c>
    </row>
    <row r="3951" spans="1:13" ht="13" x14ac:dyDescent="0.25">
      <c r="A3951" s="163">
        <v>3947</v>
      </c>
      <c r="B3951" s="66"/>
      <c r="C3951" s="67"/>
      <c r="D3951" s="48"/>
      <c r="E3951" s="68"/>
      <c r="F3951" s="49"/>
      <c r="G3951" s="69"/>
      <c r="H3951" s="50" t="str">
        <f>IF(E3951="","",VLOOKUP(WEEKDAY(E3951),List!A$15:B$21,2,FALSE))</f>
        <v/>
      </c>
      <c r="I3951" s="90">
        <f>IF(G3951="",0,VLOOKUP(G3951,PHR!$B$4:$H$10000,7,FALSE))</f>
        <v>0</v>
      </c>
      <c r="J3951" s="51" t="str">
        <f t="shared" si="249"/>
        <v/>
      </c>
      <c r="K3951" s="52" t="str">
        <f t="shared" si="248"/>
        <v/>
      </c>
      <c r="L3951" s="55" t="str">
        <f t="shared" si="246"/>
        <v/>
      </c>
      <c r="M3951" s="56" t="str">
        <f t="shared" si="247"/>
        <v/>
      </c>
    </row>
    <row r="3952" spans="1:13" ht="13" x14ac:dyDescent="0.25">
      <c r="A3952" s="163">
        <v>3948</v>
      </c>
      <c r="B3952" s="66"/>
      <c r="C3952" s="67"/>
      <c r="D3952" s="48"/>
      <c r="E3952" s="68"/>
      <c r="F3952" s="49"/>
      <c r="G3952" s="69"/>
      <c r="H3952" s="50" t="str">
        <f>IF(E3952="","",VLOOKUP(WEEKDAY(E3952),List!A$15:B$21,2,FALSE))</f>
        <v/>
      </c>
      <c r="I3952" s="90">
        <f>IF(G3952="",0,VLOOKUP(G3952,PHR!$B$4:$H$10000,7,FALSE))</f>
        <v>0</v>
      </c>
      <c r="J3952" s="51" t="str">
        <f t="shared" si="249"/>
        <v/>
      </c>
      <c r="K3952" s="52" t="str">
        <f t="shared" si="248"/>
        <v/>
      </c>
      <c r="L3952" s="55" t="str">
        <f t="shared" si="246"/>
        <v/>
      </c>
      <c r="M3952" s="56" t="str">
        <f t="shared" si="247"/>
        <v/>
      </c>
    </row>
    <row r="3953" spans="1:13" ht="13" x14ac:dyDescent="0.25">
      <c r="A3953" s="163">
        <v>3949</v>
      </c>
      <c r="B3953" s="66"/>
      <c r="C3953" s="67"/>
      <c r="D3953" s="48"/>
      <c r="E3953" s="68"/>
      <c r="F3953" s="49"/>
      <c r="G3953" s="69"/>
      <c r="H3953" s="50" t="str">
        <f>IF(E3953="","",VLOOKUP(WEEKDAY(E3953),List!A$15:B$21,2,FALSE))</f>
        <v/>
      </c>
      <c r="I3953" s="90">
        <f>IF(G3953="",0,VLOOKUP(G3953,PHR!$B$4:$H$10000,7,FALSE))</f>
        <v>0</v>
      </c>
      <c r="J3953" s="51" t="str">
        <f t="shared" si="249"/>
        <v/>
      </c>
      <c r="K3953" s="52" t="str">
        <f t="shared" si="248"/>
        <v/>
      </c>
      <c r="L3953" s="55" t="str">
        <f t="shared" si="246"/>
        <v/>
      </c>
      <c r="M3953" s="56" t="str">
        <f t="shared" si="247"/>
        <v/>
      </c>
    </row>
    <row r="3954" spans="1:13" ht="13" x14ac:dyDescent="0.25">
      <c r="A3954" s="163">
        <v>3950</v>
      </c>
      <c r="B3954" s="66"/>
      <c r="C3954" s="67"/>
      <c r="D3954" s="48"/>
      <c r="E3954" s="68"/>
      <c r="F3954" s="49"/>
      <c r="G3954" s="69"/>
      <c r="H3954" s="50" t="str">
        <f>IF(E3954="","",VLOOKUP(WEEKDAY(E3954),List!A$15:B$21,2,FALSE))</f>
        <v/>
      </c>
      <c r="I3954" s="90">
        <f>IF(G3954="",0,VLOOKUP(G3954,PHR!$B$4:$H$10000,7,FALSE))</f>
        <v>0</v>
      </c>
      <c r="J3954" s="51" t="str">
        <f t="shared" si="249"/>
        <v/>
      </c>
      <c r="K3954" s="52" t="str">
        <f t="shared" si="248"/>
        <v/>
      </c>
      <c r="L3954" s="55" t="str">
        <f t="shared" si="246"/>
        <v/>
      </c>
      <c r="M3954" s="56" t="str">
        <f t="shared" si="247"/>
        <v/>
      </c>
    </row>
    <row r="3955" spans="1:13" ht="13" x14ac:dyDescent="0.25">
      <c r="A3955" s="163">
        <v>3951</v>
      </c>
      <c r="B3955" s="66"/>
      <c r="C3955" s="67"/>
      <c r="D3955" s="48"/>
      <c r="E3955" s="68"/>
      <c r="F3955" s="49"/>
      <c r="G3955" s="69"/>
      <c r="H3955" s="50" t="str">
        <f>IF(E3955="","",VLOOKUP(WEEKDAY(E3955),List!A$15:B$21,2,FALSE))</f>
        <v/>
      </c>
      <c r="I3955" s="90">
        <f>IF(G3955="",0,VLOOKUP(G3955,PHR!$B$4:$H$10000,7,FALSE))</f>
        <v>0</v>
      </c>
      <c r="J3955" s="51" t="str">
        <f t="shared" si="249"/>
        <v/>
      </c>
      <c r="K3955" s="52" t="str">
        <f t="shared" si="248"/>
        <v/>
      </c>
      <c r="L3955" s="55" t="str">
        <f t="shared" si="246"/>
        <v/>
      </c>
      <c r="M3955" s="56" t="str">
        <f t="shared" si="247"/>
        <v/>
      </c>
    </row>
    <row r="3956" spans="1:13" ht="13" x14ac:dyDescent="0.25">
      <c r="A3956" s="163">
        <v>3952</v>
      </c>
      <c r="B3956" s="66"/>
      <c r="C3956" s="67"/>
      <c r="D3956" s="48"/>
      <c r="E3956" s="68"/>
      <c r="F3956" s="49"/>
      <c r="G3956" s="69"/>
      <c r="H3956" s="50" t="str">
        <f>IF(E3956="","",VLOOKUP(WEEKDAY(E3956),List!A$15:B$21,2,FALSE))</f>
        <v/>
      </c>
      <c r="I3956" s="90">
        <f>IF(G3956="",0,VLOOKUP(G3956,PHR!$B$4:$H$10000,7,FALSE))</f>
        <v>0</v>
      </c>
      <c r="J3956" s="51" t="str">
        <f t="shared" si="249"/>
        <v/>
      </c>
      <c r="K3956" s="52" t="str">
        <f t="shared" si="248"/>
        <v/>
      </c>
      <c r="L3956" s="55" t="str">
        <f t="shared" si="246"/>
        <v/>
      </c>
      <c r="M3956" s="56" t="str">
        <f t="shared" si="247"/>
        <v/>
      </c>
    </row>
    <row r="3957" spans="1:13" ht="13" x14ac:dyDescent="0.25">
      <c r="A3957" s="163">
        <v>3953</v>
      </c>
      <c r="B3957" s="66"/>
      <c r="C3957" s="67"/>
      <c r="D3957" s="48"/>
      <c r="E3957" s="68"/>
      <c r="F3957" s="49"/>
      <c r="G3957" s="69"/>
      <c r="H3957" s="50" t="str">
        <f>IF(E3957="","",VLOOKUP(WEEKDAY(E3957),List!A$15:B$21,2,FALSE))</f>
        <v/>
      </c>
      <c r="I3957" s="90">
        <f>IF(G3957="",0,VLOOKUP(G3957,PHR!$B$4:$H$10000,7,FALSE))</f>
        <v>0</v>
      </c>
      <c r="J3957" s="51" t="str">
        <f t="shared" si="249"/>
        <v/>
      </c>
      <c r="K3957" s="52" t="str">
        <f t="shared" si="248"/>
        <v/>
      </c>
      <c r="L3957" s="55" t="str">
        <f t="shared" si="246"/>
        <v/>
      </c>
      <c r="M3957" s="56" t="str">
        <f t="shared" si="247"/>
        <v/>
      </c>
    </row>
    <row r="3958" spans="1:13" ht="13" x14ac:dyDescent="0.25">
      <c r="A3958" s="163">
        <v>3954</v>
      </c>
      <c r="B3958" s="66"/>
      <c r="C3958" s="67"/>
      <c r="D3958" s="48"/>
      <c r="E3958" s="68"/>
      <c r="F3958" s="49"/>
      <c r="G3958" s="69"/>
      <c r="H3958" s="50" t="str">
        <f>IF(E3958="","",VLOOKUP(WEEKDAY(E3958),List!A$15:B$21,2,FALSE))</f>
        <v/>
      </c>
      <c r="I3958" s="90">
        <f>IF(G3958="",0,VLOOKUP(G3958,PHR!$B$4:$H$10000,7,FALSE))</f>
        <v>0</v>
      </c>
      <c r="J3958" s="51" t="str">
        <f t="shared" si="249"/>
        <v/>
      </c>
      <c r="K3958" s="52" t="str">
        <f t="shared" si="248"/>
        <v/>
      </c>
      <c r="L3958" s="55" t="str">
        <f t="shared" si="246"/>
        <v/>
      </c>
      <c r="M3958" s="56" t="str">
        <f t="shared" si="247"/>
        <v/>
      </c>
    </row>
    <row r="3959" spans="1:13" ht="13" x14ac:dyDescent="0.25">
      <c r="A3959" s="163">
        <v>3955</v>
      </c>
      <c r="B3959" s="66"/>
      <c r="C3959" s="67"/>
      <c r="D3959" s="48"/>
      <c r="E3959" s="68"/>
      <c r="F3959" s="49"/>
      <c r="G3959" s="69"/>
      <c r="H3959" s="50" t="str">
        <f>IF(E3959="","",VLOOKUP(WEEKDAY(E3959),List!A$15:B$21,2,FALSE))</f>
        <v/>
      </c>
      <c r="I3959" s="90">
        <f>IF(G3959="",0,VLOOKUP(G3959,PHR!$B$4:$H$10000,7,FALSE))</f>
        <v>0</v>
      </c>
      <c r="J3959" s="51" t="str">
        <f t="shared" si="249"/>
        <v/>
      </c>
      <c r="K3959" s="52" t="str">
        <f t="shared" si="248"/>
        <v/>
      </c>
      <c r="L3959" s="55" t="str">
        <f t="shared" si="246"/>
        <v/>
      </c>
      <c r="M3959" s="56" t="str">
        <f t="shared" si="247"/>
        <v/>
      </c>
    </row>
    <row r="3960" spans="1:13" ht="13" x14ac:dyDescent="0.25">
      <c r="A3960" s="163">
        <v>3956</v>
      </c>
      <c r="B3960" s="66"/>
      <c r="C3960" s="67"/>
      <c r="D3960" s="48"/>
      <c r="E3960" s="68"/>
      <c r="F3960" s="49"/>
      <c r="G3960" s="69"/>
      <c r="H3960" s="50" t="str">
        <f>IF(E3960="","",VLOOKUP(WEEKDAY(E3960),List!A$15:B$21,2,FALSE))</f>
        <v/>
      </c>
      <c r="I3960" s="90">
        <f>IF(G3960="",0,VLOOKUP(G3960,PHR!$B$4:$H$10000,7,FALSE))</f>
        <v>0</v>
      </c>
      <c r="J3960" s="51" t="str">
        <f t="shared" si="249"/>
        <v/>
      </c>
      <c r="K3960" s="52" t="str">
        <f t="shared" si="248"/>
        <v/>
      </c>
      <c r="L3960" s="55" t="str">
        <f t="shared" si="246"/>
        <v/>
      </c>
      <c r="M3960" s="56" t="str">
        <f t="shared" si="247"/>
        <v/>
      </c>
    </row>
    <row r="3961" spans="1:13" ht="13" x14ac:dyDescent="0.25">
      <c r="A3961" s="163">
        <v>3957</v>
      </c>
      <c r="B3961" s="66"/>
      <c r="C3961" s="67"/>
      <c r="D3961" s="48"/>
      <c r="E3961" s="68"/>
      <c r="F3961" s="49"/>
      <c r="G3961" s="69"/>
      <c r="H3961" s="50" t="str">
        <f>IF(E3961="","",VLOOKUP(WEEKDAY(E3961),List!A$15:B$21,2,FALSE))</f>
        <v/>
      </c>
      <c r="I3961" s="90">
        <f>IF(G3961="",0,VLOOKUP(G3961,PHR!$B$4:$H$10000,7,FALSE))</f>
        <v>0</v>
      </c>
      <c r="J3961" s="51" t="str">
        <f t="shared" si="249"/>
        <v/>
      </c>
      <c r="K3961" s="52" t="str">
        <f t="shared" si="248"/>
        <v/>
      </c>
      <c r="L3961" s="55" t="str">
        <f t="shared" si="246"/>
        <v/>
      </c>
      <c r="M3961" s="56" t="str">
        <f t="shared" si="247"/>
        <v/>
      </c>
    </row>
    <row r="3962" spans="1:13" ht="13" x14ac:dyDescent="0.25">
      <c r="A3962" s="163">
        <v>3958</v>
      </c>
      <c r="B3962" s="66"/>
      <c r="C3962" s="67"/>
      <c r="D3962" s="48"/>
      <c r="E3962" s="68"/>
      <c r="F3962" s="49"/>
      <c r="G3962" s="69"/>
      <c r="H3962" s="50" t="str">
        <f>IF(E3962="","",VLOOKUP(WEEKDAY(E3962),List!A$15:B$21,2,FALSE))</f>
        <v/>
      </c>
      <c r="I3962" s="90">
        <f>IF(G3962="",0,VLOOKUP(G3962,PHR!$B$4:$H$10000,7,FALSE))</f>
        <v>0</v>
      </c>
      <c r="J3962" s="51" t="str">
        <f t="shared" si="249"/>
        <v/>
      </c>
      <c r="K3962" s="52" t="str">
        <f t="shared" si="248"/>
        <v/>
      </c>
      <c r="L3962" s="55" t="str">
        <f t="shared" si="246"/>
        <v/>
      </c>
      <c r="M3962" s="56" t="str">
        <f t="shared" si="247"/>
        <v/>
      </c>
    </row>
    <row r="3963" spans="1:13" ht="13" x14ac:dyDescent="0.25">
      <c r="A3963" s="163">
        <v>3959</v>
      </c>
      <c r="B3963" s="66"/>
      <c r="C3963" s="67"/>
      <c r="D3963" s="48"/>
      <c r="E3963" s="68"/>
      <c r="F3963" s="49"/>
      <c r="G3963" s="69"/>
      <c r="H3963" s="50" t="str">
        <f>IF(E3963="","",VLOOKUP(WEEKDAY(E3963),List!A$15:B$21,2,FALSE))</f>
        <v/>
      </c>
      <c r="I3963" s="90">
        <f>IF(G3963="",0,VLOOKUP(G3963,PHR!$B$4:$H$10000,7,FALSE))</f>
        <v>0</v>
      </c>
      <c r="J3963" s="51" t="str">
        <f t="shared" si="249"/>
        <v/>
      </c>
      <c r="K3963" s="52" t="str">
        <f t="shared" si="248"/>
        <v/>
      </c>
      <c r="L3963" s="55" t="str">
        <f t="shared" si="246"/>
        <v/>
      </c>
      <c r="M3963" s="56" t="str">
        <f t="shared" si="247"/>
        <v/>
      </c>
    </row>
    <row r="3964" spans="1:13" ht="13" x14ac:dyDescent="0.25">
      <c r="A3964" s="163">
        <v>3960</v>
      </c>
      <c r="B3964" s="66"/>
      <c r="C3964" s="67"/>
      <c r="D3964" s="48"/>
      <c r="E3964" s="68"/>
      <c r="F3964" s="49"/>
      <c r="G3964" s="69"/>
      <c r="H3964" s="50" t="str">
        <f>IF(E3964="","",VLOOKUP(WEEKDAY(E3964),List!A$15:B$21,2,FALSE))</f>
        <v/>
      </c>
      <c r="I3964" s="90">
        <f>IF(G3964="",0,VLOOKUP(G3964,PHR!$B$4:$H$10000,7,FALSE))</f>
        <v>0</v>
      </c>
      <c r="J3964" s="51" t="str">
        <f t="shared" si="249"/>
        <v/>
      </c>
      <c r="K3964" s="52" t="str">
        <f t="shared" si="248"/>
        <v/>
      </c>
      <c r="L3964" s="55" t="str">
        <f t="shared" si="246"/>
        <v/>
      </c>
      <c r="M3964" s="56" t="str">
        <f t="shared" si="247"/>
        <v/>
      </c>
    </row>
    <row r="3965" spans="1:13" ht="13" x14ac:dyDescent="0.25">
      <c r="A3965" s="163">
        <v>3961</v>
      </c>
      <c r="B3965" s="66"/>
      <c r="C3965" s="67"/>
      <c r="D3965" s="48"/>
      <c r="E3965" s="68"/>
      <c r="F3965" s="49"/>
      <c r="G3965" s="69"/>
      <c r="H3965" s="50" t="str">
        <f>IF(E3965="","",VLOOKUP(WEEKDAY(E3965),List!A$15:B$21,2,FALSE))</f>
        <v/>
      </c>
      <c r="I3965" s="90">
        <f>IF(G3965="",0,VLOOKUP(G3965,PHR!$B$4:$H$10000,7,FALSE))</f>
        <v>0</v>
      </c>
      <c r="J3965" s="51" t="str">
        <f t="shared" si="249"/>
        <v/>
      </c>
      <c r="K3965" s="52" t="str">
        <f t="shared" si="248"/>
        <v/>
      </c>
      <c r="L3965" s="55" t="str">
        <f t="shared" si="246"/>
        <v/>
      </c>
      <c r="M3965" s="56" t="str">
        <f t="shared" si="247"/>
        <v/>
      </c>
    </row>
    <row r="3966" spans="1:13" ht="13" x14ac:dyDescent="0.25">
      <c r="A3966" s="163">
        <v>3962</v>
      </c>
      <c r="B3966" s="66"/>
      <c r="C3966" s="67"/>
      <c r="D3966" s="48"/>
      <c r="E3966" s="68"/>
      <c r="F3966" s="49"/>
      <c r="G3966" s="69"/>
      <c r="H3966" s="50" t="str">
        <f>IF(E3966="","",VLOOKUP(WEEKDAY(E3966),List!A$15:B$21,2,FALSE))</f>
        <v/>
      </c>
      <c r="I3966" s="90">
        <f>IF(G3966="",0,VLOOKUP(G3966,PHR!$B$4:$H$10000,7,FALSE))</f>
        <v>0</v>
      </c>
      <c r="J3966" s="51" t="str">
        <f t="shared" si="249"/>
        <v/>
      </c>
      <c r="K3966" s="52" t="str">
        <f t="shared" si="248"/>
        <v/>
      </c>
      <c r="L3966" s="55" t="str">
        <f t="shared" si="246"/>
        <v/>
      </c>
      <c r="M3966" s="56" t="str">
        <f t="shared" si="247"/>
        <v/>
      </c>
    </row>
    <row r="3967" spans="1:13" ht="13" x14ac:dyDescent="0.25">
      <c r="A3967" s="163">
        <v>3963</v>
      </c>
      <c r="B3967" s="66"/>
      <c r="C3967" s="67"/>
      <c r="D3967" s="48"/>
      <c r="E3967" s="68"/>
      <c r="F3967" s="49"/>
      <c r="G3967" s="69"/>
      <c r="H3967" s="50" t="str">
        <f>IF(E3967="","",VLOOKUP(WEEKDAY(E3967),List!A$15:B$21,2,FALSE))</f>
        <v/>
      </c>
      <c r="I3967" s="90">
        <f>IF(G3967="",0,VLOOKUP(G3967,PHR!$B$4:$H$10000,7,FALSE))</f>
        <v>0</v>
      </c>
      <c r="J3967" s="51" t="str">
        <f t="shared" si="249"/>
        <v/>
      </c>
      <c r="K3967" s="52" t="str">
        <f t="shared" si="248"/>
        <v/>
      </c>
      <c r="L3967" s="55" t="str">
        <f t="shared" si="246"/>
        <v/>
      </c>
      <c r="M3967" s="56" t="str">
        <f t="shared" si="247"/>
        <v/>
      </c>
    </row>
    <row r="3968" spans="1:13" ht="13" x14ac:dyDescent="0.25">
      <c r="A3968" s="163">
        <v>3964</v>
      </c>
      <c r="B3968" s="66"/>
      <c r="C3968" s="67"/>
      <c r="D3968" s="48"/>
      <c r="E3968" s="68"/>
      <c r="F3968" s="49"/>
      <c r="G3968" s="69"/>
      <c r="H3968" s="50" t="str">
        <f>IF(E3968="","",VLOOKUP(WEEKDAY(E3968),List!A$15:B$21,2,FALSE))</f>
        <v/>
      </c>
      <c r="I3968" s="90">
        <f>IF(G3968="",0,VLOOKUP(G3968,PHR!$B$4:$H$10000,7,FALSE))</f>
        <v>0</v>
      </c>
      <c r="J3968" s="51" t="str">
        <f t="shared" si="249"/>
        <v/>
      </c>
      <c r="K3968" s="52" t="str">
        <f t="shared" si="248"/>
        <v/>
      </c>
      <c r="L3968" s="55" t="str">
        <f t="shared" si="246"/>
        <v/>
      </c>
      <c r="M3968" s="56" t="str">
        <f t="shared" si="247"/>
        <v/>
      </c>
    </row>
    <row r="3969" spans="1:13" ht="13" x14ac:dyDescent="0.25">
      <c r="A3969" s="163">
        <v>3965</v>
      </c>
      <c r="B3969" s="66"/>
      <c r="C3969" s="67"/>
      <c r="D3969" s="48"/>
      <c r="E3969" s="68"/>
      <c r="F3969" s="49"/>
      <c r="G3969" s="69"/>
      <c r="H3969" s="50" t="str">
        <f>IF(E3969="","",VLOOKUP(WEEKDAY(E3969),List!A$15:B$21,2,FALSE))</f>
        <v/>
      </c>
      <c r="I3969" s="90">
        <f>IF(G3969="",0,VLOOKUP(G3969,PHR!$B$4:$H$10000,7,FALSE))</f>
        <v>0</v>
      </c>
      <c r="J3969" s="51" t="str">
        <f t="shared" si="249"/>
        <v/>
      </c>
      <c r="K3969" s="52" t="str">
        <f t="shared" si="248"/>
        <v/>
      </c>
      <c r="L3969" s="55" t="str">
        <f t="shared" si="246"/>
        <v/>
      </c>
      <c r="M3969" s="56" t="str">
        <f t="shared" si="247"/>
        <v/>
      </c>
    </row>
    <row r="3970" spans="1:13" ht="13" x14ac:dyDescent="0.25">
      <c r="A3970" s="163">
        <v>3966</v>
      </c>
      <c r="B3970" s="66"/>
      <c r="C3970" s="67"/>
      <c r="D3970" s="48"/>
      <c r="E3970" s="68"/>
      <c r="F3970" s="49"/>
      <c r="G3970" s="69"/>
      <c r="H3970" s="50" t="str">
        <f>IF(E3970="","",VLOOKUP(WEEKDAY(E3970),List!A$15:B$21,2,FALSE))</f>
        <v/>
      </c>
      <c r="I3970" s="90">
        <f>IF(G3970="",0,VLOOKUP(G3970,PHR!$B$4:$H$10000,7,FALSE))</f>
        <v>0</v>
      </c>
      <c r="J3970" s="51" t="str">
        <f t="shared" si="249"/>
        <v/>
      </c>
      <c r="K3970" s="52" t="str">
        <f t="shared" si="248"/>
        <v/>
      </c>
      <c r="L3970" s="55" t="str">
        <f t="shared" si="246"/>
        <v/>
      </c>
      <c r="M3970" s="56" t="str">
        <f t="shared" si="247"/>
        <v/>
      </c>
    </row>
    <row r="3971" spans="1:13" ht="13" x14ac:dyDescent="0.25">
      <c r="A3971" s="163">
        <v>3967</v>
      </c>
      <c r="B3971" s="66"/>
      <c r="C3971" s="67"/>
      <c r="D3971" s="48"/>
      <c r="E3971" s="68"/>
      <c r="F3971" s="49"/>
      <c r="G3971" s="69"/>
      <c r="H3971" s="50" t="str">
        <f>IF(E3971="","",VLOOKUP(WEEKDAY(E3971),List!A$15:B$21,2,FALSE))</f>
        <v/>
      </c>
      <c r="I3971" s="90">
        <f>IF(G3971="",0,VLOOKUP(G3971,PHR!$B$4:$H$10000,7,FALSE))</f>
        <v>0</v>
      </c>
      <c r="J3971" s="51" t="str">
        <f t="shared" si="249"/>
        <v/>
      </c>
      <c r="K3971" s="52" t="str">
        <f t="shared" si="248"/>
        <v/>
      </c>
      <c r="L3971" s="55" t="str">
        <f t="shared" si="246"/>
        <v/>
      </c>
      <c r="M3971" s="56" t="str">
        <f t="shared" si="247"/>
        <v/>
      </c>
    </row>
    <row r="3972" spans="1:13" ht="13" x14ac:dyDescent="0.25">
      <c r="A3972" s="163">
        <v>3968</v>
      </c>
      <c r="B3972" s="66"/>
      <c r="C3972" s="67"/>
      <c r="D3972" s="48"/>
      <c r="E3972" s="68"/>
      <c r="F3972" s="49"/>
      <c r="G3972" s="69"/>
      <c r="H3972" s="50" t="str">
        <f>IF(E3972="","",VLOOKUP(WEEKDAY(E3972),List!A$15:B$21,2,FALSE))</f>
        <v/>
      </c>
      <c r="I3972" s="90">
        <f>IF(G3972="",0,VLOOKUP(G3972,PHR!$B$4:$H$10000,7,FALSE))</f>
        <v>0</v>
      </c>
      <c r="J3972" s="51" t="str">
        <f t="shared" si="249"/>
        <v/>
      </c>
      <c r="K3972" s="52" t="str">
        <f t="shared" si="248"/>
        <v/>
      </c>
      <c r="L3972" s="55" t="str">
        <f t="shared" si="246"/>
        <v/>
      </c>
      <c r="M3972" s="56" t="str">
        <f t="shared" si="247"/>
        <v/>
      </c>
    </row>
    <row r="3973" spans="1:13" ht="13" x14ac:dyDescent="0.25">
      <c r="A3973" s="163">
        <v>3969</v>
      </c>
      <c r="B3973" s="66"/>
      <c r="C3973" s="67"/>
      <c r="D3973" s="48"/>
      <c r="E3973" s="68"/>
      <c r="F3973" s="49"/>
      <c r="G3973" s="69"/>
      <c r="H3973" s="50" t="str">
        <f>IF(E3973="","",VLOOKUP(WEEKDAY(E3973),List!A$15:B$21,2,FALSE))</f>
        <v/>
      </c>
      <c r="I3973" s="90">
        <f>IF(G3973="",0,VLOOKUP(G3973,PHR!$B$4:$H$10000,7,FALSE))</f>
        <v>0</v>
      </c>
      <c r="J3973" s="51" t="str">
        <f t="shared" si="249"/>
        <v/>
      </c>
      <c r="K3973" s="52" t="str">
        <f t="shared" si="248"/>
        <v/>
      </c>
      <c r="L3973" s="55" t="str">
        <f t="shared" ref="L3973:L4036" si="250">IF(D3973="","",K3973)</f>
        <v/>
      </c>
      <c r="M3973" s="56" t="str">
        <f t="shared" ref="M3973:M4036" si="251">IF(D3973="","",ROUND(L3973*I3973,2))</f>
        <v/>
      </c>
    </row>
    <row r="3974" spans="1:13" ht="13" x14ac:dyDescent="0.25">
      <c r="A3974" s="163">
        <v>3970</v>
      </c>
      <c r="B3974" s="66"/>
      <c r="C3974" s="67"/>
      <c r="D3974" s="48"/>
      <c r="E3974" s="68"/>
      <c r="F3974" s="49"/>
      <c r="G3974" s="69"/>
      <c r="H3974" s="50" t="str">
        <f>IF(E3974="","",VLOOKUP(WEEKDAY(E3974),List!A$15:B$21,2,FALSE))</f>
        <v/>
      </c>
      <c r="I3974" s="90">
        <f>IF(G3974="",0,VLOOKUP(G3974,PHR!$B$4:$H$10000,7,FALSE))</f>
        <v>0</v>
      </c>
      <c r="J3974" s="51" t="str">
        <f t="shared" si="249"/>
        <v/>
      </c>
      <c r="K3974" s="52" t="str">
        <f t="shared" ref="K3974:K4037" si="252">IF(F3974="","",IF(C3974="",MIN(F3974,$K$1),(MIN(F3974,$K$1)*C3974)))</f>
        <v/>
      </c>
      <c r="L3974" s="55" t="str">
        <f t="shared" si="250"/>
        <v/>
      </c>
      <c r="M3974" s="56" t="str">
        <f t="shared" si="251"/>
        <v/>
      </c>
    </row>
    <row r="3975" spans="1:13" ht="13" x14ac:dyDescent="0.25">
      <c r="A3975" s="163">
        <v>3971</v>
      </c>
      <c r="B3975" s="66"/>
      <c r="C3975" s="67"/>
      <c r="D3975" s="48"/>
      <c r="E3975" s="68"/>
      <c r="F3975" s="49"/>
      <c r="G3975" s="69"/>
      <c r="H3975" s="50" t="str">
        <f>IF(E3975="","",VLOOKUP(WEEKDAY(E3975),List!A$15:B$21,2,FALSE))</f>
        <v/>
      </c>
      <c r="I3975" s="90">
        <f>IF(G3975="",0,VLOOKUP(G3975,PHR!$B$4:$H$10000,7,FALSE))</f>
        <v>0</v>
      </c>
      <c r="J3975" s="51" t="str">
        <f t="shared" si="249"/>
        <v/>
      </c>
      <c r="K3975" s="52" t="str">
        <f t="shared" si="252"/>
        <v/>
      </c>
      <c r="L3975" s="55" t="str">
        <f t="shared" si="250"/>
        <v/>
      </c>
      <c r="M3975" s="56" t="str">
        <f t="shared" si="251"/>
        <v/>
      </c>
    </row>
    <row r="3976" spans="1:13" ht="13" x14ac:dyDescent="0.25">
      <c r="A3976" s="163">
        <v>3972</v>
      </c>
      <c r="B3976" s="66"/>
      <c r="C3976" s="67"/>
      <c r="D3976" s="48"/>
      <c r="E3976" s="68"/>
      <c r="F3976" s="49"/>
      <c r="G3976" s="69"/>
      <c r="H3976" s="50" t="str">
        <f>IF(E3976="","",VLOOKUP(WEEKDAY(E3976),List!A$15:B$21,2,FALSE))</f>
        <v/>
      </c>
      <c r="I3976" s="90">
        <f>IF(G3976="",0,VLOOKUP(G3976,PHR!$B$4:$H$10000,7,FALSE))</f>
        <v>0</v>
      </c>
      <c r="J3976" s="51" t="str">
        <f t="shared" si="249"/>
        <v/>
      </c>
      <c r="K3976" s="52" t="str">
        <f t="shared" si="252"/>
        <v/>
      </c>
      <c r="L3976" s="55" t="str">
        <f t="shared" si="250"/>
        <v/>
      </c>
      <c r="M3976" s="56" t="str">
        <f t="shared" si="251"/>
        <v/>
      </c>
    </row>
    <row r="3977" spans="1:13" ht="13" x14ac:dyDescent="0.25">
      <c r="A3977" s="163">
        <v>3973</v>
      </c>
      <c r="B3977" s="66"/>
      <c r="C3977" s="67"/>
      <c r="D3977" s="48"/>
      <c r="E3977" s="68"/>
      <c r="F3977" s="49"/>
      <c r="G3977" s="69"/>
      <c r="H3977" s="50" t="str">
        <f>IF(E3977="","",VLOOKUP(WEEKDAY(E3977),List!A$15:B$21,2,FALSE))</f>
        <v/>
      </c>
      <c r="I3977" s="90">
        <f>IF(G3977="",0,VLOOKUP(G3977,PHR!$B$4:$H$10000,7,FALSE))</f>
        <v>0</v>
      </c>
      <c r="J3977" s="51" t="str">
        <f t="shared" si="249"/>
        <v/>
      </c>
      <c r="K3977" s="52" t="str">
        <f t="shared" si="252"/>
        <v/>
      </c>
      <c r="L3977" s="55" t="str">
        <f t="shared" si="250"/>
        <v/>
      </c>
      <c r="M3977" s="56" t="str">
        <f t="shared" si="251"/>
        <v/>
      </c>
    </row>
    <row r="3978" spans="1:13" ht="13" x14ac:dyDescent="0.25">
      <c r="A3978" s="163">
        <v>3974</v>
      </c>
      <c r="B3978" s="66"/>
      <c r="C3978" s="67"/>
      <c r="D3978" s="48"/>
      <c r="E3978" s="68"/>
      <c r="F3978" s="49"/>
      <c r="G3978" s="69"/>
      <c r="H3978" s="50" t="str">
        <f>IF(E3978="","",VLOOKUP(WEEKDAY(E3978),List!A$15:B$21,2,FALSE))</f>
        <v/>
      </c>
      <c r="I3978" s="90">
        <f>IF(G3978="",0,VLOOKUP(G3978,PHR!$B$4:$H$10000,7,FALSE))</f>
        <v>0</v>
      </c>
      <c r="J3978" s="51" t="str">
        <f t="shared" ref="J3978:J4041" si="253">IF(K3978="","",ROUND(K3978*I3978,2))</f>
        <v/>
      </c>
      <c r="K3978" s="52" t="str">
        <f t="shared" si="252"/>
        <v/>
      </c>
      <c r="L3978" s="55" t="str">
        <f t="shared" si="250"/>
        <v/>
      </c>
      <c r="M3978" s="56" t="str">
        <f t="shared" si="251"/>
        <v/>
      </c>
    </row>
    <row r="3979" spans="1:13" ht="13" x14ac:dyDescent="0.25">
      <c r="A3979" s="163">
        <v>3975</v>
      </c>
      <c r="B3979" s="66"/>
      <c r="C3979" s="67"/>
      <c r="D3979" s="48"/>
      <c r="E3979" s="68"/>
      <c r="F3979" s="49"/>
      <c r="G3979" s="69"/>
      <c r="H3979" s="50" t="str">
        <f>IF(E3979="","",VLOOKUP(WEEKDAY(E3979),List!A$15:B$21,2,FALSE))</f>
        <v/>
      </c>
      <c r="I3979" s="90">
        <f>IF(G3979="",0,VLOOKUP(G3979,PHR!$B$4:$H$10000,7,FALSE))</f>
        <v>0</v>
      </c>
      <c r="J3979" s="51" t="str">
        <f t="shared" si="253"/>
        <v/>
      </c>
      <c r="K3979" s="52" t="str">
        <f t="shared" si="252"/>
        <v/>
      </c>
      <c r="L3979" s="55" t="str">
        <f t="shared" si="250"/>
        <v/>
      </c>
      <c r="M3979" s="56" t="str">
        <f t="shared" si="251"/>
        <v/>
      </c>
    </row>
    <row r="3980" spans="1:13" ht="13" x14ac:dyDescent="0.25">
      <c r="A3980" s="163">
        <v>3976</v>
      </c>
      <c r="B3980" s="66"/>
      <c r="C3980" s="67"/>
      <c r="D3980" s="48"/>
      <c r="E3980" s="68"/>
      <c r="F3980" s="49"/>
      <c r="G3980" s="69"/>
      <c r="H3980" s="50" t="str">
        <f>IF(E3980="","",VLOOKUP(WEEKDAY(E3980),List!A$15:B$21,2,FALSE))</f>
        <v/>
      </c>
      <c r="I3980" s="90">
        <f>IF(G3980="",0,VLOOKUP(G3980,PHR!$B$4:$H$10000,7,FALSE))</f>
        <v>0</v>
      </c>
      <c r="J3980" s="51" t="str">
        <f t="shared" si="253"/>
        <v/>
      </c>
      <c r="K3980" s="52" t="str">
        <f t="shared" si="252"/>
        <v/>
      </c>
      <c r="L3980" s="55" t="str">
        <f t="shared" si="250"/>
        <v/>
      </c>
      <c r="M3980" s="56" t="str">
        <f t="shared" si="251"/>
        <v/>
      </c>
    </row>
    <row r="3981" spans="1:13" ht="13" x14ac:dyDescent="0.25">
      <c r="A3981" s="163">
        <v>3977</v>
      </c>
      <c r="B3981" s="66"/>
      <c r="C3981" s="67"/>
      <c r="D3981" s="48"/>
      <c r="E3981" s="68"/>
      <c r="F3981" s="49"/>
      <c r="G3981" s="69"/>
      <c r="H3981" s="50" t="str">
        <f>IF(E3981="","",VLOOKUP(WEEKDAY(E3981),List!A$15:B$21,2,FALSE))</f>
        <v/>
      </c>
      <c r="I3981" s="90">
        <f>IF(G3981="",0,VLOOKUP(G3981,PHR!$B$4:$H$10000,7,FALSE))</f>
        <v>0</v>
      </c>
      <c r="J3981" s="51" t="str">
        <f t="shared" si="253"/>
        <v/>
      </c>
      <c r="K3981" s="52" t="str">
        <f t="shared" si="252"/>
        <v/>
      </c>
      <c r="L3981" s="55" t="str">
        <f t="shared" si="250"/>
        <v/>
      </c>
      <c r="M3981" s="56" t="str">
        <f t="shared" si="251"/>
        <v/>
      </c>
    </row>
    <row r="3982" spans="1:13" ht="13" x14ac:dyDescent="0.25">
      <c r="A3982" s="163">
        <v>3978</v>
      </c>
      <c r="B3982" s="66"/>
      <c r="C3982" s="67"/>
      <c r="D3982" s="48"/>
      <c r="E3982" s="68"/>
      <c r="F3982" s="49"/>
      <c r="G3982" s="69"/>
      <c r="H3982" s="50" t="str">
        <f>IF(E3982="","",VLOOKUP(WEEKDAY(E3982),List!A$15:B$21,2,FALSE))</f>
        <v/>
      </c>
      <c r="I3982" s="90">
        <f>IF(G3982="",0,VLOOKUP(G3982,PHR!$B$4:$H$10000,7,FALSE))</f>
        <v>0</v>
      </c>
      <c r="J3982" s="51" t="str">
        <f t="shared" si="253"/>
        <v/>
      </c>
      <c r="K3982" s="52" t="str">
        <f t="shared" si="252"/>
        <v/>
      </c>
      <c r="L3982" s="55" t="str">
        <f t="shared" si="250"/>
        <v/>
      </c>
      <c r="M3982" s="56" t="str">
        <f t="shared" si="251"/>
        <v/>
      </c>
    </row>
    <row r="3983" spans="1:13" ht="13" x14ac:dyDescent="0.25">
      <c r="A3983" s="163">
        <v>3979</v>
      </c>
      <c r="B3983" s="66"/>
      <c r="C3983" s="67"/>
      <c r="D3983" s="48"/>
      <c r="E3983" s="68"/>
      <c r="F3983" s="49"/>
      <c r="G3983" s="69"/>
      <c r="H3983" s="50" t="str">
        <f>IF(E3983="","",VLOOKUP(WEEKDAY(E3983),List!A$15:B$21,2,FALSE))</f>
        <v/>
      </c>
      <c r="I3983" s="90">
        <f>IF(G3983="",0,VLOOKUP(G3983,PHR!$B$4:$H$10000,7,FALSE))</f>
        <v>0</v>
      </c>
      <c r="J3983" s="51" t="str">
        <f t="shared" si="253"/>
        <v/>
      </c>
      <c r="K3983" s="52" t="str">
        <f t="shared" si="252"/>
        <v/>
      </c>
      <c r="L3983" s="55" t="str">
        <f t="shared" si="250"/>
        <v/>
      </c>
      <c r="M3983" s="56" t="str">
        <f t="shared" si="251"/>
        <v/>
      </c>
    </row>
    <row r="3984" spans="1:13" ht="13" x14ac:dyDescent="0.25">
      <c r="A3984" s="163">
        <v>3980</v>
      </c>
      <c r="B3984" s="66"/>
      <c r="C3984" s="67"/>
      <c r="D3984" s="48"/>
      <c r="E3984" s="68"/>
      <c r="F3984" s="49"/>
      <c r="G3984" s="69"/>
      <c r="H3984" s="50" t="str">
        <f>IF(E3984="","",VLOOKUP(WEEKDAY(E3984),List!A$15:B$21,2,FALSE))</f>
        <v/>
      </c>
      <c r="I3984" s="90">
        <f>IF(G3984="",0,VLOOKUP(G3984,PHR!$B$4:$H$10000,7,FALSE))</f>
        <v>0</v>
      </c>
      <c r="J3984" s="51" t="str">
        <f t="shared" si="253"/>
        <v/>
      </c>
      <c r="K3984" s="52" t="str">
        <f t="shared" si="252"/>
        <v/>
      </c>
      <c r="L3984" s="55" t="str">
        <f t="shared" si="250"/>
        <v/>
      </c>
      <c r="M3984" s="56" t="str">
        <f t="shared" si="251"/>
        <v/>
      </c>
    </row>
    <row r="3985" spans="1:13" ht="13" x14ac:dyDescent="0.25">
      <c r="A3985" s="163">
        <v>3981</v>
      </c>
      <c r="B3985" s="66"/>
      <c r="C3985" s="67"/>
      <c r="D3985" s="48"/>
      <c r="E3985" s="68"/>
      <c r="F3985" s="49"/>
      <c r="G3985" s="69"/>
      <c r="H3985" s="50" t="str">
        <f>IF(E3985="","",VLOOKUP(WEEKDAY(E3985),List!A$15:B$21,2,FALSE))</f>
        <v/>
      </c>
      <c r="I3985" s="90">
        <f>IF(G3985="",0,VLOOKUP(G3985,PHR!$B$4:$H$10000,7,FALSE))</f>
        <v>0</v>
      </c>
      <c r="J3985" s="51" t="str">
        <f t="shared" si="253"/>
        <v/>
      </c>
      <c r="K3985" s="52" t="str">
        <f t="shared" si="252"/>
        <v/>
      </c>
      <c r="L3985" s="55" t="str">
        <f t="shared" si="250"/>
        <v/>
      </c>
      <c r="M3985" s="56" t="str">
        <f t="shared" si="251"/>
        <v/>
      </c>
    </row>
    <row r="3986" spans="1:13" ht="13" x14ac:dyDescent="0.25">
      <c r="A3986" s="163">
        <v>3982</v>
      </c>
      <c r="B3986" s="66"/>
      <c r="C3986" s="67"/>
      <c r="D3986" s="48"/>
      <c r="E3986" s="68"/>
      <c r="F3986" s="49"/>
      <c r="G3986" s="69"/>
      <c r="H3986" s="50" t="str">
        <f>IF(E3986="","",VLOOKUP(WEEKDAY(E3986),List!A$15:B$21,2,FALSE))</f>
        <v/>
      </c>
      <c r="I3986" s="90">
        <f>IF(G3986="",0,VLOOKUP(G3986,PHR!$B$4:$H$10000,7,FALSE))</f>
        <v>0</v>
      </c>
      <c r="J3986" s="51" t="str">
        <f t="shared" si="253"/>
        <v/>
      </c>
      <c r="K3986" s="52" t="str">
        <f t="shared" si="252"/>
        <v/>
      </c>
      <c r="L3986" s="55" t="str">
        <f t="shared" si="250"/>
        <v/>
      </c>
      <c r="M3986" s="56" t="str">
        <f t="shared" si="251"/>
        <v/>
      </c>
    </row>
    <row r="3987" spans="1:13" ht="13" x14ac:dyDescent="0.25">
      <c r="A3987" s="163">
        <v>3983</v>
      </c>
      <c r="B3987" s="66"/>
      <c r="C3987" s="67"/>
      <c r="D3987" s="48"/>
      <c r="E3987" s="68"/>
      <c r="F3987" s="49"/>
      <c r="G3987" s="69"/>
      <c r="H3987" s="50" t="str">
        <f>IF(E3987="","",VLOOKUP(WEEKDAY(E3987),List!A$15:B$21,2,FALSE))</f>
        <v/>
      </c>
      <c r="I3987" s="90">
        <f>IF(G3987="",0,VLOOKUP(G3987,PHR!$B$4:$H$10000,7,FALSE))</f>
        <v>0</v>
      </c>
      <c r="J3987" s="51" t="str">
        <f t="shared" si="253"/>
        <v/>
      </c>
      <c r="K3987" s="52" t="str">
        <f t="shared" si="252"/>
        <v/>
      </c>
      <c r="L3987" s="55" t="str">
        <f t="shared" si="250"/>
        <v/>
      </c>
      <c r="M3987" s="56" t="str">
        <f t="shared" si="251"/>
        <v/>
      </c>
    </row>
    <row r="3988" spans="1:13" ht="13" x14ac:dyDescent="0.25">
      <c r="A3988" s="163">
        <v>3984</v>
      </c>
      <c r="B3988" s="66"/>
      <c r="C3988" s="67"/>
      <c r="D3988" s="48"/>
      <c r="E3988" s="68"/>
      <c r="F3988" s="49"/>
      <c r="G3988" s="69"/>
      <c r="H3988" s="50" t="str">
        <f>IF(E3988="","",VLOOKUP(WEEKDAY(E3988),List!A$15:B$21,2,FALSE))</f>
        <v/>
      </c>
      <c r="I3988" s="90">
        <f>IF(G3988="",0,VLOOKUP(G3988,PHR!$B$4:$H$10000,7,FALSE))</f>
        <v>0</v>
      </c>
      <c r="J3988" s="51" t="str">
        <f t="shared" si="253"/>
        <v/>
      </c>
      <c r="K3988" s="52" t="str">
        <f t="shared" si="252"/>
        <v/>
      </c>
      <c r="L3988" s="55" t="str">
        <f t="shared" si="250"/>
        <v/>
      </c>
      <c r="M3988" s="56" t="str">
        <f t="shared" si="251"/>
        <v/>
      </c>
    </row>
    <row r="3989" spans="1:13" ht="13" x14ac:dyDescent="0.25">
      <c r="A3989" s="163">
        <v>3985</v>
      </c>
      <c r="B3989" s="66"/>
      <c r="C3989" s="67"/>
      <c r="D3989" s="48"/>
      <c r="E3989" s="68"/>
      <c r="F3989" s="49"/>
      <c r="G3989" s="69"/>
      <c r="H3989" s="50" t="str">
        <f>IF(E3989="","",VLOOKUP(WEEKDAY(E3989),List!A$15:B$21,2,FALSE))</f>
        <v/>
      </c>
      <c r="I3989" s="90">
        <f>IF(G3989="",0,VLOOKUP(G3989,PHR!$B$4:$H$10000,7,FALSE))</f>
        <v>0</v>
      </c>
      <c r="J3989" s="51" t="str">
        <f t="shared" si="253"/>
        <v/>
      </c>
      <c r="K3989" s="52" t="str">
        <f t="shared" si="252"/>
        <v/>
      </c>
      <c r="L3989" s="55" t="str">
        <f t="shared" si="250"/>
        <v/>
      </c>
      <c r="M3989" s="56" t="str">
        <f t="shared" si="251"/>
        <v/>
      </c>
    </row>
    <row r="3990" spans="1:13" ht="13" x14ac:dyDescent="0.25">
      <c r="A3990" s="163">
        <v>3986</v>
      </c>
      <c r="B3990" s="66"/>
      <c r="C3990" s="67"/>
      <c r="D3990" s="48"/>
      <c r="E3990" s="68"/>
      <c r="F3990" s="49"/>
      <c r="G3990" s="69"/>
      <c r="H3990" s="50" t="str">
        <f>IF(E3990="","",VLOOKUP(WEEKDAY(E3990),List!A$15:B$21,2,FALSE))</f>
        <v/>
      </c>
      <c r="I3990" s="90">
        <f>IF(G3990="",0,VLOOKUP(G3990,PHR!$B$4:$H$10000,7,FALSE))</f>
        <v>0</v>
      </c>
      <c r="J3990" s="51" t="str">
        <f t="shared" si="253"/>
        <v/>
      </c>
      <c r="K3990" s="52" t="str">
        <f t="shared" si="252"/>
        <v/>
      </c>
      <c r="L3990" s="55" t="str">
        <f t="shared" si="250"/>
        <v/>
      </c>
      <c r="M3990" s="56" t="str">
        <f t="shared" si="251"/>
        <v/>
      </c>
    </row>
    <row r="3991" spans="1:13" ht="13" x14ac:dyDescent="0.25">
      <c r="A3991" s="163">
        <v>3987</v>
      </c>
      <c r="B3991" s="66"/>
      <c r="C3991" s="67"/>
      <c r="D3991" s="48"/>
      <c r="E3991" s="68"/>
      <c r="F3991" s="49"/>
      <c r="G3991" s="69"/>
      <c r="H3991" s="50" t="str">
        <f>IF(E3991="","",VLOOKUP(WEEKDAY(E3991),List!A$15:B$21,2,FALSE))</f>
        <v/>
      </c>
      <c r="I3991" s="90">
        <f>IF(G3991="",0,VLOOKUP(G3991,PHR!$B$4:$H$10000,7,FALSE))</f>
        <v>0</v>
      </c>
      <c r="J3991" s="51" t="str">
        <f t="shared" si="253"/>
        <v/>
      </c>
      <c r="K3991" s="52" t="str">
        <f t="shared" si="252"/>
        <v/>
      </c>
      <c r="L3991" s="55" t="str">
        <f t="shared" si="250"/>
        <v/>
      </c>
      <c r="M3991" s="56" t="str">
        <f t="shared" si="251"/>
        <v/>
      </c>
    </row>
    <row r="3992" spans="1:13" ht="13" x14ac:dyDescent="0.25">
      <c r="A3992" s="163">
        <v>3988</v>
      </c>
      <c r="B3992" s="66"/>
      <c r="C3992" s="67"/>
      <c r="D3992" s="48"/>
      <c r="E3992" s="68"/>
      <c r="F3992" s="49"/>
      <c r="G3992" s="69"/>
      <c r="H3992" s="50" t="str">
        <f>IF(E3992="","",VLOOKUP(WEEKDAY(E3992),List!A$15:B$21,2,FALSE))</f>
        <v/>
      </c>
      <c r="I3992" s="90">
        <f>IF(G3992="",0,VLOOKUP(G3992,PHR!$B$4:$H$10000,7,FALSE))</f>
        <v>0</v>
      </c>
      <c r="J3992" s="51" t="str">
        <f t="shared" si="253"/>
        <v/>
      </c>
      <c r="K3992" s="52" t="str">
        <f t="shared" si="252"/>
        <v/>
      </c>
      <c r="L3992" s="55" t="str">
        <f t="shared" si="250"/>
        <v/>
      </c>
      <c r="M3992" s="56" t="str">
        <f t="shared" si="251"/>
        <v/>
      </c>
    </row>
    <row r="3993" spans="1:13" ht="13" x14ac:dyDescent="0.25">
      <c r="A3993" s="163">
        <v>3989</v>
      </c>
      <c r="B3993" s="66"/>
      <c r="C3993" s="67"/>
      <c r="D3993" s="48"/>
      <c r="E3993" s="68"/>
      <c r="F3993" s="49"/>
      <c r="G3993" s="69"/>
      <c r="H3993" s="50" t="str">
        <f>IF(E3993="","",VLOOKUP(WEEKDAY(E3993),List!A$15:B$21,2,FALSE))</f>
        <v/>
      </c>
      <c r="I3993" s="90">
        <f>IF(G3993="",0,VLOOKUP(G3993,PHR!$B$4:$H$10000,7,FALSE))</f>
        <v>0</v>
      </c>
      <c r="J3993" s="51" t="str">
        <f t="shared" si="253"/>
        <v/>
      </c>
      <c r="K3993" s="52" t="str">
        <f t="shared" si="252"/>
        <v/>
      </c>
      <c r="L3993" s="55" t="str">
        <f t="shared" si="250"/>
        <v/>
      </c>
      <c r="M3993" s="56" t="str">
        <f t="shared" si="251"/>
        <v/>
      </c>
    </row>
    <row r="3994" spans="1:13" ht="13" x14ac:dyDescent="0.25">
      <c r="A3994" s="163">
        <v>3990</v>
      </c>
      <c r="B3994" s="66"/>
      <c r="C3994" s="67"/>
      <c r="D3994" s="48"/>
      <c r="E3994" s="68"/>
      <c r="F3994" s="49"/>
      <c r="G3994" s="69"/>
      <c r="H3994" s="50" t="str">
        <f>IF(E3994="","",VLOOKUP(WEEKDAY(E3994),List!A$15:B$21,2,FALSE))</f>
        <v/>
      </c>
      <c r="I3994" s="90">
        <f>IF(G3994="",0,VLOOKUP(G3994,PHR!$B$4:$H$10000,7,FALSE))</f>
        <v>0</v>
      </c>
      <c r="J3994" s="51" t="str">
        <f t="shared" si="253"/>
        <v/>
      </c>
      <c r="K3994" s="52" t="str">
        <f t="shared" si="252"/>
        <v/>
      </c>
      <c r="L3994" s="55" t="str">
        <f t="shared" si="250"/>
        <v/>
      </c>
      <c r="M3994" s="56" t="str">
        <f t="shared" si="251"/>
        <v/>
      </c>
    </row>
    <row r="3995" spans="1:13" ht="13" x14ac:dyDescent="0.25">
      <c r="A3995" s="163">
        <v>3991</v>
      </c>
      <c r="B3995" s="66"/>
      <c r="C3995" s="67"/>
      <c r="D3995" s="48"/>
      <c r="E3995" s="68"/>
      <c r="F3995" s="49"/>
      <c r="G3995" s="69"/>
      <c r="H3995" s="50" t="str">
        <f>IF(E3995="","",VLOOKUP(WEEKDAY(E3995),List!A$15:B$21,2,FALSE))</f>
        <v/>
      </c>
      <c r="I3995" s="90">
        <f>IF(G3995="",0,VLOOKUP(G3995,PHR!$B$4:$H$10000,7,FALSE))</f>
        <v>0</v>
      </c>
      <c r="J3995" s="51" t="str">
        <f t="shared" si="253"/>
        <v/>
      </c>
      <c r="K3995" s="52" t="str">
        <f t="shared" si="252"/>
        <v/>
      </c>
      <c r="L3995" s="55" t="str">
        <f t="shared" si="250"/>
        <v/>
      </c>
      <c r="M3995" s="56" t="str">
        <f t="shared" si="251"/>
        <v/>
      </c>
    </row>
    <row r="3996" spans="1:13" ht="13" x14ac:dyDescent="0.25">
      <c r="A3996" s="163">
        <v>3992</v>
      </c>
      <c r="B3996" s="66"/>
      <c r="C3996" s="67"/>
      <c r="D3996" s="48"/>
      <c r="E3996" s="68"/>
      <c r="F3996" s="49"/>
      <c r="G3996" s="69"/>
      <c r="H3996" s="50" t="str">
        <f>IF(E3996="","",VLOOKUP(WEEKDAY(E3996),List!A$15:B$21,2,FALSE))</f>
        <v/>
      </c>
      <c r="I3996" s="90">
        <f>IF(G3996="",0,VLOOKUP(G3996,PHR!$B$4:$H$10000,7,FALSE))</f>
        <v>0</v>
      </c>
      <c r="J3996" s="51" t="str">
        <f t="shared" si="253"/>
        <v/>
      </c>
      <c r="K3996" s="52" t="str">
        <f t="shared" si="252"/>
        <v/>
      </c>
      <c r="L3996" s="55" t="str">
        <f t="shared" si="250"/>
        <v/>
      </c>
      <c r="M3996" s="56" t="str">
        <f t="shared" si="251"/>
        <v/>
      </c>
    </row>
    <row r="3997" spans="1:13" ht="13" x14ac:dyDescent="0.25">
      <c r="A3997" s="163">
        <v>3993</v>
      </c>
      <c r="B3997" s="66"/>
      <c r="C3997" s="67"/>
      <c r="D3997" s="48"/>
      <c r="E3997" s="68"/>
      <c r="F3997" s="49"/>
      <c r="G3997" s="69"/>
      <c r="H3997" s="50" t="str">
        <f>IF(E3997="","",VLOOKUP(WEEKDAY(E3997),List!A$15:B$21,2,FALSE))</f>
        <v/>
      </c>
      <c r="I3997" s="90">
        <f>IF(G3997="",0,VLOOKUP(G3997,PHR!$B$4:$H$10000,7,FALSE))</f>
        <v>0</v>
      </c>
      <c r="J3997" s="51" t="str">
        <f t="shared" si="253"/>
        <v/>
      </c>
      <c r="K3997" s="52" t="str">
        <f t="shared" si="252"/>
        <v/>
      </c>
      <c r="L3997" s="55" t="str">
        <f t="shared" si="250"/>
        <v/>
      </c>
      <c r="M3997" s="56" t="str">
        <f t="shared" si="251"/>
        <v/>
      </c>
    </row>
    <row r="3998" spans="1:13" ht="13" x14ac:dyDescent="0.25">
      <c r="A3998" s="163">
        <v>3994</v>
      </c>
      <c r="B3998" s="66"/>
      <c r="C3998" s="67"/>
      <c r="D3998" s="48"/>
      <c r="E3998" s="68"/>
      <c r="F3998" s="49"/>
      <c r="G3998" s="69"/>
      <c r="H3998" s="50" t="str">
        <f>IF(E3998="","",VLOOKUP(WEEKDAY(E3998),List!A$15:B$21,2,FALSE))</f>
        <v/>
      </c>
      <c r="I3998" s="90">
        <f>IF(G3998="",0,VLOOKUP(G3998,PHR!$B$4:$H$10000,7,FALSE))</f>
        <v>0</v>
      </c>
      <c r="J3998" s="51" t="str">
        <f t="shared" si="253"/>
        <v/>
      </c>
      <c r="K3998" s="52" t="str">
        <f t="shared" si="252"/>
        <v/>
      </c>
      <c r="L3998" s="55" t="str">
        <f t="shared" si="250"/>
        <v/>
      </c>
      <c r="M3998" s="56" t="str">
        <f t="shared" si="251"/>
        <v/>
      </c>
    </row>
    <row r="3999" spans="1:13" ht="13" x14ac:dyDescent="0.25">
      <c r="A3999" s="163">
        <v>3995</v>
      </c>
      <c r="B3999" s="66"/>
      <c r="C3999" s="67"/>
      <c r="D3999" s="48"/>
      <c r="E3999" s="68"/>
      <c r="F3999" s="49"/>
      <c r="G3999" s="69"/>
      <c r="H3999" s="50" t="str">
        <f>IF(E3999="","",VLOOKUP(WEEKDAY(E3999),List!A$15:B$21,2,FALSE))</f>
        <v/>
      </c>
      <c r="I3999" s="90">
        <f>IF(G3999="",0,VLOOKUP(G3999,PHR!$B$4:$H$10000,7,FALSE))</f>
        <v>0</v>
      </c>
      <c r="J3999" s="51" t="str">
        <f t="shared" si="253"/>
        <v/>
      </c>
      <c r="K3999" s="52" t="str">
        <f t="shared" si="252"/>
        <v/>
      </c>
      <c r="L3999" s="55" t="str">
        <f t="shared" si="250"/>
        <v/>
      </c>
      <c r="M3999" s="56" t="str">
        <f t="shared" si="251"/>
        <v/>
      </c>
    </row>
    <row r="4000" spans="1:13" ht="13" x14ac:dyDescent="0.25">
      <c r="A4000" s="163">
        <v>3996</v>
      </c>
      <c r="B4000" s="66"/>
      <c r="C4000" s="67"/>
      <c r="D4000" s="48"/>
      <c r="E4000" s="68"/>
      <c r="F4000" s="49"/>
      <c r="G4000" s="69"/>
      <c r="H4000" s="50" t="str">
        <f>IF(E4000="","",VLOOKUP(WEEKDAY(E4000),List!A$15:B$21,2,FALSE))</f>
        <v/>
      </c>
      <c r="I4000" s="90">
        <f>IF(G4000="",0,VLOOKUP(G4000,PHR!$B$4:$H$10000,7,FALSE))</f>
        <v>0</v>
      </c>
      <c r="J4000" s="51" t="str">
        <f t="shared" si="253"/>
        <v/>
      </c>
      <c r="K4000" s="52" t="str">
        <f t="shared" si="252"/>
        <v/>
      </c>
      <c r="L4000" s="55" t="str">
        <f t="shared" si="250"/>
        <v/>
      </c>
      <c r="M4000" s="56" t="str">
        <f t="shared" si="251"/>
        <v/>
      </c>
    </row>
    <row r="4001" spans="1:13" ht="13" x14ac:dyDescent="0.25">
      <c r="A4001" s="163">
        <v>3997</v>
      </c>
      <c r="B4001" s="66"/>
      <c r="C4001" s="67"/>
      <c r="D4001" s="48"/>
      <c r="E4001" s="68"/>
      <c r="F4001" s="49"/>
      <c r="G4001" s="69"/>
      <c r="H4001" s="50" t="str">
        <f>IF(E4001="","",VLOOKUP(WEEKDAY(E4001),List!A$15:B$21,2,FALSE))</f>
        <v/>
      </c>
      <c r="I4001" s="90">
        <f>IF(G4001="",0,VLOOKUP(G4001,PHR!$B$4:$H$10000,7,FALSE))</f>
        <v>0</v>
      </c>
      <c r="J4001" s="51" t="str">
        <f t="shared" si="253"/>
        <v/>
      </c>
      <c r="K4001" s="52" t="str">
        <f t="shared" si="252"/>
        <v/>
      </c>
      <c r="L4001" s="55" t="str">
        <f t="shared" si="250"/>
        <v/>
      </c>
      <c r="M4001" s="56" t="str">
        <f t="shared" si="251"/>
        <v/>
      </c>
    </row>
    <row r="4002" spans="1:13" ht="13" x14ac:dyDescent="0.25">
      <c r="A4002" s="163">
        <v>3998</v>
      </c>
      <c r="B4002" s="66"/>
      <c r="C4002" s="67"/>
      <c r="D4002" s="48"/>
      <c r="E4002" s="68"/>
      <c r="F4002" s="49"/>
      <c r="G4002" s="69"/>
      <c r="H4002" s="50" t="str">
        <f>IF(E4002="","",VLOOKUP(WEEKDAY(E4002),List!A$15:B$21,2,FALSE))</f>
        <v/>
      </c>
      <c r="I4002" s="90">
        <f>IF(G4002="",0,VLOOKUP(G4002,PHR!$B$4:$H$10000,7,FALSE))</f>
        <v>0</v>
      </c>
      <c r="J4002" s="51" t="str">
        <f t="shared" si="253"/>
        <v/>
      </c>
      <c r="K4002" s="52" t="str">
        <f t="shared" si="252"/>
        <v/>
      </c>
      <c r="L4002" s="55" t="str">
        <f t="shared" si="250"/>
        <v/>
      </c>
      <c r="M4002" s="56" t="str">
        <f t="shared" si="251"/>
        <v/>
      </c>
    </row>
    <row r="4003" spans="1:13" ht="13" x14ac:dyDescent="0.25">
      <c r="A4003" s="163">
        <v>3999</v>
      </c>
      <c r="B4003" s="66"/>
      <c r="C4003" s="67"/>
      <c r="D4003" s="48"/>
      <c r="E4003" s="68"/>
      <c r="F4003" s="49"/>
      <c r="G4003" s="69"/>
      <c r="H4003" s="50" t="str">
        <f>IF(E4003="","",VLOOKUP(WEEKDAY(E4003),List!A$15:B$21,2,FALSE))</f>
        <v/>
      </c>
      <c r="I4003" s="90">
        <f>IF(G4003="",0,VLOOKUP(G4003,PHR!$B$4:$H$10000,7,FALSE))</f>
        <v>0</v>
      </c>
      <c r="J4003" s="51" t="str">
        <f t="shared" si="253"/>
        <v/>
      </c>
      <c r="K4003" s="52" t="str">
        <f t="shared" si="252"/>
        <v/>
      </c>
      <c r="L4003" s="55" t="str">
        <f t="shared" si="250"/>
        <v/>
      </c>
      <c r="M4003" s="56" t="str">
        <f t="shared" si="251"/>
        <v/>
      </c>
    </row>
    <row r="4004" spans="1:13" ht="13" x14ac:dyDescent="0.25">
      <c r="A4004" s="163">
        <v>4000</v>
      </c>
      <c r="B4004" s="66"/>
      <c r="C4004" s="67"/>
      <c r="D4004" s="48"/>
      <c r="E4004" s="68"/>
      <c r="F4004" s="49"/>
      <c r="G4004" s="69"/>
      <c r="H4004" s="50" t="str">
        <f>IF(E4004="","",VLOOKUP(WEEKDAY(E4004),List!A$15:B$21,2,FALSE))</f>
        <v/>
      </c>
      <c r="I4004" s="90">
        <f>IF(G4004="",0,VLOOKUP(G4004,PHR!$B$4:$H$10000,7,FALSE))</f>
        <v>0</v>
      </c>
      <c r="J4004" s="51" t="str">
        <f t="shared" si="253"/>
        <v/>
      </c>
      <c r="K4004" s="52" t="str">
        <f t="shared" si="252"/>
        <v/>
      </c>
      <c r="L4004" s="55" t="str">
        <f t="shared" si="250"/>
        <v/>
      </c>
      <c r="M4004" s="56" t="str">
        <f t="shared" si="251"/>
        <v/>
      </c>
    </row>
    <row r="4005" spans="1:13" ht="13" x14ac:dyDescent="0.25">
      <c r="A4005" s="163">
        <v>4001</v>
      </c>
      <c r="B4005" s="66"/>
      <c r="C4005" s="67"/>
      <c r="D4005" s="48"/>
      <c r="E4005" s="68"/>
      <c r="F4005" s="49"/>
      <c r="G4005" s="69"/>
      <c r="H4005" s="50" t="str">
        <f>IF(E4005="","",VLOOKUP(WEEKDAY(E4005),List!A$15:B$21,2,FALSE))</f>
        <v/>
      </c>
      <c r="I4005" s="90">
        <f>IF(G4005="",0,VLOOKUP(G4005,PHR!$B$4:$H$10000,7,FALSE))</f>
        <v>0</v>
      </c>
      <c r="J4005" s="51" t="str">
        <f t="shared" si="253"/>
        <v/>
      </c>
      <c r="K4005" s="52" t="str">
        <f t="shared" si="252"/>
        <v/>
      </c>
      <c r="L4005" s="55" t="str">
        <f t="shared" si="250"/>
        <v/>
      </c>
      <c r="M4005" s="56" t="str">
        <f t="shared" si="251"/>
        <v/>
      </c>
    </row>
    <row r="4006" spans="1:13" ht="13" x14ac:dyDescent="0.25">
      <c r="A4006" s="163">
        <v>4002</v>
      </c>
      <c r="B4006" s="66"/>
      <c r="C4006" s="67"/>
      <c r="D4006" s="48"/>
      <c r="E4006" s="68"/>
      <c r="F4006" s="49"/>
      <c r="G4006" s="69"/>
      <c r="H4006" s="50" t="str">
        <f>IF(E4006="","",VLOOKUP(WEEKDAY(E4006),List!A$15:B$21,2,FALSE))</f>
        <v/>
      </c>
      <c r="I4006" s="90">
        <f>IF(G4006="",0,VLOOKUP(G4006,PHR!$B$4:$H$10000,7,FALSE))</f>
        <v>0</v>
      </c>
      <c r="J4006" s="51" t="str">
        <f t="shared" si="253"/>
        <v/>
      </c>
      <c r="K4006" s="52" t="str">
        <f t="shared" si="252"/>
        <v/>
      </c>
      <c r="L4006" s="55" t="str">
        <f t="shared" si="250"/>
        <v/>
      </c>
      <c r="M4006" s="56" t="str">
        <f t="shared" si="251"/>
        <v/>
      </c>
    </row>
    <row r="4007" spans="1:13" ht="13" x14ac:dyDescent="0.25">
      <c r="A4007" s="163">
        <v>4003</v>
      </c>
      <c r="B4007" s="66"/>
      <c r="C4007" s="67"/>
      <c r="D4007" s="48"/>
      <c r="E4007" s="68"/>
      <c r="F4007" s="49"/>
      <c r="G4007" s="69"/>
      <c r="H4007" s="50" t="str">
        <f>IF(E4007="","",VLOOKUP(WEEKDAY(E4007),List!A$15:B$21,2,FALSE))</f>
        <v/>
      </c>
      <c r="I4007" s="90">
        <f>IF(G4007="",0,VLOOKUP(G4007,PHR!$B$4:$H$10000,7,FALSE))</f>
        <v>0</v>
      </c>
      <c r="J4007" s="51" t="str">
        <f t="shared" si="253"/>
        <v/>
      </c>
      <c r="K4007" s="52" t="str">
        <f t="shared" si="252"/>
        <v/>
      </c>
      <c r="L4007" s="55" t="str">
        <f t="shared" si="250"/>
        <v/>
      </c>
      <c r="M4007" s="56" t="str">
        <f t="shared" si="251"/>
        <v/>
      </c>
    </row>
    <row r="4008" spans="1:13" ht="13" x14ac:dyDescent="0.25">
      <c r="A4008" s="163">
        <v>4004</v>
      </c>
      <c r="B4008" s="66"/>
      <c r="C4008" s="67"/>
      <c r="D4008" s="48"/>
      <c r="E4008" s="68"/>
      <c r="F4008" s="49"/>
      <c r="G4008" s="69"/>
      <c r="H4008" s="50" t="str">
        <f>IF(E4008="","",VLOOKUP(WEEKDAY(E4008),List!A$15:B$21,2,FALSE))</f>
        <v/>
      </c>
      <c r="I4008" s="90">
        <f>IF(G4008="",0,VLOOKUP(G4008,PHR!$B$4:$H$10000,7,FALSE))</f>
        <v>0</v>
      </c>
      <c r="J4008" s="51" t="str">
        <f t="shared" si="253"/>
        <v/>
      </c>
      <c r="K4008" s="52" t="str">
        <f t="shared" si="252"/>
        <v/>
      </c>
      <c r="L4008" s="55" t="str">
        <f t="shared" si="250"/>
        <v/>
      </c>
      <c r="M4008" s="56" t="str">
        <f t="shared" si="251"/>
        <v/>
      </c>
    </row>
    <row r="4009" spans="1:13" ht="13" x14ac:dyDescent="0.25">
      <c r="A4009" s="163">
        <v>4005</v>
      </c>
      <c r="B4009" s="66"/>
      <c r="C4009" s="67"/>
      <c r="D4009" s="48"/>
      <c r="E4009" s="68"/>
      <c r="F4009" s="49"/>
      <c r="G4009" s="69"/>
      <c r="H4009" s="50" t="str">
        <f>IF(E4009="","",VLOOKUP(WEEKDAY(E4009),List!A$15:B$21,2,FALSE))</f>
        <v/>
      </c>
      <c r="I4009" s="90">
        <f>IF(G4009="",0,VLOOKUP(G4009,PHR!$B$4:$H$10000,7,FALSE))</f>
        <v>0</v>
      </c>
      <c r="J4009" s="51" t="str">
        <f t="shared" si="253"/>
        <v/>
      </c>
      <c r="K4009" s="52" t="str">
        <f t="shared" si="252"/>
        <v/>
      </c>
      <c r="L4009" s="55" t="str">
        <f t="shared" si="250"/>
        <v/>
      </c>
      <c r="M4009" s="56" t="str">
        <f t="shared" si="251"/>
        <v/>
      </c>
    </row>
    <row r="4010" spans="1:13" ht="13" x14ac:dyDescent="0.25">
      <c r="A4010" s="163">
        <v>4006</v>
      </c>
      <c r="B4010" s="66"/>
      <c r="C4010" s="67"/>
      <c r="D4010" s="48"/>
      <c r="E4010" s="68"/>
      <c r="F4010" s="49"/>
      <c r="G4010" s="69"/>
      <c r="H4010" s="50" t="str">
        <f>IF(E4010="","",VLOOKUP(WEEKDAY(E4010),List!A$15:B$21,2,FALSE))</f>
        <v/>
      </c>
      <c r="I4010" s="90">
        <f>IF(G4010="",0,VLOOKUP(G4010,PHR!$B$4:$H$10000,7,FALSE))</f>
        <v>0</v>
      </c>
      <c r="J4010" s="51" t="str">
        <f t="shared" si="253"/>
        <v/>
      </c>
      <c r="K4010" s="52" t="str">
        <f t="shared" si="252"/>
        <v/>
      </c>
      <c r="L4010" s="55" t="str">
        <f t="shared" si="250"/>
        <v/>
      </c>
      <c r="M4010" s="56" t="str">
        <f t="shared" si="251"/>
        <v/>
      </c>
    </row>
    <row r="4011" spans="1:13" ht="13" x14ac:dyDescent="0.25">
      <c r="A4011" s="163">
        <v>4007</v>
      </c>
      <c r="B4011" s="66"/>
      <c r="C4011" s="67"/>
      <c r="D4011" s="48"/>
      <c r="E4011" s="68"/>
      <c r="F4011" s="49"/>
      <c r="G4011" s="69"/>
      <c r="H4011" s="50" t="str">
        <f>IF(E4011="","",VLOOKUP(WEEKDAY(E4011),List!A$15:B$21,2,FALSE))</f>
        <v/>
      </c>
      <c r="I4011" s="90">
        <f>IF(G4011="",0,VLOOKUP(G4011,PHR!$B$4:$H$10000,7,FALSE))</f>
        <v>0</v>
      </c>
      <c r="J4011" s="51" t="str">
        <f t="shared" si="253"/>
        <v/>
      </c>
      <c r="K4011" s="52" t="str">
        <f t="shared" si="252"/>
        <v/>
      </c>
      <c r="L4011" s="55" t="str">
        <f t="shared" si="250"/>
        <v/>
      </c>
      <c r="M4011" s="56" t="str">
        <f t="shared" si="251"/>
        <v/>
      </c>
    </row>
    <row r="4012" spans="1:13" ht="13" x14ac:dyDescent="0.25">
      <c r="A4012" s="163">
        <v>4008</v>
      </c>
      <c r="B4012" s="66"/>
      <c r="C4012" s="67"/>
      <c r="D4012" s="48"/>
      <c r="E4012" s="68"/>
      <c r="F4012" s="49"/>
      <c r="G4012" s="69"/>
      <c r="H4012" s="50" t="str">
        <f>IF(E4012="","",VLOOKUP(WEEKDAY(E4012),List!A$15:B$21,2,FALSE))</f>
        <v/>
      </c>
      <c r="I4012" s="90">
        <f>IF(G4012="",0,VLOOKUP(G4012,PHR!$B$4:$H$10000,7,FALSE))</f>
        <v>0</v>
      </c>
      <c r="J4012" s="51" t="str">
        <f t="shared" si="253"/>
        <v/>
      </c>
      <c r="K4012" s="52" t="str">
        <f t="shared" si="252"/>
        <v/>
      </c>
      <c r="L4012" s="55" t="str">
        <f t="shared" si="250"/>
        <v/>
      </c>
      <c r="M4012" s="56" t="str">
        <f t="shared" si="251"/>
        <v/>
      </c>
    </row>
    <row r="4013" spans="1:13" ht="13" x14ac:dyDescent="0.25">
      <c r="A4013" s="163">
        <v>4009</v>
      </c>
      <c r="B4013" s="66"/>
      <c r="C4013" s="67"/>
      <c r="D4013" s="48"/>
      <c r="E4013" s="68"/>
      <c r="F4013" s="49"/>
      <c r="G4013" s="69"/>
      <c r="H4013" s="50" t="str">
        <f>IF(E4013="","",VLOOKUP(WEEKDAY(E4013),List!A$15:B$21,2,FALSE))</f>
        <v/>
      </c>
      <c r="I4013" s="90">
        <f>IF(G4013="",0,VLOOKUP(G4013,PHR!$B$4:$H$10000,7,FALSE))</f>
        <v>0</v>
      </c>
      <c r="J4013" s="51" t="str">
        <f t="shared" si="253"/>
        <v/>
      </c>
      <c r="K4013" s="52" t="str">
        <f t="shared" si="252"/>
        <v/>
      </c>
      <c r="L4013" s="55" t="str">
        <f t="shared" si="250"/>
        <v/>
      </c>
      <c r="M4013" s="56" t="str">
        <f t="shared" si="251"/>
        <v/>
      </c>
    </row>
    <row r="4014" spans="1:13" ht="13" x14ac:dyDescent="0.25">
      <c r="A4014" s="163">
        <v>4010</v>
      </c>
      <c r="B4014" s="66"/>
      <c r="C4014" s="67"/>
      <c r="D4014" s="48"/>
      <c r="E4014" s="68"/>
      <c r="F4014" s="49"/>
      <c r="G4014" s="69"/>
      <c r="H4014" s="50" t="str">
        <f>IF(E4014="","",VLOOKUP(WEEKDAY(E4014),List!A$15:B$21,2,FALSE))</f>
        <v/>
      </c>
      <c r="I4014" s="90">
        <f>IF(G4014="",0,VLOOKUP(G4014,PHR!$B$4:$H$10000,7,FALSE))</f>
        <v>0</v>
      </c>
      <c r="J4014" s="51" t="str">
        <f t="shared" si="253"/>
        <v/>
      </c>
      <c r="K4014" s="52" t="str">
        <f t="shared" si="252"/>
        <v/>
      </c>
      <c r="L4014" s="55" t="str">
        <f t="shared" si="250"/>
        <v/>
      </c>
      <c r="M4014" s="56" t="str">
        <f t="shared" si="251"/>
        <v/>
      </c>
    </row>
    <row r="4015" spans="1:13" ht="13" x14ac:dyDescent="0.25">
      <c r="A4015" s="163">
        <v>4011</v>
      </c>
      <c r="B4015" s="66"/>
      <c r="C4015" s="67"/>
      <c r="D4015" s="48"/>
      <c r="E4015" s="68"/>
      <c r="F4015" s="49"/>
      <c r="G4015" s="69"/>
      <c r="H4015" s="50" t="str">
        <f>IF(E4015="","",VLOOKUP(WEEKDAY(E4015),List!A$15:B$21,2,FALSE))</f>
        <v/>
      </c>
      <c r="I4015" s="90">
        <f>IF(G4015="",0,VLOOKUP(G4015,PHR!$B$4:$H$10000,7,FALSE))</f>
        <v>0</v>
      </c>
      <c r="J4015" s="51" t="str">
        <f t="shared" si="253"/>
        <v/>
      </c>
      <c r="K4015" s="52" t="str">
        <f t="shared" si="252"/>
        <v/>
      </c>
      <c r="L4015" s="55" t="str">
        <f t="shared" si="250"/>
        <v/>
      </c>
      <c r="M4015" s="56" t="str">
        <f t="shared" si="251"/>
        <v/>
      </c>
    </row>
    <row r="4016" spans="1:13" ht="13" x14ac:dyDescent="0.25">
      <c r="A4016" s="163">
        <v>4012</v>
      </c>
      <c r="B4016" s="66"/>
      <c r="C4016" s="67"/>
      <c r="D4016" s="48"/>
      <c r="E4016" s="68"/>
      <c r="F4016" s="49"/>
      <c r="G4016" s="69"/>
      <c r="H4016" s="50" t="str">
        <f>IF(E4016="","",VLOOKUP(WEEKDAY(E4016),List!A$15:B$21,2,FALSE))</f>
        <v/>
      </c>
      <c r="I4016" s="90">
        <f>IF(G4016="",0,VLOOKUP(G4016,PHR!$B$4:$H$10000,7,FALSE))</f>
        <v>0</v>
      </c>
      <c r="J4016" s="51" t="str">
        <f t="shared" si="253"/>
        <v/>
      </c>
      <c r="K4016" s="52" t="str">
        <f t="shared" si="252"/>
        <v/>
      </c>
      <c r="L4016" s="55" t="str">
        <f t="shared" si="250"/>
        <v/>
      </c>
      <c r="M4016" s="56" t="str">
        <f t="shared" si="251"/>
        <v/>
      </c>
    </row>
    <row r="4017" spans="1:13" ht="13" x14ac:dyDescent="0.25">
      <c r="A4017" s="163">
        <v>4013</v>
      </c>
      <c r="B4017" s="66"/>
      <c r="C4017" s="67"/>
      <c r="D4017" s="48"/>
      <c r="E4017" s="68"/>
      <c r="F4017" s="49"/>
      <c r="G4017" s="69"/>
      <c r="H4017" s="50" t="str">
        <f>IF(E4017="","",VLOOKUP(WEEKDAY(E4017),List!A$15:B$21,2,FALSE))</f>
        <v/>
      </c>
      <c r="I4017" s="90">
        <f>IF(G4017="",0,VLOOKUP(G4017,PHR!$B$4:$H$10000,7,FALSE))</f>
        <v>0</v>
      </c>
      <c r="J4017" s="51" t="str">
        <f t="shared" si="253"/>
        <v/>
      </c>
      <c r="K4017" s="52" t="str">
        <f t="shared" si="252"/>
        <v/>
      </c>
      <c r="L4017" s="55" t="str">
        <f t="shared" si="250"/>
        <v/>
      </c>
      <c r="M4017" s="56" t="str">
        <f t="shared" si="251"/>
        <v/>
      </c>
    </row>
    <row r="4018" spans="1:13" ht="13" x14ac:dyDescent="0.25">
      <c r="A4018" s="163">
        <v>4014</v>
      </c>
      <c r="B4018" s="66"/>
      <c r="C4018" s="67"/>
      <c r="D4018" s="48"/>
      <c r="E4018" s="68"/>
      <c r="F4018" s="49"/>
      <c r="G4018" s="69"/>
      <c r="H4018" s="50" t="str">
        <f>IF(E4018="","",VLOOKUP(WEEKDAY(E4018),List!A$15:B$21,2,FALSE))</f>
        <v/>
      </c>
      <c r="I4018" s="90">
        <f>IF(G4018="",0,VLOOKUP(G4018,PHR!$B$4:$H$10000,7,FALSE))</f>
        <v>0</v>
      </c>
      <c r="J4018" s="51" t="str">
        <f t="shared" si="253"/>
        <v/>
      </c>
      <c r="K4018" s="52" t="str">
        <f t="shared" si="252"/>
        <v/>
      </c>
      <c r="L4018" s="55" t="str">
        <f t="shared" si="250"/>
        <v/>
      </c>
      <c r="M4018" s="56" t="str">
        <f t="shared" si="251"/>
        <v/>
      </c>
    </row>
    <row r="4019" spans="1:13" ht="13" x14ac:dyDescent="0.25">
      <c r="A4019" s="163">
        <v>4015</v>
      </c>
      <c r="B4019" s="66"/>
      <c r="C4019" s="67"/>
      <c r="D4019" s="48"/>
      <c r="E4019" s="68"/>
      <c r="F4019" s="49"/>
      <c r="G4019" s="69"/>
      <c r="H4019" s="50" t="str">
        <f>IF(E4019="","",VLOOKUP(WEEKDAY(E4019),List!A$15:B$21,2,FALSE))</f>
        <v/>
      </c>
      <c r="I4019" s="90">
        <f>IF(G4019="",0,VLOOKUP(G4019,PHR!$B$4:$H$10000,7,FALSE))</f>
        <v>0</v>
      </c>
      <c r="J4019" s="51" t="str">
        <f t="shared" si="253"/>
        <v/>
      </c>
      <c r="K4019" s="52" t="str">
        <f t="shared" si="252"/>
        <v/>
      </c>
      <c r="L4019" s="55" t="str">
        <f t="shared" si="250"/>
        <v/>
      </c>
      <c r="M4019" s="56" t="str">
        <f t="shared" si="251"/>
        <v/>
      </c>
    </row>
    <row r="4020" spans="1:13" ht="13" x14ac:dyDescent="0.25">
      <c r="A4020" s="163">
        <v>4016</v>
      </c>
      <c r="B4020" s="66"/>
      <c r="C4020" s="67"/>
      <c r="D4020" s="48"/>
      <c r="E4020" s="68"/>
      <c r="F4020" s="49"/>
      <c r="G4020" s="69"/>
      <c r="H4020" s="50" t="str">
        <f>IF(E4020="","",VLOOKUP(WEEKDAY(E4020),List!A$15:B$21,2,FALSE))</f>
        <v/>
      </c>
      <c r="I4020" s="90">
        <f>IF(G4020="",0,VLOOKUP(G4020,PHR!$B$4:$H$10000,7,FALSE))</f>
        <v>0</v>
      </c>
      <c r="J4020" s="51" t="str">
        <f t="shared" si="253"/>
        <v/>
      </c>
      <c r="K4020" s="52" t="str">
        <f t="shared" si="252"/>
        <v/>
      </c>
      <c r="L4020" s="55" t="str">
        <f t="shared" si="250"/>
        <v/>
      </c>
      <c r="M4020" s="56" t="str">
        <f t="shared" si="251"/>
        <v/>
      </c>
    </row>
    <row r="4021" spans="1:13" ht="13" x14ac:dyDescent="0.25">
      <c r="A4021" s="163">
        <v>4017</v>
      </c>
      <c r="B4021" s="66"/>
      <c r="C4021" s="67"/>
      <c r="D4021" s="48"/>
      <c r="E4021" s="68"/>
      <c r="F4021" s="49"/>
      <c r="G4021" s="69"/>
      <c r="H4021" s="50" t="str">
        <f>IF(E4021="","",VLOOKUP(WEEKDAY(E4021),List!A$15:B$21,2,FALSE))</f>
        <v/>
      </c>
      <c r="I4021" s="90">
        <f>IF(G4021="",0,VLOOKUP(G4021,PHR!$B$4:$H$10000,7,FALSE))</f>
        <v>0</v>
      </c>
      <c r="J4021" s="51" t="str">
        <f t="shared" si="253"/>
        <v/>
      </c>
      <c r="K4021" s="52" t="str">
        <f t="shared" si="252"/>
        <v/>
      </c>
      <c r="L4021" s="55" t="str">
        <f t="shared" si="250"/>
        <v/>
      </c>
      <c r="M4021" s="56" t="str">
        <f t="shared" si="251"/>
        <v/>
      </c>
    </row>
    <row r="4022" spans="1:13" ht="13" x14ac:dyDescent="0.25">
      <c r="A4022" s="163">
        <v>4018</v>
      </c>
      <c r="B4022" s="66"/>
      <c r="C4022" s="67"/>
      <c r="D4022" s="48"/>
      <c r="E4022" s="68"/>
      <c r="F4022" s="49"/>
      <c r="G4022" s="69"/>
      <c r="H4022" s="50" t="str">
        <f>IF(E4022="","",VLOOKUP(WEEKDAY(E4022),List!A$15:B$21,2,FALSE))</f>
        <v/>
      </c>
      <c r="I4022" s="90">
        <f>IF(G4022="",0,VLOOKUP(G4022,PHR!$B$4:$H$10000,7,FALSE))</f>
        <v>0</v>
      </c>
      <c r="J4022" s="51" t="str">
        <f t="shared" si="253"/>
        <v/>
      </c>
      <c r="K4022" s="52" t="str">
        <f t="shared" si="252"/>
        <v/>
      </c>
      <c r="L4022" s="55" t="str">
        <f t="shared" si="250"/>
        <v/>
      </c>
      <c r="M4022" s="56" t="str">
        <f t="shared" si="251"/>
        <v/>
      </c>
    </row>
    <row r="4023" spans="1:13" ht="13" x14ac:dyDescent="0.25">
      <c r="A4023" s="163">
        <v>4019</v>
      </c>
      <c r="B4023" s="66"/>
      <c r="C4023" s="67"/>
      <c r="D4023" s="48"/>
      <c r="E4023" s="68"/>
      <c r="F4023" s="49"/>
      <c r="G4023" s="69"/>
      <c r="H4023" s="50" t="str">
        <f>IF(E4023="","",VLOOKUP(WEEKDAY(E4023),List!A$15:B$21,2,FALSE))</f>
        <v/>
      </c>
      <c r="I4023" s="90">
        <f>IF(G4023="",0,VLOOKUP(G4023,PHR!$B$4:$H$10000,7,FALSE))</f>
        <v>0</v>
      </c>
      <c r="J4023" s="51" t="str">
        <f t="shared" si="253"/>
        <v/>
      </c>
      <c r="K4023" s="52" t="str">
        <f t="shared" si="252"/>
        <v/>
      </c>
      <c r="L4023" s="55" t="str">
        <f t="shared" si="250"/>
        <v/>
      </c>
      <c r="M4023" s="56" t="str">
        <f t="shared" si="251"/>
        <v/>
      </c>
    </row>
    <row r="4024" spans="1:13" ht="13" x14ac:dyDescent="0.25">
      <c r="A4024" s="163">
        <v>4020</v>
      </c>
      <c r="B4024" s="66"/>
      <c r="C4024" s="67"/>
      <c r="D4024" s="48"/>
      <c r="E4024" s="68"/>
      <c r="F4024" s="49"/>
      <c r="G4024" s="69"/>
      <c r="H4024" s="50" t="str">
        <f>IF(E4024="","",VLOOKUP(WEEKDAY(E4024),List!A$15:B$21,2,FALSE))</f>
        <v/>
      </c>
      <c r="I4024" s="90">
        <f>IF(G4024="",0,VLOOKUP(G4024,PHR!$B$4:$H$10000,7,FALSE))</f>
        <v>0</v>
      </c>
      <c r="J4024" s="51" t="str">
        <f t="shared" si="253"/>
        <v/>
      </c>
      <c r="K4024" s="52" t="str">
        <f t="shared" si="252"/>
        <v/>
      </c>
      <c r="L4024" s="55" t="str">
        <f t="shared" si="250"/>
        <v/>
      </c>
      <c r="M4024" s="56" t="str">
        <f t="shared" si="251"/>
        <v/>
      </c>
    </row>
    <row r="4025" spans="1:13" ht="13" x14ac:dyDescent="0.25">
      <c r="A4025" s="163">
        <v>4021</v>
      </c>
      <c r="B4025" s="66"/>
      <c r="C4025" s="67"/>
      <c r="D4025" s="48"/>
      <c r="E4025" s="68"/>
      <c r="F4025" s="49"/>
      <c r="G4025" s="69"/>
      <c r="H4025" s="50" t="str">
        <f>IF(E4025="","",VLOOKUP(WEEKDAY(E4025),List!A$15:B$21,2,FALSE))</f>
        <v/>
      </c>
      <c r="I4025" s="90">
        <f>IF(G4025="",0,VLOOKUP(G4025,PHR!$B$4:$H$10000,7,FALSE))</f>
        <v>0</v>
      </c>
      <c r="J4025" s="51" t="str">
        <f t="shared" si="253"/>
        <v/>
      </c>
      <c r="K4025" s="52" t="str">
        <f t="shared" si="252"/>
        <v/>
      </c>
      <c r="L4025" s="55" t="str">
        <f t="shared" si="250"/>
        <v/>
      </c>
      <c r="M4025" s="56" t="str">
        <f t="shared" si="251"/>
        <v/>
      </c>
    </row>
    <row r="4026" spans="1:13" ht="13" x14ac:dyDescent="0.25">
      <c r="A4026" s="163">
        <v>4022</v>
      </c>
      <c r="B4026" s="66"/>
      <c r="C4026" s="67"/>
      <c r="D4026" s="48"/>
      <c r="E4026" s="68"/>
      <c r="F4026" s="49"/>
      <c r="G4026" s="69"/>
      <c r="H4026" s="50" t="str">
        <f>IF(E4026="","",VLOOKUP(WEEKDAY(E4026),List!A$15:B$21,2,FALSE))</f>
        <v/>
      </c>
      <c r="I4026" s="90">
        <f>IF(G4026="",0,VLOOKUP(G4026,PHR!$B$4:$H$10000,7,FALSE))</f>
        <v>0</v>
      </c>
      <c r="J4026" s="51" t="str">
        <f t="shared" si="253"/>
        <v/>
      </c>
      <c r="K4026" s="52" t="str">
        <f t="shared" si="252"/>
        <v/>
      </c>
      <c r="L4026" s="55" t="str">
        <f t="shared" si="250"/>
        <v/>
      </c>
      <c r="M4026" s="56" t="str">
        <f t="shared" si="251"/>
        <v/>
      </c>
    </row>
    <row r="4027" spans="1:13" ht="13" x14ac:dyDescent="0.25">
      <c r="A4027" s="163">
        <v>4023</v>
      </c>
      <c r="B4027" s="66"/>
      <c r="C4027" s="67"/>
      <c r="D4027" s="48"/>
      <c r="E4027" s="68"/>
      <c r="F4027" s="49"/>
      <c r="G4027" s="69"/>
      <c r="H4027" s="50" t="str">
        <f>IF(E4027="","",VLOOKUP(WEEKDAY(E4027),List!A$15:B$21,2,FALSE))</f>
        <v/>
      </c>
      <c r="I4027" s="90">
        <f>IF(G4027="",0,VLOOKUP(G4027,PHR!$B$4:$H$10000,7,FALSE))</f>
        <v>0</v>
      </c>
      <c r="J4027" s="51" t="str">
        <f t="shared" si="253"/>
        <v/>
      </c>
      <c r="K4027" s="52" t="str">
        <f t="shared" si="252"/>
        <v/>
      </c>
      <c r="L4027" s="55" t="str">
        <f t="shared" si="250"/>
        <v/>
      </c>
      <c r="M4027" s="56" t="str">
        <f t="shared" si="251"/>
        <v/>
      </c>
    </row>
    <row r="4028" spans="1:13" ht="13" x14ac:dyDescent="0.25">
      <c r="A4028" s="163">
        <v>4024</v>
      </c>
      <c r="B4028" s="66"/>
      <c r="C4028" s="67"/>
      <c r="D4028" s="48"/>
      <c r="E4028" s="68"/>
      <c r="F4028" s="49"/>
      <c r="G4028" s="69"/>
      <c r="H4028" s="50" t="str">
        <f>IF(E4028="","",VLOOKUP(WEEKDAY(E4028),List!A$15:B$21,2,FALSE))</f>
        <v/>
      </c>
      <c r="I4028" s="90">
        <f>IF(G4028="",0,VLOOKUP(G4028,PHR!$B$4:$H$10000,7,FALSE))</f>
        <v>0</v>
      </c>
      <c r="J4028" s="51" t="str">
        <f t="shared" si="253"/>
        <v/>
      </c>
      <c r="K4028" s="52" t="str">
        <f t="shared" si="252"/>
        <v/>
      </c>
      <c r="L4028" s="55" t="str">
        <f t="shared" si="250"/>
        <v/>
      </c>
      <c r="M4028" s="56" t="str">
        <f t="shared" si="251"/>
        <v/>
      </c>
    </row>
    <row r="4029" spans="1:13" ht="13" x14ac:dyDescent="0.25">
      <c r="A4029" s="163">
        <v>4025</v>
      </c>
      <c r="B4029" s="66"/>
      <c r="C4029" s="67"/>
      <c r="D4029" s="48"/>
      <c r="E4029" s="68"/>
      <c r="F4029" s="49"/>
      <c r="G4029" s="69"/>
      <c r="H4029" s="50" t="str">
        <f>IF(E4029="","",VLOOKUP(WEEKDAY(E4029),List!A$15:B$21,2,FALSE))</f>
        <v/>
      </c>
      <c r="I4029" s="90">
        <f>IF(G4029="",0,VLOOKUP(G4029,PHR!$B$4:$H$10000,7,FALSE))</f>
        <v>0</v>
      </c>
      <c r="J4029" s="51" t="str">
        <f t="shared" si="253"/>
        <v/>
      </c>
      <c r="K4029" s="52" t="str">
        <f t="shared" si="252"/>
        <v/>
      </c>
      <c r="L4029" s="55" t="str">
        <f t="shared" si="250"/>
        <v/>
      </c>
      <c r="M4029" s="56" t="str">
        <f t="shared" si="251"/>
        <v/>
      </c>
    </row>
    <row r="4030" spans="1:13" ht="13" x14ac:dyDescent="0.25">
      <c r="A4030" s="163">
        <v>4026</v>
      </c>
      <c r="B4030" s="66"/>
      <c r="C4030" s="67"/>
      <c r="D4030" s="48"/>
      <c r="E4030" s="68"/>
      <c r="F4030" s="49"/>
      <c r="G4030" s="69"/>
      <c r="H4030" s="50" t="str">
        <f>IF(E4030="","",VLOOKUP(WEEKDAY(E4030),List!A$15:B$21,2,FALSE))</f>
        <v/>
      </c>
      <c r="I4030" s="90">
        <f>IF(G4030="",0,VLOOKUP(G4030,PHR!$B$4:$H$10000,7,FALSE))</f>
        <v>0</v>
      </c>
      <c r="J4030" s="51" t="str">
        <f t="shared" si="253"/>
        <v/>
      </c>
      <c r="K4030" s="52" t="str">
        <f t="shared" si="252"/>
        <v/>
      </c>
      <c r="L4030" s="55" t="str">
        <f t="shared" si="250"/>
        <v/>
      </c>
      <c r="M4030" s="56" t="str">
        <f t="shared" si="251"/>
        <v/>
      </c>
    </row>
    <row r="4031" spans="1:13" ht="13" x14ac:dyDescent="0.25">
      <c r="A4031" s="163">
        <v>4027</v>
      </c>
      <c r="B4031" s="66"/>
      <c r="C4031" s="67"/>
      <c r="D4031" s="48"/>
      <c r="E4031" s="68"/>
      <c r="F4031" s="49"/>
      <c r="G4031" s="69"/>
      <c r="H4031" s="50" t="str">
        <f>IF(E4031="","",VLOOKUP(WEEKDAY(E4031),List!A$15:B$21,2,FALSE))</f>
        <v/>
      </c>
      <c r="I4031" s="90">
        <f>IF(G4031="",0,VLOOKUP(G4031,PHR!$B$4:$H$10000,7,FALSE))</f>
        <v>0</v>
      </c>
      <c r="J4031" s="51" t="str">
        <f t="shared" si="253"/>
        <v/>
      </c>
      <c r="K4031" s="52" t="str">
        <f t="shared" si="252"/>
        <v/>
      </c>
      <c r="L4031" s="55" t="str">
        <f t="shared" si="250"/>
        <v/>
      </c>
      <c r="M4031" s="56" t="str">
        <f t="shared" si="251"/>
        <v/>
      </c>
    </row>
    <row r="4032" spans="1:13" ht="13" x14ac:dyDescent="0.25">
      <c r="A4032" s="163">
        <v>4028</v>
      </c>
      <c r="B4032" s="66"/>
      <c r="C4032" s="67"/>
      <c r="D4032" s="48"/>
      <c r="E4032" s="68"/>
      <c r="F4032" s="49"/>
      <c r="G4032" s="69"/>
      <c r="H4032" s="50" t="str">
        <f>IF(E4032="","",VLOOKUP(WEEKDAY(E4032),List!A$15:B$21,2,FALSE))</f>
        <v/>
      </c>
      <c r="I4032" s="90">
        <f>IF(G4032="",0,VLOOKUP(G4032,PHR!$B$4:$H$10000,7,FALSE))</f>
        <v>0</v>
      </c>
      <c r="J4032" s="51" t="str">
        <f t="shared" si="253"/>
        <v/>
      </c>
      <c r="K4032" s="52" t="str">
        <f t="shared" si="252"/>
        <v/>
      </c>
      <c r="L4032" s="55" t="str">
        <f t="shared" si="250"/>
        <v/>
      </c>
      <c r="M4032" s="56" t="str">
        <f t="shared" si="251"/>
        <v/>
      </c>
    </row>
    <row r="4033" spans="1:13" ht="13" x14ac:dyDescent="0.25">
      <c r="A4033" s="163">
        <v>4029</v>
      </c>
      <c r="B4033" s="66"/>
      <c r="C4033" s="67"/>
      <c r="D4033" s="48"/>
      <c r="E4033" s="68"/>
      <c r="F4033" s="49"/>
      <c r="G4033" s="69"/>
      <c r="H4033" s="50" t="str">
        <f>IF(E4033="","",VLOOKUP(WEEKDAY(E4033),List!A$15:B$21,2,FALSE))</f>
        <v/>
      </c>
      <c r="I4033" s="90">
        <f>IF(G4033="",0,VLOOKUP(G4033,PHR!$B$4:$H$10000,7,FALSE))</f>
        <v>0</v>
      </c>
      <c r="J4033" s="51" t="str">
        <f t="shared" si="253"/>
        <v/>
      </c>
      <c r="K4033" s="52" t="str">
        <f t="shared" si="252"/>
        <v/>
      </c>
      <c r="L4033" s="55" t="str">
        <f t="shared" si="250"/>
        <v/>
      </c>
      <c r="M4033" s="56" t="str">
        <f t="shared" si="251"/>
        <v/>
      </c>
    </row>
    <row r="4034" spans="1:13" ht="13" x14ac:dyDescent="0.25">
      <c r="A4034" s="163">
        <v>4030</v>
      </c>
      <c r="B4034" s="66"/>
      <c r="C4034" s="67"/>
      <c r="D4034" s="48"/>
      <c r="E4034" s="68"/>
      <c r="F4034" s="49"/>
      <c r="G4034" s="69"/>
      <c r="H4034" s="50" t="str">
        <f>IF(E4034="","",VLOOKUP(WEEKDAY(E4034),List!A$15:B$21,2,FALSE))</f>
        <v/>
      </c>
      <c r="I4034" s="90">
        <f>IF(G4034="",0,VLOOKUP(G4034,PHR!$B$4:$H$10000,7,FALSE))</f>
        <v>0</v>
      </c>
      <c r="J4034" s="51" t="str">
        <f t="shared" si="253"/>
        <v/>
      </c>
      <c r="K4034" s="52" t="str">
        <f t="shared" si="252"/>
        <v/>
      </c>
      <c r="L4034" s="55" t="str">
        <f t="shared" si="250"/>
        <v/>
      </c>
      <c r="M4034" s="56" t="str">
        <f t="shared" si="251"/>
        <v/>
      </c>
    </row>
    <row r="4035" spans="1:13" ht="13" x14ac:dyDescent="0.25">
      <c r="A4035" s="163">
        <v>4031</v>
      </c>
      <c r="B4035" s="66"/>
      <c r="C4035" s="67"/>
      <c r="D4035" s="48"/>
      <c r="E4035" s="68"/>
      <c r="F4035" s="49"/>
      <c r="G4035" s="69"/>
      <c r="H4035" s="50" t="str">
        <f>IF(E4035="","",VLOOKUP(WEEKDAY(E4035),List!A$15:B$21,2,FALSE))</f>
        <v/>
      </c>
      <c r="I4035" s="90">
        <f>IF(G4035="",0,VLOOKUP(G4035,PHR!$B$4:$H$10000,7,FALSE))</f>
        <v>0</v>
      </c>
      <c r="J4035" s="51" t="str">
        <f t="shared" si="253"/>
        <v/>
      </c>
      <c r="K4035" s="52" t="str">
        <f t="shared" si="252"/>
        <v/>
      </c>
      <c r="L4035" s="55" t="str">
        <f t="shared" si="250"/>
        <v/>
      </c>
      <c r="M4035" s="56" t="str">
        <f t="shared" si="251"/>
        <v/>
      </c>
    </row>
    <row r="4036" spans="1:13" ht="13" x14ac:dyDescent="0.25">
      <c r="A4036" s="163">
        <v>4032</v>
      </c>
      <c r="B4036" s="66"/>
      <c r="C4036" s="67"/>
      <c r="D4036" s="48"/>
      <c r="E4036" s="68"/>
      <c r="F4036" s="49"/>
      <c r="G4036" s="69"/>
      <c r="H4036" s="50" t="str">
        <f>IF(E4036="","",VLOOKUP(WEEKDAY(E4036),List!A$15:B$21,2,FALSE))</f>
        <v/>
      </c>
      <c r="I4036" s="90">
        <f>IF(G4036="",0,VLOOKUP(G4036,PHR!$B$4:$H$10000,7,FALSE))</f>
        <v>0</v>
      </c>
      <c r="J4036" s="51" t="str">
        <f t="shared" si="253"/>
        <v/>
      </c>
      <c r="K4036" s="52" t="str">
        <f t="shared" si="252"/>
        <v/>
      </c>
      <c r="L4036" s="55" t="str">
        <f t="shared" si="250"/>
        <v/>
      </c>
      <c r="M4036" s="56" t="str">
        <f t="shared" si="251"/>
        <v/>
      </c>
    </row>
    <row r="4037" spans="1:13" ht="13" x14ac:dyDescent="0.25">
      <c r="A4037" s="163">
        <v>4033</v>
      </c>
      <c r="B4037" s="66"/>
      <c r="C4037" s="67"/>
      <c r="D4037" s="48"/>
      <c r="E4037" s="68"/>
      <c r="F4037" s="49"/>
      <c r="G4037" s="69"/>
      <c r="H4037" s="50" t="str">
        <f>IF(E4037="","",VLOOKUP(WEEKDAY(E4037),List!A$15:B$21,2,FALSE))</f>
        <v/>
      </c>
      <c r="I4037" s="90">
        <f>IF(G4037="",0,VLOOKUP(G4037,PHR!$B$4:$H$10000,7,FALSE))</f>
        <v>0</v>
      </c>
      <c r="J4037" s="51" t="str">
        <f t="shared" si="253"/>
        <v/>
      </c>
      <c r="K4037" s="52" t="str">
        <f t="shared" si="252"/>
        <v/>
      </c>
      <c r="L4037" s="55" t="str">
        <f t="shared" ref="L4037:L4100" si="254">IF(D4037="","",K4037)</f>
        <v/>
      </c>
      <c r="M4037" s="56" t="str">
        <f t="shared" ref="M4037:M4100" si="255">IF(D4037="","",ROUND(L4037*I4037,2))</f>
        <v/>
      </c>
    </row>
    <row r="4038" spans="1:13" ht="13" x14ac:dyDescent="0.25">
      <c r="A4038" s="163">
        <v>4034</v>
      </c>
      <c r="B4038" s="66"/>
      <c r="C4038" s="67"/>
      <c r="D4038" s="48"/>
      <c r="E4038" s="68"/>
      <c r="F4038" s="49"/>
      <c r="G4038" s="69"/>
      <c r="H4038" s="50" t="str">
        <f>IF(E4038="","",VLOOKUP(WEEKDAY(E4038),List!A$15:B$21,2,FALSE))</f>
        <v/>
      </c>
      <c r="I4038" s="90">
        <f>IF(G4038="",0,VLOOKUP(G4038,PHR!$B$4:$H$10000,7,FALSE))</f>
        <v>0</v>
      </c>
      <c r="J4038" s="51" t="str">
        <f t="shared" si="253"/>
        <v/>
      </c>
      <c r="K4038" s="52" t="str">
        <f t="shared" ref="K4038:K4101" si="256">IF(F4038="","",IF(C4038="",MIN(F4038,$K$1),(MIN(F4038,$K$1)*C4038)))</f>
        <v/>
      </c>
      <c r="L4038" s="55" t="str">
        <f t="shared" si="254"/>
        <v/>
      </c>
      <c r="M4038" s="56" t="str">
        <f t="shared" si="255"/>
        <v/>
      </c>
    </row>
    <row r="4039" spans="1:13" ht="13" x14ac:dyDescent="0.25">
      <c r="A4039" s="163">
        <v>4035</v>
      </c>
      <c r="B4039" s="66"/>
      <c r="C4039" s="67"/>
      <c r="D4039" s="48"/>
      <c r="E4039" s="68"/>
      <c r="F4039" s="49"/>
      <c r="G4039" s="69"/>
      <c r="H4039" s="50" t="str">
        <f>IF(E4039="","",VLOOKUP(WEEKDAY(E4039),List!A$15:B$21,2,FALSE))</f>
        <v/>
      </c>
      <c r="I4039" s="90">
        <f>IF(G4039="",0,VLOOKUP(G4039,PHR!$B$4:$H$10000,7,FALSE))</f>
        <v>0</v>
      </c>
      <c r="J4039" s="51" t="str">
        <f t="shared" si="253"/>
        <v/>
      </c>
      <c r="K4039" s="52" t="str">
        <f t="shared" si="256"/>
        <v/>
      </c>
      <c r="L4039" s="55" t="str">
        <f t="shared" si="254"/>
        <v/>
      </c>
      <c r="M4039" s="56" t="str">
        <f t="shared" si="255"/>
        <v/>
      </c>
    </row>
    <row r="4040" spans="1:13" ht="13" x14ac:dyDescent="0.25">
      <c r="A4040" s="163">
        <v>4036</v>
      </c>
      <c r="B4040" s="66"/>
      <c r="C4040" s="67"/>
      <c r="D4040" s="48"/>
      <c r="E4040" s="68"/>
      <c r="F4040" s="49"/>
      <c r="G4040" s="69"/>
      <c r="H4040" s="50" t="str">
        <f>IF(E4040="","",VLOOKUP(WEEKDAY(E4040),List!A$15:B$21,2,FALSE))</f>
        <v/>
      </c>
      <c r="I4040" s="90">
        <f>IF(G4040="",0,VLOOKUP(G4040,PHR!$B$4:$H$10000,7,FALSE))</f>
        <v>0</v>
      </c>
      <c r="J4040" s="51" t="str">
        <f t="shared" si="253"/>
        <v/>
      </c>
      <c r="K4040" s="52" t="str">
        <f t="shared" si="256"/>
        <v/>
      </c>
      <c r="L4040" s="55" t="str">
        <f t="shared" si="254"/>
        <v/>
      </c>
      <c r="M4040" s="56" t="str">
        <f t="shared" si="255"/>
        <v/>
      </c>
    </row>
    <row r="4041" spans="1:13" ht="13" x14ac:dyDescent="0.25">
      <c r="A4041" s="163">
        <v>4037</v>
      </c>
      <c r="B4041" s="66"/>
      <c r="C4041" s="67"/>
      <c r="D4041" s="48"/>
      <c r="E4041" s="68"/>
      <c r="F4041" s="49"/>
      <c r="G4041" s="69"/>
      <c r="H4041" s="50" t="str">
        <f>IF(E4041="","",VLOOKUP(WEEKDAY(E4041),List!A$15:B$21,2,FALSE))</f>
        <v/>
      </c>
      <c r="I4041" s="90">
        <f>IF(G4041="",0,VLOOKUP(G4041,PHR!$B$4:$H$10000,7,FALSE))</f>
        <v>0</v>
      </c>
      <c r="J4041" s="51" t="str">
        <f t="shared" si="253"/>
        <v/>
      </c>
      <c r="K4041" s="52" t="str">
        <f t="shared" si="256"/>
        <v/>
      </c>
      <c r="L4041" s="55" t="str">
        <f t="shared" si="254"/>
        <v/>
      </c>
      <c r="M4041" s="56" t="str">
        <f t="shared" si="255"/>
        <v/>
      </c>
    </row>
    <row r="4042" spans="1:13" ht="13" x14ac:dyDescent="0.25">
      <c r="A4042" s="163">
        <v>4038</v>
      </c>
      <c r="B4042" s="66"/>
      <c r="C4042" s="67"/>
      <c r="D4042" s="48"/>
      <c r="E4042" s="68"/>
      <c r="F4042" s="49"/>
      <c r="G4042" s="69"/>
      <c r="H4042" s="50" t="str">
        <f>IF(E4042="","",VLOOKUP(WEEKDAY(E4042),List!A$15:B$21,2,FALSE))</f>
        <v/>
      </c>
      <c r="I4042" s="90">
        <f>IF(G4042="",0,VLOOKUP(G4042,PHR!$B$4:$H$10000,7,FALSE))</f>
        <v>0</v>
      </c>
      <c r="J4042" s="51" t="str">
        <f t="shared" ref="J4042:J4105" si="257">IF(K4042="","",ROUND(K4042*I4042,2))</f>
        <v/>
      </c>
      <c r="K4042" s="52" t="str">
        <f t="shared" si="256"/>
        <v/>
      </c>
      <c r="L4042" s="55" t="str">
        <f t="shared" si="254"/>
        <v/>
      </c>
      <c r="M4042" s="56" t="str">
        <f t="shared" si="255"/>
        <v/>
      </c>
    </row>
    <row r="4043" spans="1:13" ht="13" x14ac:dyDescent="0.25">
      <c r="A4043" s="163">
        <v>4039</v>
      </c>
      <c r="B4043" s="66"/>
      <c r="C4043" s="67"/>
      <c r="D4043" s="48"/>
      <c r="E4043" s="68"/>
      <c r="F4043" s="49"/>
      <c r="G4043" s="69"/>
      <c r="H4043" s="50" t="str">
        <f>IF(E4043="","",VLOOKUP(WEEKDAY(E4043),List!A$15:B$21,2,FALSE))</f>
        <v/>
      </c>
      <c r="I4043" s="90">
        <f>IF(G4043="",0,VLOOKUP(G4043,PHR!$B$4:$H$10000,7,FALSE))</f>
        <v>0</v>
      </c>
      <c r="J4043" s="51" t="str">
        <f t="shared" si="257"/>
        <v/>
      </c>
      <c r="K4043" s="52" t="str">
        <f t="shared" si="256"/>
        <v/>
      </c>
      <c r="L4043" s="55" t="str">
        <f t="shared" si="254"/>
        <v/>
      </c>
      <c r="M4043" s="56" t="str">
        <f t="shared" si="255"/>
        <v/>
      </c>
    </row>
    <row r="4044" spans="1:13" ht="13" x14ac:dyDescent="0.25">
      <c r="A4044" s="163">
        <v>4040</v>
      </c>
      <c r="B4044" s="66"/>
      <c r="C4044" s="67"/>
      <c r="D4044" s="48"/>
      <c r="E4044" s="68"/>
      <c r="F4044" s="49"/>
      <c r="G4044" s="69"/>
      <c r="H4044" s="50" t="str">
        <f>IF(E4044="","",VLOOKUP(WEEKDAY(E4044),List!A$15:B$21,2,FALSE))</f>
        <v/>
      </c>
      <c r="I4044" s="90">
        <f>IF(G4044="",0,VLOOKUP(G4044,PHR!$B$4:$H$10000,7,FALSE))</f>
        <v>0</v>
      </c>
      <c r="J4044" s="51" t="str">
        <f t="shared" si="257"/>
        <v/>
      </c>
      <c r="K4044" s="52" t="str">
        <f t="shared" si="256"/>
        <v/>
      </c>
      <c r="L4044" s="55" t="str">
        <f t="shared" si="254"/>
        <v/>
      </c>
      <c r="M4044" s="56" t="str">
        <f t="shared" si="255"/>
        <v/>
      </c>
    </row>
    <row r="4045" spans="1:13" ht="13" x14ac:dyDescent="0.25">
      <c r="A4045" s="163">
        <v>4041</v>
      </c>
      <c r="B4045" s="66"/>
      <c r="C4045" s="67"/>
      <c r="D4045" s="48"/>
      <c r="E4045" s="68"/>
      <c r="F4045" s="49"/>
      <c r="G4045" s="69"/>
      <c r="H4045" s="50" t="str">
        <f>IF(E4045="","",VLOOKUP(WEEKDAY(E4045),List!A$15:B$21,2,FALSE))</f>
        <v/>
      </c>
      <c r="I4045" s="90">
        <f>IF(G4045="",0,VLOOKUP(G4045,PHR!$B$4:$H$10000,7,FALSE))</f>
        <v>0</v>
      </c>
      <c r="J4045" s="51" t="str">
        <f t="shared" si="257"/>
        <v/>
      </c>
      <c r="K4045" s="52" t="str">
        <f t="shared" si="256"/>
        <v/>
      </c>
      <c r="L4045" s="55" t="str">
        <f t="shared" si="254"/>
        <v/>
      </c>
      <c r="M4045" s="56" t="str">
        <f t="shared" si="255"/>
        <v/>
      </c>
    </row>
    <row r="4046" spans="1:13" ht="13" x14ac:dyDescent="0.25">
      <c r="A4046" s="163">
        <v>4042</v>
      </c>
      <c r="B4046" s="66"/>
      <c r="C4046" s="67"/>
      <c r="D4046" s="48"/>
      <c r="E4046" s="68"/>
      <c r="F4046" s="49"/>
      <c r="G4046" s="69"/>
      <c r="H4046" s="50" t="str">
        <f>IF(E4046="","",VLOOKUP(WEEKDAY(E4046),List!A$15:B$21,2,FALSE))</f>
        <v/>
      </c>
      <c r="I4046" s="90">
        <f>IF(G4046="",0,VLOOKUP(G4046,PHR!$B$4:$H$10000,7,FALSE))</f>
        <v>0</v>
      </c>
      <c r="J4046" s="51" t="str">
        <f t="shared" si="257"/>
        <v/>
      </c>
      <c r="K4046" s="52" t="str">
        <f t="shared" si="256"/>
        <v/>
      </c>
      <c r="L4046" s="55" t="str">
        <f t="shared" si="254"/>
        <v/>
      </c>
      <c r="M4046" s="56" t="str">
        <f t="shared" si="255"/>
        <v/>
      </c>
    </row>
    <row r="4047" spans="1:13" ht="13" x14ac:dyDescent="0.25">
      <c r="A4047" s="163">
        <v>4043</v>
      </c>
      <c r="B4047" s="66"/>
      <c r="C4047" s="67"/>
      <c r="D4047" s="48"/>
      <c r="E4047" s="68"/>
      <c r="F4047" s="49"/>
      <c r="G4047" s="69"/>
      <c r="H4047" s="50" t="str">
        <f>IF(E4047="","",VLOOKUP(WEEKDAY(E4047),List!A$15:B$21,2,FALSE))</f>
        <v/>
      </c>
      <c r="I4047" s="90">
        <f>IF(G4047="",0,VLOOKUP(G4047,PHR!$B$4:$H$10000,7,FALSE))</f>
        <v>0</v>
      </c>
      <c r="J4047" s="51" t="str">
        <f t="shared" si="257"/>
        <v/>
      </c>
      <c r="K4047" s="52" t="str">
        <f t="shared" si="256"/>
        <v/>
      </c>
      <c r="L4047" s="55" t="str">
        <f t="shared" si="254"/>
        <v/>
      </c>
      <c r="M4047" s="56" t="str">
        <f t="shared" si="255"/>
        <v/>
      </c>
    </row>
    <row r="4048" spans="1:13" ht="13" x14ac:dyDescent="0.25">
      <c r="A4048" s="163">
        <v>4044</v>
      </c>
      <c r="B4048" s="66"/>
      <c r="C4048" s="67"/>
      <c r="D4048" s="48"/>
      <c r="E4048" s="68"/>
      <c r="F4048" s="49"/>
      <c r="G4048" s="69"/>
      <c r="H4048" s="50" t="str">
        <f>IF(E4048="","",VLOOKUP(WEEKDAY(E4048),List!A$15:B$21,2,FALSE))</f>
        <v/>
      </c>
      <c r="I4048" s="90">
        <f>IF(G4048="",0,VLOOKUP(G4048,PHR!$B$4:$H$10000,7,FALSE))</f>
        <v>0</v>
      </c>
      <c r="J4048" s="51" t="str">
        <f t="shared" si="257"/>
        <v/>
      </c>
      <c r="K4048" s="52" t="str">
        <f t="shared" si="256"/>
        <v/>
      </c>
      <c r="L4048" s="55" t="str">
        <f t="shared" si="254"/>
        <v/>
      </c>
      <c r="M4048" s="56" t="str">
        <f t="shared" si="255"/>
        <v/>
      </c>
    </row>
    <row r="4049" spans="1:13" ht="13" x14ac:dyDescent="0.25">
      <c r="A4049" s="163">
        <v>4045</v>
      </c>
      <c r="B4049" s="66"/>
      <c r="C4049" s="67"/>
      <c r="D4049" s="48"/>
      <c r="E4049" s="68"/>
      <c r="F4049" s="49"/>
      <c r="G4049" s="69"/>
      <c r="H4049" s="50" t="str">
        <f>IF(E4049="","",VLOOKUP(WEEKDAY(E4049),List!A$15:B$21,2,FALSE))</f>
        <v/>
      </c>
      <c r="I4049" s="90">
        <f>IF(G4049="",0,VLOOKUP(G4049,PHR!$B$4:$H$10000,7,FALSE))</f>
        <v>0</v>
      </c>
      <c r="J4049" s="51" t="str">
        <f t="shared" si="257"/>
        <v/>
      </c>
      <c r="K4049" s="52" t="str">
        <f t="shared" si="256"/>
        <v/>
      </c>
      <c r="L4049" s="55" t="str">
        <f t="shared" si="254"/>
        <v/>
      </c>
      <c r="M4049" s="56" t="str">
        <f t="shared" si="255"/>
        <v/>
      </c>
    </row>
    <row r="4050" spans="1:13" ht="13" x14ac:dyDescent="0.25">
      <c r="A4050" s="163">
        <v>4046</v>
      </c>
      <c r="B4050" s="66"/>
      <c r="C4050" s="67"/>
      <c r="D4050" s="48"/>
      <c r="E4050" s="68"/>
      <c r="F4050" s="49"/>
      <c r="G4050" s="69"/>
      <c r="H4050" s="50" t="str">
        <f>IF(E4050="","",VLOOKUP(WEEKDAY(E4050),List!A$15:B$21,2,FALSE))</f>
        <v/>
      </c>
      <c r="I4050" s="90">
        <f>IF(G4050="",0,VLOOKUP(G4050,PHR!$B$4:$H$10000,7,FALSE))</f>
        <v>0</v>
      </c>
      <c r="J4050" s="51" t="str">
        <f t="shared" si="257"/>
        <v/>
      </c>
      <c r="K4050" s="52" t="str">
        <f t="shared" si="256"/>
        <v/>
      </c>
      <c r="L4050" s="55" t="str">
        <f t="shared" si="254"/>
        <v/>
      </c>
      <c r="M4050" s="56" t="str">
        <f t="shared" si="255"/>
        <v/>
      </c>
    </row>
    <row r="4051" spans="1:13" ht="13" x14ac:dyDescent="0.25">
      <c r="A4051" s="163">
        <v>4047</v>
      </c>
      <c r="B4051" s="66"/>
      <c r="C4051" s="67"/>
      <c r="D4051" s="48"/>
      <c r="E4051" s="68"/>
      <c r="F4051" s="49"/>
      <c r="G4051" s="69"/>
      <c r="H4051" s="50" t="str">
        <f>IF(E4051="","",VLOOKUP(WEEKDAY(E4051),List!A$15:B$21,2,FALSE))</f>
        <v/>
      </c>
      <c r="I4051" s="90">
        <f>IF(G4051="",0,VLOOKUP(G4051,PHR!$B$4:$H$10000,7,FALSE))</f>
        <v>0</v>
      </c>
      <c r="J4051" s="51" t="str">
        <f t="shared" si="257"/>
        <v/>
      </c>
      <c r="K4051" s="52" t="str">
        <f t="shared" si="256"/>
        <v/>
      </c>
      <c r="L4051" s="55" t="str">
        <f t="shared" si="254"/>
        <v/>
      </c>
      <c r="M4051" s="56" t="str">
        <f t="shared" si="255"/>
        <v/>
      </c>
    </row>
    <row r="4052" spans="1:13" ht="13" x14ac:dyDescent="0.25">
      <c r="A4052" s="163">
        <v>4048</v>
      </c>
      <c r="B4052" s="66"/>
      <c r="C4052" s="67"/>
      <c r="D4052" s="48"/>
      <c r="E4052" s="68"/>
      <c r="F4052" s="49"/>
      <c r="G4052" s="69"/>
      <c r="H4052" s="50" t="str">
        <f>IF(E4052="","",VLOOKUP(WEEKDAY(E4052),List!A$15:B$21,2,FALSE))</f>
        <v/>
      </c>
      <c r="I4052" s="90">
        <f>IF(G4052="",0,VLOOKUP(G4052,PHR!$B$4:$H$10000,7,FALSE))</f>
        <v>0</v>
      </c>
      <c r="J4052" s="51" t="str">
        <f t="shared" si="257"/>
        <v/>
      </c>
      <c r="K4052" s="52" t="str">
        <f t="shared" si="256"/>
        <v/>
      </c>
      <c r="L4052" s="55" t="str">
        <f t="shared" si="254"/>
        <v/>
      </c>
      <c r="M4052" s="56" t="str">
        <f t="shared" si="255"/>
        <v/>
      </c>
    </row>
    <row r="4053" spans="1:13" ht="13" x14ac:dyDescent="0.25">
      <c r="A4053" s="163">
        <v>4049</v>
      </c>
      <c r="B4053" s="66"/>
      <c r="C4053" s="67"/>
      <c r="D4053" s="48"/>
      <c r="E4053" s="68"/>
      <c r="F4053" s="49"/>
      <c r="G4053" s="69"/>
      <c r="H4053" s="50" t="str">
        <f>IF(E4053="","",VLOOKUP(WEEKDAY(E4053),List!A$15:B$21,2,FALSE))</f>
        <v/>
      </c>
      <c r="I4053" s="90">
        <f>IF(G4053="",0,VLOOKUP(G4053,PHR!$B$4:$H$10000,7,FALSE))</f>
        <v>0</v>
      </c>
      <c r="J4053" s="51" t="str">
        <f t="shared" si="257"/>
        <v/>
      </c>
      <c r="K4053" s="52" t="str">
        <f t="shared" si="256"/>
        <v/>
      </c>
      <c r="L4053" s="55" t="str">
        <f t="shared" si="254"/>
        <v/>
      </c>
      <c r="M4053" s="56" t="str">
        <f t="shared" si="255"/>
        <v/>
      </c>
    </row>
    <row r="4054" spans="1:13" ht="13" x14ac:dyDescent="0.25">
      <c r="A4054" s="163">
        <v>4050</v>
      </c>
      <c r="B4054" s="66"/>
      <c r="C4054" s="67"/>
      <c r="D4054" s="48"/>
      <c r="E4054" s="68"/>
      <c r="F4054" s="49"/>
      <c r="G4054" s="69"/>
      <c r="H4054" s="50" t="str">
        <f>IF(E4054="","",VLOOKUP(WEEKDAY(E4054),List!A$15:B$21,2,FALSE))</f>
        <v/>
      </c>
      <c r="I4054" s="90">
        <f>IF(G4054="",0,VLOOKUP(G4054,PHR!$B$4:$H$10000,7,FALSE))</f>
        <v>0</v>
      </c>
      <c r="J4054" s="51" t="str">
        <f t="shared" si="257"/>
        <v/>
      </c>
      <c r="K4054" s="52" t="str">
        <f t="shared" si="256"/>
        <v/>
      </c>
      <c r="L4054" s="55" t="str">
        <f t="shared" si="254"/>
        <v/>
      </c>
      <c r="M4054" s="56" t="str">
        <f t="shared" si="255"/>
        <v/>
      </c>
    </row>
    <row r="4055" spans="1:13" ht="13" x14ac:dyDescent="0.25">
      <c r="A4055" s="163">
        <v>4051</v>
      </c>
      <c r="B4055" s="66"/>
      <c r="C4055" s="67"/>
      <c r="D4055" s="48"/>
      <c r="E4055" s="68"/>
      <c r="F4055" s="49"/>
      <c r="G4055" s="69"/>
      <c r="H4055" s="50" t="str">
        <f>IF(E4055="","",VLOOKUP(WEEKDAY(E4055),List!A$15:B$21,2,FALSE))</f>
        <v/>
      </c>
      <c r="I4055" s="90">
        <f>IF(G4055="",0,VLOOKUP(G4055,PHR!$B$4:$H$10000,7,FALSE))</f>
        <v>0</v>
      </c>
      <c r="J4055" s="51" t="str">
        <f t="shared" si="257"/>
        <v/>
      </c>
      <c r="K4055" s="52" t="str">
        <f t="shared" si="256"/>
        <v/>
      </c>
      <c r="L4055" s="55" t="str">
        <f t="shared" si="254"/>
        <v/>
      </c>
      <c r="M4055" s="56" t="str">
        <f t="shared" si="255"/>
        <v/>
      </c>
    </row>
    <row r="4056" spans="1:13" ht="13" x14ac:dyDescent="0.25">
      <c r="A4056" s="163">
        <v>4052</v>
      </c>
      <c r="B4056" s="66"/>
      <c r="C4056" s="67"/>
      <c r="D4056" s="48"/>
      <c r="E4056" s="68"/>
      <c r="F4056" s="49"/>
      <c r="G4056" s="69"/>
      <c r="H4056" s="50" t="str">
        <f>IF(E4056="","",VLOOKUP(WEEKDAY(E4056),List!A$15:B$21,2,FALSE))</f>
        <v/>
      </c>
      <c r="I4056" s="90">
        <f>IF(G4056="",0,VLOOKUP(G4056,PHR!$B$4:$H$10000,7,FALSE))</f>
        <v>0</v>
      </c>
      <c r="J4056" s="51" t="str">
        <f t="shared" si="257"/>
        <v/>
      </c>
      <c r="K4056" s="52" t="str">
        <f t="shared" si="256"/>
        <v/>
      </c>
      <c r="L4056" s="55" t="str">
        <f t="shared" si="254"/>
        <v/>
      </c>
      <c r="M4056" s="56" t="str">
        <f t="shared" si="255"/>
        <v/>
      </c>
    </row>
    <row r="4057" spans="1:13" ht="13" x14ac:dyDescent="0.25">
      <c r="A4057" s="163">
        <v>4053</v>
      </c>
      <c r="B4057" s="66"/>
      <c r="C4057" s="67"/>
      <c r="D4057" s="48"/>
      <c r="E4057" s="68"/>
      <c r="F4057" s="49"/>
      <c r="G4057" s="69"/>
      <c r="H4057" s="50" t="str">
        <f>IF(E4057="","",VLOOKUP(WEEKDAY(E4057),List!A$15:B$21,2,FALSE))</f>
        <v/>
      </c>
      <c r="I4057" s="90">
        <f>IF(G4057="",0,VLOOKUP(G4057,PHR!$B$4:$H$10000,7,FALSE))</f>
        <v>0</v>
      </c>
      <c r="J4057" s="51" t="str">
        <f t="shared" si="257"/>
        <v/>
      </c>
      <c r="K4057" s="52" t="str">
        <f t="shared" si="256"/>
        <v/>
      </c>
      <c r="L4057" s="55" t="str">
        <f t="shared" si="254"/>
        <v/>
      </c>
      <c r="M4057" s="56" t="str">
        <f t="shared" si="255"/>
        <v/>
      </c>
    </row>
    <row r="4058" spans="1:13" ht="13" x14ac:dyDescent="0.25">
      <c r="A4058" s="163">
        <v>4054</v>
      </c>
      <c r="B4058" s="66"/>
      <c r="C4058" s="67"/>
      <c r="D4058" s="48"/>
      <c r="E4058" s="68"/>
      <c r="F4058" s="49"/>
      <c r="G4058" s="69"/>
      <c r="H4058" s="50" t="str">
        <f>IF(E4058="","",VLOOKUP(WEEKDAY(E4058),List!A$15:B$21,2,FALSE))</f>
        <v/>
      </c>
      <c r="I4058" s="90">
        <f>IF(G4058="",0,VLOOKUP(G4058,PHR!$B$4:$H$10000,7,FALSE))</f>
        <v>0</v>
      </c>
      <c r="J4058" s="51" t="str">
        <f t="shared" si="257"/>
        <v/>
      </c>
      <c r="K4058" s="52" t="str">
        <f t="shared" si="256"/>
        <v/>
      </c>
      <c r="L4058" s="55" t="str">
        <f t="shared" si="254"/>
        <v/>
      </c>
      <c r="M4058" s="56" t="str">
        <f t="shared" si="255"/>
        <v/>
      </c>
    </row>
    <row r="4059" spans="1:13" ht="13" x14ac:dyDescent="0.25">
      <c r="A4059" s="163">
        <v>4055</v>
      </c>
      <c r="B4059" s="66"/>
      <c r="C4059" s="67"/>
      <c r="D4059" s="48"/>
      <c r="E4059" s="68"/>
      <c r="F4059" s="49"/>
      <c r="G4059" s="69"/>
      <c r="H4059" s="50" t="str">
        <f>IF(E4059="","",VLOOKUP(WEEKDAY(E4059),List!A$15:B$21,2,FALSE))</f>
        <v/>
      </c>
      <c r="I4059" s="90">
        <f>IF(G4059="",0,VLOOKUP(G4059,PHR!$B$4:$H$10000,7,FALSE))</f>
        <v>0</v>
      </c>
      <c r="J4059" s="51" t="str">
        <f t="shared" si="257"/>
        <v/>
      </c>
      <c r="K4059" s="52" t="str">
        <f t="shared" si="256"/>
        <v/>
      </c>
      <c r="L4059" s="55" t="str">
        <f t="shared" si="254"/>
        <v/>
      </c>
      <c r="M4059" s="56" t="str">
        <f t="shared" si="255"/>
        <v/>
      </c>
    </row>
    <row r="4060" spans="1:13" ht="13" x14ac:dyDescent="0.25">
      <c r="A4060" s="163">
        <v>4056</v>
      </c>
      <c r="B4060" s="66"/>
      <c r="C4060" s="67"/>
      <c r="D4060" s="48"/>
      <c r="E4060" s="68"/>
      <c r="F4060" s="49"/>
      <c r="G4060" s="69"/>
      <c r="H4060" s="50" t="str">
        <f>IF(E4060="","",VLOOKUP(WEEKDAY(E4060),List!A$15:B$21,2,FALSE))</f>
        <v/>
      </c>
      <c r="I4060" s="90">
        <f>IF(G4060="",0,VLOOKUP(G4060,PHR!$B$4:$H$10000,7,FALSE))</f>
        <v>0</v>
      </c>
      <c r="J4060" s="51" t="str">
        <f t="shared" si="257"/>
        <v/>
      </c>
      <c r="K4060" s="52" t="str">
        <f t="shared" si="256"/>
        <v/>
      </c>
      <c r="L4060" s="55" t="str">
        <f t="shared" si="254"/>
        <v/>
      </c>
      <c r="M4060" s="56" t="str">
        <f t="shared" si="255"/>
        <v/>
      </c>
    </row>
    <row r="4061" spans="1:13" ht="13" x14ac:dyDescent="0.25">
      <c r="A4061" s="163">
        <v>4057</v>
      </c>
      <c r="B4061" s="66"/>
      <c r="C4061" s="67"/>
      <c r="D4061" s="48"/>
      <c r="E4061" s="68"/>
      <c r="F4061" s="49"/>
      <c r="G4061" s="69"/>
      <c r="H4061" s="50" t="str">
        <f>IF(E4061="","",VLOOKUP(WEEKDAY(E4061),List!A$15:B$21,2,FALSE))</f>
        <v/>
      </c>
      <c r="I4061" s="90">
        <f>IF(G4061="",0,VLOOKUP(G4061,PHR!$B$4:$H$10000,7,FALSE))</f>
        <v>0</v>
      </c>
      <c r="J4061" s="51" t="str">
        <f t="shared" si="257"/>
        <v/>
      </c>
      <c r="K4061" s="52" t="str">
        <f t="shared" si="256"/>
        <v/>
      </c>
      <c r="L4061" s="55" t="str">
        <f t="shared" si="254"/>
        <v/>
      </c>
      <c r="M4061" s="56" t="str">
        <f t="shared" si="255"/>
        <v/>
      </c>
    </row>
    <row r="4062" spans="1:13" ht="13" x14ac:dyDescent="0.25">
      <c r="A4062" s="163">
        <v>4058</v>
      </c>
      <c r="B4062" s="66"/>
      <c r="C4062" s="67"/>
      <c r="D4062" s="48"/>
      <c r="E4062" s="68"/>
      <c r="F4062" s="49"/>
      <c r="G4062" s="69"/>
      <c r="H4062" s="50" t="str">
        <f>IF(E4062="","",VLOOKUP(WEEKDAY(E4062),List!A$15:B$21,2,FALSE))</f>
        <v/>
      </c>
      <c r="I4062" s="90">
        <f>IF(G4062="",0,VLOOKUP(G4062,PHR!$B$4:$H$10000,7,FALSE))</f>
        <v>0</v>
      </c>
      <c r="J4062" s="51" t="str">
        <f t="shared" si="257"/>
        <v/>
      </c>
      <c r="K4062" s="52" t="str">
        <f t="shared" si="256"/>
        <v/>
      </c>
      <c r="L4062" s="55" t="str">
        <f t="shared" si="254"/>
        <v/>
      </c>
      <c r="M4062" s="56" t="str">
        <f t="shared" si="255"/>
        <v/>
      </c>
    </row>
    <row r="4063" spans="1:13" ht="13" x14ac:dyDescent="0.25">
      <c r="A4063" s="163">
        <v>4059</v>
      </c>
      <c r="B4063" s="66"/>
      <c r="C4063" s="67"/>
      <c r="D4063" s="48"/>
      <c r="E4063" s="68"/>
      <c r="F4063" s="49"/>
      <c r="G4063" s="69"/>
      <c r="H4063" s="50" t="str">
        <f>IF(E4063="","",VLOOKUP(WEEKDAY(E4063),List!A$15:B$21,2,FALSE))</f>
        <v/>
      </c>
      <c r="I4063" s="90">
        <f>IF(G4063="",0,VLOOKUP(G4063,PHR!$B$4:$H$10000,7,FALSE))</f>
        <v>0</v>
      </c>
      <c r="J4063" s="51" t="str">
        <f t="shared" si="257"/>
        <v/>
      </c>
      <c r="K4063" s="52" t="str">
        <f t="shared" si="256"/>
        <v/>
      </c>
      <c r="L4063" s="55" t="str">
        <f t="shared" si="254"/>
        <v/>
      </c>
      <c r="M4063" s="56" t="str">
        <f t="shared" si="255"/>
        <v/>
      </c>
    </row>
    <row r="4064" spans="1:13" ht="13" x14ac:dyDescent="0.25">
      <c r="A4064" s="163">
        <v>4060</v>
      </c>
      <c r="B4064" s="66"/>
      <c r="C4064" s="67"/>
      <c r="D4064" s="48"/>
      <c r="E4064" s="68"/>
      <c r="F4064" s="49"/>
      <c r="G4064" s="69"/>
      <c r="H4064" s="50" t="str">
        <f>IF(E4064="","",VLOOKUP(WEEKDAY(E4064),List!A$15:B$21,2,FALSE))</f>
        <v/>
      </c>
      <c r="I4064" s="90">
        <f>IF(G4064="",0,VLOOKUP(G4064,PHR!$B$4:$H$10000,7,FALSE))</f>
        <v>0</v>
      </c>
      <c r="J4064" s="51" t="str">
        <f t="shared" si="257"/>
        <v/>
      </c>
      <c r="K4064" s="52" t="str">
        <f t="shared" si="256"/>
        <v/>
      </c>
      <c r="L4064" s="55" t="str">
        <f t="shared" si="254"/>
        <v/>
      </c>
      <c r="M4064" s="56" t="str">
        <f t="shared" si="255"/>
        <v/>
      </c>
    </row>
    <row r="4065" spans="1:13" ht="13" x14ac:dyDescent="0.25">
      <c r="A4065" s="163">
        <v>4061</v>
      </c>
      <c r="B4065" s="66"/>
      <c r="C4065" s="67"/>
      <c r="D4065" s="48"/>
      <c r="E4065" s="68"/>
      <c r="F4065" s="49"/>
      <c r="G4065" s="69"/>
      <c r="H4065" s="50" t="str">
        <f>IF(E4065="","",VLOOKUP(WEEKDAY(E4065),List!A$15:B$21,2,FALSE))</f>
        <v/>
      </c>
      <c r="I4065" s="90">
        <f>IF(G4065="",0,VLOOKUP(G4065,PHR!$B$4:$H$10000,7,FALSE))</f>
        <v>0</v>
      </c>
      <c r="J4065" s="51" t="str">
        <f t="shared" si="257"/>
        <v/>
      </c>
      <c r="K4065" s="52" t="str">
        <f t="shared" si="256"/>
        <v/>
      </c>
      <c r="L4065" s="55" t="str">
        <f t="shared" si="254"/>
        <v/>
      </c>
      <c r="M4065" s="56" t="str">
        <f t="shared" si="255"/>
        <v/>
      </c>
    </row>
    <row r="4066" spans="1:13" ht="13" x14ac:dyDescent="0.25">
      <c r="A4066" s="163">
        <v>4062</v>
      </c>
      <c r="B4066" s="66"/>
      <c r="C4066" s="67"/>
      <c r="D4066" s="48"/>
      <c r="E4066" s="68"/>
      <c r="F4066" s="49"/>
      <c r="G4066" s="69"/>
      <c r="H4066" s="50" t="str">
        <f>IF(E4066="","",VLOOKUP(WEEKDAY(E4066),List!A$15:B$21,2,FALSE))</f>
        <v/>
      </c>
      <c r="I4066" s="90">
        <f>IF(G4066="",0,VLOOKUP(G4066,PHR!$B$4:$H$10000,7,FALSE))</f>
        <v>0</v>
      </c>
      <c r="J4066" s="51" t="str">
        <f t="shared" si="257"/>
        <v/>
      </c>
      <c r="K4066" s="52" t="str">
        <f t="shared" si="256"/>
        <v/>
      </c>
      <c r="L4066" s="55" t="str">
        <f t="shared" si="254"/>
        <v/>
      </c>
      <c r="M4066" s="56" t="str">
        <f t="shared" si="255"/>
        <v/>
      </c>
    </row>
    <row r="4067" spans="1:13" ht="13" x14ac:dyDescent="0.25">
      <c r="A4067" s="163">
        <v>4063</v>
      </c>
      <c r="B4067" s="66"/>
      <c r="C4067" s="67"/>
      <c r="D4067" s="48"/>
      <c r="E4067" s="68"/>
      <c r="F4067" s="49"/>
      <c r="G4067" s="69"/>
      <c r="H4067" s="50" t="str">
        <f>IF(E4067="","",VLOOKUP(WEEKDAY(E4067),List!A$15:B$21,2,FALSE))</f>
        <v/>
      </c>
      <c r="I4067" s="90">
        <f>IF(G4067="",0,VLOOKUP(G4067,PHR!$B$4:$H$10000,7,FALSE))</f>
        <v>0</v>
      </c>
      <c r="J4067" s="51" t="str">
        <f t="shared" si="257"/>
        <v/>
      </c>
      <c r="K4067" s="52" t="str">
        <f t="shared" si="256"/>
        <v/>
      </c>
      <c r="L4067" s="55" t="str">
        <f t="shared" si="254"/>
        <v/>
      </c>
      <c r="M4067" s="56" t="str">
        <f t="shared" si="255"/>
        <v/>
      </c>
    </row>
    <row r="4068" spans="1:13" ht="13" x14ac:dyDescent="0.25">
      <c r="A4068" s="163">
        <v>4064</v>
      </c>
      <c r="B4068" s="66"/>
      <c r="C4068" s="67"/>
      <c r="D4068" s="48"/>
      <c r="E4068" s="68"/>
      <c r="F4068" s="49"/>
      <c r="G4068" s="69"/>
      <c r="H4068" s="50" t="str">
        <f>IF(E4068="","",VLOOKUP(WEEKDAY(E4068),List!A$15:B$21,2,FALSE))</f>
        <v/>
      </c>
      <c r="I4068" s="90">
        <f>IF(G4068="",0,VLOOKUP(G4068,PHR!$B$4:$H$10000,7,FALSE))</f>
        <v>0</v>
      </c>
      <c r="J4068" s="51" t="str">
        <f t="shared" si="257"/>
        <v/>
      </c>
      <c r="K4068" s="52" t="str">
        <f t="shared" si="256"/>
        <v/>
      </c>
      <c r="L4068" s="55" t="str">
        <f t="shared" si="254"/>
        <v/>
      </c>
      <c r="M4068" s="56" t="str">
        <f t="shared" si="255"/>
        <v/>
      </c>
    </row>
    <row r="4069" spans="1:13" ht="13" x14ac:dyDescent="0.25">
      <c r="A4069" s="163">
        <v>4065</v>
      </c>
      <c r="B4069" s="66"/>
      <c r="C4069" s="67"/>
      <c r="D4069" s="48"/>
      <c r="E4069" s="68"/>
      <c r="F4069" s="49"/>
      <c r="G4069" s="69"/>
      <c r="H4069" s="50" t="str">
        <f>IF(E4069="","",VLOOKUP(WEEKDAY(E4069),List!A$15:B$21,2,FALSE))</f>
        <v/>
      </c>
      <c r="I4069" s="90">
        <f>IF(G4069="",0,VLOOKUP(G4069,PHR!$B$4:$H$10000,7,FALSE))</f>
        <v>0</v>
      </c>
      <c r="J4069" s="51" t="str">
        <f t="shared" si="257"/>
        <v/>
      </c>
      <c r="K4069" s="52" t="str">
        <f t="shared" si="256"/>
        <v/>
      </c>
      <c r="L4069" s="55" t="str">
        <f t="shared" si="254"/>
        <v/>
      </c>
      <c r="M4069" s="56" t="str">
        <f t="shared" si="255"/>
        <v/>
      </c>
    </row>
    <row r="4070" spans="1:13" ht="13" x14ac:dyDescent="0.25">
      <c r="A4070" s="163">
        <v>4066</v>
      </c>
      <c r="B4070" s="66"/>
      <c r="C4070" s="67"/>
      <c r="D4070" s="48"/>
      <c r="E4070" s="68"/>
      <c r="F4070" s="49"/>
      <c r="G4070" s="69"/>
      <c r="H4070" s="50" t="str">
        <f>IF(E4070="","",VLOOKUP(WEEKDAY(E4070),List!A$15:B$21,2,FALSE))</f>
        <v/>
      </c>
      <c r="I4070" s="90">
        <f>IF(G4070="",0,VLOOKUP(G4070,PHR!$B$4:$H$10000,7,FALSE))</f>
        <v>0</v>
      </c>
      <c r="J4070" s="51" t="str">
        <f t="shared" si="257"/>
        <v/>
      </c>
      <c r="K4070" s="52" t="str">
        <f t="shared" si="256"/>
        <v/>
      </c>
      <c r="L4070" s="55" t="str">
        <f t="shared" si="254"/>
        <v/>
      </c>
      <c r="M4070" s="56" t="str">
        <f t="shared" si="255"/>
        <v/>
      </c>
    </row>
    <row r="4071" spans="1:13" ht="13" x14ac:dyDescent="0.25">
      <c r="A4071" s="163">
        <v>4067</v>
      </c>
      <c r="B4071" s="66"/>
      <c r="C4071" s="67"/>
      <c r="D4071" s="48"/>
      <c r="E4071" s="68"/>
      <c r="F4071" s="49"/>
      <c r="G4071" s="69"/>
      <c r="H4071" s="50" t="str">
        <f>IF(E4071="","",VLOOKUP(WEEKDAY(E4071),List!A$15:B$21,2,FALSE))</f>
        <v/>
      </c>
      <c r="I4071" s="90">
        <f>IF(G4071="",0,VLOOKUP(G4071,PHR!$B$4:$H$10000,7,FALSE))</f>
        <v>0</v>
      </c>
      <c r="J4071" s="51" t="str">
        <f t="shared" si="257"/>
        <v/>
      </c>
      <c r="K4071" s="52" t="str">
        <f t="shared" si="256"/>
        <v/>
      </c>
      <c r="L4071" s="55" t="str">
        <f t="shared" si="254"/>
        <v/>
      </c>
      <c r="M4071" s="56" t="str">
        <f t="shared" si="255"/>
        <v/>
      </c>
    </row>
    <row r="4072" spans="1:13" ht="13" x14ac:dyDescent="0.25">
      <c r="A4072" s="163">
        <v>4068</v>
      </c>
      <c r="B4072" s="66"/>
      <c r="C4072" s="67"/>
      <c r="D4072" s="48"/>
      <c r="E4072" s="68"/>
      <c r="F4072" s="49"/>
      <c r="G4072" s="69"/>
      <c r="H4072" s="50" t="str">
        <f>IF(E4072="","",VLOOKUP(WEEKDAY(E4072),List!A$15:B$21,2,FALSE))</f>
        <v/>
      </c>
      <c r="I4072" s="90">
        <f>IF(G4072="",0,VLOOKUP(G4072,PHR!$B$4:$H$10000,7,FALSE))</f>
        <v>0</v>
      </c>
      <c r="J4072" s="51" t="str">
        <f t="shared" si="257"/>
        <v/>
      </c>
      <c r="K4072" s="52" t="str">
        <f t="shared" si="256"/>
        <v/>
      </c>
      <c r="L4072" s="55" t="str">
        <f t="shared" si="254"/>
        <v/>
      </c>
      <c r="M4072" s="56" t="str">
        <f t="shared" si="255"/>
        <v/>
      </c>
    </row>
    <row r="4073" spans="1:13" ht="13" x14ac:dyDescent="0.25">
      <c r="A4073" s="163">
        <v>4069</v>
      </c>
      <c r="B4073" s="66"/>
      <c r="C4073" s="67"/>
      <c r="D4073" s="48"/>
      <c r="E4073" s="68"/>
      <c r="F4073" s="49"/>
      <c r="G4073" s="69"/>
      <c r="H4073" s="50" t="str">
        <f>IF(E4073="","",VLOOKUP(WEEKDAY(E4073),List!A$15:B$21,2,FALSE))</f>
        <v/>
      </c>
      <c r="I4073" s="90">
        <f>IF(G4073="",0,VLOOKUP(G4073,PHR!$B$4:$H$10000,7,FALSE))</f>
        <v>0</v>
      </c>
      <c r="J4073" s="51" t="str">
        <f t="shared" si="257"/>
        <v/>
      </c>
      <c r="K4073" s="52" t="str">
        <f t="shared" si="256"/>
        <v/>
      </c>
      <c r="L4073" s="55" t="str">
        <f t="shared" si="254"/>
        <v/>
      </c>
      <c r="M4073" s="56" t="str">
        <f t="shared" si="255"/>
        <v/>
      </c>
    </row>
    <row r="4074" spans="1:13" ht="13" x14ac:dyDescent="0.25">
      <c r="A4074" s="163">
        <v>4070</v>
      </c>
      <c r="B4074" s="66"/>
      <c r="C4074" s="67"/>
      <c r="D4074" s="48"/>
      <c r="E4074" s="68"/>
      <c r="F4074" s="49"/>
      <c r="G4074" s="69"/>
      <c r="H4074" s="50" t="str">
        <f>IF(E4074="","",VLOOKUP(WEEKDAY(E4074),List!A$15:B$21,2,FALSE))</f>
        <v/>
      </c>
      <c r="I4074" s="90">
        <f>IF(G4074="",0,VLOOKUP(G4074,PHR!$B$4:$H$10000,7,FALSE))</f>
        <v>0</v>
      </c>
      <c r="J4074" s="51" t="str">
        <f t="shared" si="257"/>
        <v/>
      </c>
      <c r="K4074" s="52" t="str">
        <f t="shared" si="256"/>
        <v/>
      </c>
      <c r="L4074" s="55" t="str">
        <f t="shared" si="254"/>
        <v/>
      </c>
      <c r="M4074" s="56" t="str">
        <f t="shared" si="255"/>
        <v/>
      </c>
    </row>
    <row r="4075" spans="1:13" ht="13" x14ac:dyDescent="0.25">
      <c r="A4075" s="163">
        <v>4071</v>
      </c>
      <c r="B4075" s="66"/>
      <c r="C4075" s="67"/>
      <c r="D4075" s="48"/>
      <c r="E4075" s="68"/>
      <c r="F4075" s="49"/>
      <c r="G4075" s="69"/>
      <c r="H4075" s="50" t="str">
        <f>IF(E4075="","",VLOOKUP(WEEKDAY(E4075),List!A$15:B$21,2,FALSE))</f>
        <v/>
      </c>
      <c r="I4075" s="90">
        <f>IF(G4075="",0,VLOOKUP(G4075,PHR!$B$4:$H$10000,7,FALSE))</f>
        <v>0</v>
      </c>
      <c r="J4075" s="51" t="str">
        <f t="shared" si="257"/>
        <v/>
      </c>
      <c r="K4075" s="52" t="str">
        <f t="shared" si="256"/>
        <v/>
      </c>
      <c r="L4075" s="55" t="str">
        <f t="shared" si="254"/>
        <v/>
      </c>
      <c r="M4075" s="56" t="str">
        <f t="shared" si="255"/>
        <v/>
      </c>
    </row>
    <row r="4076" spans="1:13" ht="13" x14ac:dyDescent="0.25">
      <c r="A4076" s="163">
        <v>4072</v>
      </c>
      <c r="B4076" s="66"/>
      <c r="C4076" s="67"/>
      <c r="D4076" s="48"/>
      <c r="E4076" s="68"/>
      <c r="F4076" s="49"/>
      <c r="G4076" s="69"/>
      <c r="H4076" s="50" t="str">
        <f>IF(E4076="","",VLOOKUP(WEEKDAY(E4076),List!A$15:B$21,2,FALSE))</f>
        <v/>
      </c>
      <c r="I4076" s="90">
        <f>IF(G4076="",0,VLOOKUP(G4076,PHR!$B$4:$H$10000,7,FALSE))</f>
        <v>0</v>
      </c>
      <c r="J4076" s="51" t="str">
        <f t="shared" si="257"/>
        <v/>
      </c>
      <c r="K4076" s="52" t="str">
        <f t="shared" si="256"/>
        <v/>
      </c>
      <c r="L4076" s="55" t="str">
        <f t="shared" si="254"/>
        <v/>
      </c>
      <c r="M4076" s="56" t="str">
        <f t="shared" si="255"/>
        <v/>
      </c>
    </row>
    <row r="4077" spans="1:13" ht="13" x14ac:dyDescent="0.25">
      <c r="A4077" s="163">
        <v>4073</v>
      </c>
      <c r="B4077" s="66"/>
      <c r="C4077" s="67"/>
      <c r="D4077" s="48"/>
      <c r="E4077" s="68"/>
      <c r="F4077" s="49"/>
      <c r="G4077" s="69"/>
      <c r="H4077" s="50" t="str">
        <f>IF(E4077="","",VLOOKUP(WEEKDAY(E4077),List!A$15:B$21,2,FALSE))</f>
        <v/>
      </c>
      <c r="I4077" s="90">
        <f>IF(G4077="",0,VLOOKUP(G4077,PHR!$B$4:$H$10000,7,FALSE))</f>
        <v>0</v>
      </c>
      <c r="J4077" s="51" t="str">
        <f t="shared" si="257"/>
        <v/>
      </c>
      <c r="K4077" s="52" t="str">
        <f t="shared" si="256"/>
        <v/>
      </c>
      <c r="L4077" s="55" t="str">
        <f t="shared" si="254"/>
        <v/>
      </c>
      <c r="M4077" s="56" t="str">
        <f t="shared" si="255"/>
        <v/>
      </c>
    </row>
    <row r="4078" spans="1:13" ht="13" x14ac:dyDescent="0.25">
      <c r="A4078" s="163">
        <v>4074</v>
      </c>
      <c r="B4078" s="66"/>
      <c r="C4078" s="67"/>
      <c r="D4078" s="48"/>
      <c r="E4078" s="68"/>
      <c r="F4078" s="49"/>
      <c r="G4078" s="69"/>
      <c r="H4078" s="50" t="str">
        <f>IF(E4078="","",VLOOKUP(WEEKDAY(E4078),List!A$15:B$21,2,FALSE))</f>
        <v/>
      </c>
      <c r="I4078" s="90">
        <f>IF(G4078="",0,VLOOKUP(G4078,PHR!$B$4:$H$10000,7,FALSE))</f>
        <v>0</v>
      </c>
      <c r="J4078" s="51" t="str">
        <f t="shared" si="257"/>
        <v/>
      </c>
      <c r="K4078" s="52" t="str">
        <f t="shared" si="256"/>
        <v/>
      </c>
      <c r="L4078" s="55" t="str">
        <f t="shared" si="254"/>
        <v/>
      </c>
      <c r="M4078" s="56" t="str">
        <f t="shared" si="255"/>
        <v/>
      </c>
    </row>
    <row r="4079" spans="1:13" ht="13" x14ac:dyDescent="0.25">
      <c r="A4079" s="163">
        <v>4075</v>
      </c>
      <c r="B4079" s="66"/>
      <c r="C4079" s="67"/>
      <c r="D4079" s="48"/>
      <c r="E4079" s="68"/>
      <c r="F4079" s="49"/>
      <c r="G4079" s="69"/>
      <c r="H4079" s="50" t="str">
        <f>IF(E4079="","",VLOOKUP(WEEKDAY(E4079),List!A$15:B$21,2,FALSE))</f>
        <v/>
      </c>
      <c r="I4079" s="90">
        <f>IF(G4079="",0,VLOOKUP(G4079,PHR!$B$4:$H$10000,7,FALSE))</f>
        <v>0</v>
      </c>
      <c r="J4079" s="51" t="str">
        <f t="shared" si="257"/>
        <v/>
      </c>
      <c r="K4079" s="52" t="str">
        <f t="shared" si="256"/>
        <v/>
      </c>
      <c r="L4079" s="55" t="str">
        <f t="shared" si="254"/>
        <v/>
      </c>
      <c r="M4079" s="56" t="str">
        <f t="shared" si="255"/>
        <v/>
      </c>
    </row>
    <row r="4080" spans="1:13" ht="13" x14ac:dyDescent="0.25">
      <c r="A4080" s="163">
        <v>4076</v>
      </c>
      <c r="B4080" s="66"/>
      <c r="C4080" s="67"/>
      <c r="D4080" s="48"/>
      <c r="E4080" s="68"/>
      <c r="F4080" s="49"/>
      <c r="G4080" s="69"/>
      <c r="H4080" s="50" t="str">
        <f>IF(E4080="","",VLOOKUP(WEEKDAY(E4080),List!A$15:B$21,2,FALSE))</f>
        <v/>
      </c>
      <c r="I4080" s="90">
        <f>IF(G4080="",0,VLOOKUP(G4080,PHR!$B$4:$H$10000,7,FALSE))</f>
        <v>0</v>
      </c>
      <c r="J4080" s="51" t="str">
        <f t="shared" si="257"/>
        <v/>
      </c>
      <c r="K4080" s="52" t="str">
        <f t="shared" si="256"/>
        <v/>
      </c>
      <c r="L4080" s="55" t="str">
        <f t="shared" si="254"/>
        <v/>
      </c>
      <c r="M4080" s="56" t="str">
        <f t="shared" si="255"/>
        <v/>
      </c>
    </row>
    <row r="4081" spans="1:13" ht="13" x14ac:dyDescent="0.25">
      <c r="A4081" s="163">
        <v>4077</v>
      </c>
      <c r="B4081" s="66"/>
      <c r="C4081" s="67"/>
      <c r="D4081" s="48"/>
      <c r="E4081" s="68"/>
      <c r="F4081" s="49"/>
      <c r="G4081" s="69"/>
      <c r="H4081" s="50" t="str">
        <f>IF(E4081="","",VLOOKUP(WEEKDAY(E4081),List!A$15:B$21,2,FALSE))</f>
        <v/>
      </c>
      <c r="I4081" s="90">
        <f>IF(G4081="",0,VLOOKUP(G4081,PHR!$B$4:$H$10000,7,FALSE))</f>
        <v>0</v>
      </c>
      <c r="J4081" s="51" t="str">
        <f t="shared" si="257"/>
        <v/>
      </c>
      <c r="K4081" s="52" t="str">
        <f t="shared" si="256"/>
        <v/>
      </c>
      <c r="L4081" s="55" t="str">
        <f t="shared" si="254"/>
        <v/>
      </c>
      <c r="M4081" s="56" t="str">
        <f t="shared" si="255"/>
        <v/>
      </c>
    </row>
    <row r="4082" spans="1:13" ht="13" x14ac:dyDescent="0.25">
      <c r="A4082" s="163">
        <v>4078</v>
      </c>
      <c r="B4082" s="66"/>
      <c r="C4082" s="67"/>
      <c r="D4082" s="48"/>
      <c r="E4082" s="68"/>
      <c r="F4082" s="49"/>
      <c r="G4082" s="69"/>
      <c r="H4082" s="50" t="str">
        <f>IF(E4082="","",VLOOKUP(WEEKDAY(E4082),List!A$15:B$21,2,FALSE))</f>
        <v/>
      </c>
      <c r="I4082" s="90">
        <f>IF(G4082="",0,VLOOKUP(G4082,PHR!$B$4:$H$10000,7,FALSE))</f>
        <v>0</v>
      </c>
      <c r="J4082" s="51" t="str">
        <f t="shared" si="257"/>
        <v/>
      </c>
      <c r="K4082" s="52" t="str">
        <f t="shared" si="256"/>
        <v/>
      </c>
      <c r="L4082" s="55" t="str">
        <f t="shared" si="254"/>
        <v/>
      </c>
      <c r="M4082" s="56" t="str">
        <f t="shared" si="255"/>
        <v/>
      </c>
    </row>
    <row r="4083" spans="1:13" ht="13" x14ac:dyDescent="0.25">
      <c r="A4083" s="163">
        <v>4079</v>
      </c>
      <c r="B4083" s="66"/>
      <c r="C4083" s="67"/>
      <c r="D4083" s="48"/>
      <c r="E4083" s="68"/>
      <c r="F4083" s="49"/>
      <c r="G4083" s="69"/>
      <c r="H4083" s="50" t="str">
        <f>IF(E4083="","",VLOOKUP(WEEKDAY(E4083),List!A$15:B$21,2,FALSE))</f>
        <v/>
      </c>
      <c r="I4083" s="90">
        <f>IF(G4083="",0,VLOOKUP(G4083,PHR!$B$4:$H$10000,7,FALSE))</f>
        <v>0</v>
      </c>
      <c r="J4083" s="51" t="str">
        <f t="shared" si="257"/>
        <v/>
      </c>
      <c r="K4083" s="52" t="str">
        <f t="shared" si="256"/>
        <v/>
      </c>
      <c r="L4083" s="55" t="str">
        <f t="shared" si="254"/>
        <v/>
      </c>
      <c r="M4083" s="56" t="str">
        <f t="shared" si="255"/>
        <v/>
      </c>
    </row>
    <row r="4084" spans="1:13" ht="13" x14ac:dyDescent="0.25">
      <c r="A4084" s="163">
        <v>4080</v>
      </c>
      <c r="B4084" s="66"/>
      <c r="C4084" s="67"/>
      <c r="D4084" s="48"/>
      <c r="E4084" s="68"/>
      <c r="F4084" s="49"/>
      <c r="G4084" s="69"/>
      <c r="H4084" s="50" t="str">
        <f>IF(E4084="","",VLOOKUP(WEEKDAY(E4084),List!A$15:B$21,2,FALSE))</f>
        <v/>
      </c>
      <c r="I4084" s="90">
        <f>IF(G4084="",0,VLOOKUP(G4084,PHR!$B$4:$H$10000,7,FALSE))</f>
        <v>0</v>
      </c>
      <c r="J4084" s="51" t="str">
        <f t="shared" si="257"/>
        <v/>
      </c>
      <c r="K4084" s="52" t="str">
        <f t="shared" si="256"/>
        <v/>
      </c>
      <c r="L4084" s="55" t="str">
        <f t="shared" si="254"/>
        <v/>
      </c>
      <c r="M4084" s="56" t="str">
        <f t="shared" si="255"/>
        <v/>
      </c>
    </row>
    <row r="4085" spans="1:13" ht="13" x14ac:dyDescent="0.25">
      <c r="A4085" s="163">
        <v>4081</v>
      </c>
      <c r="B4085" s="66"/>
      <c r="C4085" s="67"/>
      <c r="D4085" s="48"/>
      <c r="E4085" s="68"/>
      <c r="F4085" s="49"/>
      <c r="G4085" s="69"/>
      <c r="H4085" s="50" t="str">
        <f>IF(E4085="","",VLOOKUP(WEEKDAY(E4085),List!A$15:B$21,2,FALSE))</f>
        <v/>
      </c>
      <c r="I4085" s="90">
        <f>IF(G4085="",0,VLOOKUP(G4085,PHR!$B$4:$H$10000,7,FALSE))</f>
        <v>0</v>
      </c>
      <c r="J4085" s="51" t="str">
        <f t="shared" si="257"/>
        <v/>
      </c>
      <c r="K4085" s="52" t="str">
        <f t="shared" si="256"/>
        <v/>
      </c>
      <c r="L4085" s="55" t="str">
        <f t="shared" si="254"/>
        <v/>
      </c>
      <c r="M4085" s="56" t="str">
        <f t="shared" si="255"/>
        <v/>
      </c>
    </row>
    <row r="4086" spans="1:13" ht="13" x14ac:dyDescent="0.25">
      <c r="A4086" s="163">
        <v>4082</v>
      </c>
      <c r="B4086" s="66"/>
      <c r="C4086" s="67"/>
      <c r="D4086" s="48"/>
      <c r="E4086" s="68"/>
      <c r="F4086" s="49"/>
      <c r="G4086" s="69"/>
      <c r="H4086" s="50" t="str">
        <f>IF(E4086="","",VLOOKUP(WEEKDAY(E4086),List!A$15:B$21,2,FALSE))</f>
        <v/>
      </c>
      <c r="I4086" s="90">
        <f>IF(G4086="",0,VLOOKUP(G4086,PHR!$B$4:$H$10000,7,FALSE))</f>
        <v>0</v>
      </c>
      <c r="J4086" s="51" t="str">
        <f t="shared" si="257"/>
        <v/>
      </c>
      <c r="K4086" s="52" t="str">
        <f t="shared" si="256"/>
        <v/>
      </c>
      <c r="L4086" s="55" t="str">
        <f t="shared" si="254"/>
        <v/>
      </c>
      <c r="M4086" s="56" t="str">
        <f t="shared" si="255"/>
        <v/>
      </c>
    </row>
    <row r="4087" spans="1:13" ht="13" x14ac:dyDescent="0.25">
      <c r="A4087" s="163">
        <v>4083</v>
      </c>
      <c r="B4087" s="66"/>
      <c r="C4087" s="67"/>
      <c r="D4087" s="48"/>
      <c r="E4087" s="68"/>
      <c r="F4087" s="49"/>
      <c r="G4087" s="69"/>
      <c r="H4087" s="50" t="str">
        <f>IF(E4087="","",VLOOKUP(WEEKDAY(E4087),List!A$15:B$21,2,FALSE))</f>
        <v/>
      </c>
      <c r="I4087" s="90">
        <f>IF(G4087="",0,VLOOKUP(G4087,PHR!$B$4:$H$10000,7,FALSE))</f>
        <v>0</v>
      </c>
      <c r="J4087" s="51" t="str">
        <f t="shared" si="257"/>
        <v/>
      </c>
      <c r="K4087" s="52" t="str">
        <f t="shared" si="256"/>
        <v/>
      </c>
      <c r="L4087" s="55" t="str">
        <f t="shared" si="254"/>
        <v/>
      </c>
      <c r="M4087" s="56" t="str">
        <f t="shared" si="255"/>
        <v/>
      </c>
    </row>
    <row r="4088" spans="1:13" ht="13" x14ac:dyDescent="0.25">
      <c r="A4088" s="163">
        <v>4084</v>
      </c>
      <c r="B4088" s="66"/>
      <c r="C4088" s="67"/>
      <c r="D4088" s="48"/>
      <c r="E4088" s="68"/>
      <c r="F4088" s="49"/>
      <c r="G4088" s="69"/>
      <c r="H4088" s="50" t="str">
        <f>IF(E4088="","",VLOOKUP(WEEKDAY(E4088),List!A$15:B$21,2,FALSE))</f>
        <v/>
      </c>
      <c r="I4088" s="90">
        <f>IF(G4088="",0,VLOOKUP(G4088,PHR!$B$4:$H$10000,7,FALSE))</f>
        <v>0</v>
      </c>
      <c r="J4088" s="51" t="str">
        <f t="shared" si="257"/>
        <v/>
      </c>
      <c r="K4088" s="52" t="str">
        <f t="shared" si="256"/>
        <v/>
      </c>
      <c r="L4088" s="55" t="str">
        <f t="shared" si="254"/>
        <v/>
      </c>
      <c r="M4088" s="56" t="str">
        <f t="shared" si="255"/>
        <v/>
      </c>
    </row>
    <row r="4089" spans="1:13" ht="13" x14ac:dyDescent="0.25">
      <c r="A4089" s="163">
        <v>4085</v>
      </c>
      <c r="B4089" s="66"/>
      <c r="C4089" s="67"/>
      <c r="D4089" s="48"/>
      <c r="E4089" s="68"/>
      <c r="F4089" s="49"/>
      <c r="G4089" s="69"/>
      <c r="H4089" s="50" t="str">
        <f>IF(E4089="","",VLOOKUP(WEEKDAY(E4089),List!A$15:B$21,2,FALSE))</f>
        <v/>
      </c>
      <c r="I4089" s="90">
        <f>IF(G4089="",0,VLOOKUP(G4089,PHR!$B$4:$H$10000,7,FALSE))</f>
        <v>0</v>
      </c>
      <c r="J4089" s="51" t="str">
        <f t="shared" si="257"/>
        <v/>
      </c>
      <c r="K4089" s="52" t="str">
        <f t="shared" si="256"/>
        <v/>
      </c>
      <c r="L4089" s="55" t="str">
        <f t="shared" si="254"/>
        <v/>
      </c>
      <c r="M4089" s="56" t="str">
        <f t="shared" si="255"/>
        <v/>
      </c>
    </row>
    <row r="4090" spans="1:13" ht="13" x14ac:dyDescent="0.25">
      <c r="A4090" s="163">
        <v>4086</v>
      </c>
      <c r="B4090" s="66"/>
      <c r="C4090" s="67"/>
      <c r="D4090" s="48"/>
      <c r="E4090" s="68"/>
      <c r="F4090" s="49"/>
      <c r="G4090" s="69"/>
      <c r="H4090" s="50" t="str">
        <f>IF(E4090="","",VLOOKUP(WEEKDAY(E4090),List!A$15:B$21,2,FALSE))</f>
        <v/>
      </c>
      <c r="I4090" s="90">
        <f>IF(G4090="",0,VLOOKUP(G4090,PHR!$B$4:$H$10000,7,FALSE))</f>
        <v>0</v>
      </c>
      <c r="J4090" s="51" t="str">
        <f t="shared" si="257"/>
        <v/>
      </c>
      <c r="K4090" s="52" t="str">
        <f t="shared" si="256"/>
        <v/>
      </c>
      <c r="L4090" s="55" t="str">
        <f t="shared" si="254"/>
        <v/>
      </c>
      <c r="M4090" s="56" t="str">
        <f t="shared" si="255"/>
        <v/>
      </c>
    </row>
    <row r="4091" spans="1:13" ht="13" x14ac:dyDescent="0.25">
      <c r="A4091" s="163">
        <v>4087</v>
      </c>
      <c r="B4091" s="66"/>
      <c r="C4091" s="67"/>
      <c r="D4091" s="48"/>
      <c r="E4091" s="68"/>
      <c r="F4091" s="49"/>
      <c r="G4091" s="69"/>
      <c r="H4091" s="50" t="str">
        <f>IF(E4091="","",VLOOKUP(WEEKDAY(E4091),List!A$15:B$21,2,FALSE))</f>
        <v/>
      </c>
      <c r="I4091" s="90">
        <f>IF(G4091="",0,VLOOKUP(G4091,PHR!$B$4:$H$10000,7,FALSE))</f>
        <v>0</v>
      </c>
      <c r="J4091" s="51" t="str">
        <f t="shared" si="257"/>
        <v/>
      </c>
      <c r="K4091" s="52" t="str">
        <f t="shared" si="256"/>
        <v/>
      </c>
      <c r="L4091" s="55" t="str">
        <f t="shared" si="254"/>
        <v/>
      </c>
      <c r="M4091" s="56" t="str">
        <f t="shared" si="255"/>
        <v/>
      </c>
    </row>
    <row r="4092" spans="1:13" ht="13" x14ac:dyDescent="0.25">
      <c r="A4092" s="163">
        <v>4088</v>
      </c>
      <c r="B4092" s="66"/>
      <c r="C4092" s="67"/>
      <c r="D4092" s="48"/>
      <c r="E4092" s="68"/>
      <c r="F4092" s="49"/>
      <c r="G4092" s="69"/>
      <c r="H4092" s="50" t="str">
        <f>IF(E4092="","",VLOOKUP(WEEKDAY(E4092),List!A$15:B$21,2,FALSE))</f>
        <v/>
      </c>
      <c r="I4092" s="90">
        <f>IF(G4092="",0,VLOOKUP(G4092,PHR!$B$4:$H$10000,7,FALSE))</f>
        <v>0</v>
      </c>
      <c r="J4092" s="51" t="str">
        <f t="shared" si="257"/>
        <v/>
      </c>
      <c r="K4092" s="52" t="str">
        <f t="shared" si="256"/>
        <v/>
      </c>
      <c r="L4092" s="55" t="str">
        <f t="shared" si="254"/>
        <v/>
      </c>
      <c r="M4092" s="56" t="str">
        <f t="shared" si="255"/>
        <v/>
      </c>
    </row>
    <row r="4093" spans="1:13" ht="13" x14ac:dyDescent="0.25">
      <c r="A4093" s="163">
        <v>4089</v>
      </c>
      <c r="B4093" s="66"/>
      <c r="C4093" s="67"/>
      <c r="D4093" s="48"/>
      <c r="E4093" s="68"/>
      <c r="F4093" s="49"/>
      <c r="G4093" s="69"/>
      <c r="H4093" s="50" t="str">
        <f>IF(E4093="","",VLOOKUP(WEEKDAY(E4093),List!A$15:B$21,2,FALSE))</f>
        <v/>
      </c>
      <c r="I4093" s="90">
        <f>IF(G4093="",0,VLOOKUP(G4093,PHR!$B$4:$H$10000,7,FALSE))</f>
        <v>0</v>
      </c>
      <c r="J4093" s="51" t="str">
        <f t="shared" si="257"/>
        <v/>
      </c>
      <c r="K4093" s="52" t="str">
        <f t="shared" si="256"/>
        <v/>
      </c>
      <c r="L4093" s="55" t="str">
        <f t="shared" si="254"/>
        <v/>
      </c>
      <c r="M4093" s="56" t="str">
        <f t="shared" si="255"/>
        <v/>
      </c>
    </row>
    <row r="4094" spans="1:13" ht="13" x14ac:dyDescent="0.25">
      <c r="A4094" s="163">
        <v>4090</v>
      </c>
      <c r="B4094" s="66"/>
      <c r="C4094" s="67"/>
      <c r="D4094" s="48"/>
      <c r="E4094" s="68"/>
      <c r="F4094" s="49"/>
      <c r="G4094" s="69"/>
      <c r="H4094" s="50" t="str">
        <f>IF(E4094="","",VLOOKUP(WEEKDAY(E4094),List!A$15:B$21,2,FALSE))</f>
        <v/>
      </c>
      <c r="I4094" s="90">
        <f>IF(G4094="",0,VLOOKUP(G4094,PHR!$B$4:$H$10000,7,FALSE))</f>
        <v>0</v>
      </c>
      <c r="J4094" s="51" t="str">
        <f t="shared" si="257"/>
        <v/>
      </c>
      <c r="K4094" s="52" t="str">
        <f t="shared" si="256"/>
        <v/>
      </c>
      <c r="L4094" s="55" t="str">
        <f t="shared" si="254"/>
        <v/>
      </c>
      <c r="M4094" s="56" t="str">
        <f t="shared" si="255"/>
        <v/>
      </c>
    </row>
    <row r="4095" spans="1:13" ht="13" x14ac:dyDescent="0.25">
      <c r="A4095" s="163">
        <v>4091</v>
      </c>
      <c r="B4095" s="66"/>
      <c r="C4095" s="67"/>
      <c r="D4095" s="48"/>
      <c r="E4095" s="68"/>
      <c r="F4095" s="49"/>
      <c r="G4095" s="69"/>
      <c r="H4095" s="50" t="str">
        <f>IF(E4095="","",VLOOKUP(WEEKDAY(E4095),List!A$15:B$21,2,FALSE))</f>
        <v/>
      </c>
      <c r="I4095" s="90">
        <f>IF(G4095="",0,VLOOKUP(G4095,PHR!$B$4:$H$10000,7,FALSE))</f>
        <v>0</v>
      </c>
      <c r="J4095" s="51" t="str">
        <f t="shared" si="257"/>
        <v/>
      </c>
      <c r="K4095" s="52" t="str">
        <f t="shared" si="256"/>
        <v/>
      </c>
      <c r="L4095" s="55" t="str">
        <f t="shared" si="254"/>
        <v/>
      </c>
      <c r="M4095" s="56" t="str">
        <f t="shared" si="255"/>
        <v/>
      </c>
    </row>
    <row r="4096" spans="1:13" ht="13" x14ac:dyDescent="0.25">
      <c r="A4096" s="163">
        <v>4092</v>
      </c>
      <c r="B4096" s="66"/>
      <c r="C4096" s="67"/>
      <c r="D4096" s="48"/>
      <c r="E4096" s="68"/>
      <c r="F4096" s="49"/>
      <c r="G4096" s="69"/>
      <c r="H4096" s="50" t="str">
        <f>IF(E4096="","",VLOOKUP(WEEKDAY(E4096),List!A$15:B$21,2,FALSE))</f>
        <v/>
      </c>
      <c r="I4096" s="90">
        <f>IF(G4096="",0,VLOOKUP(G4096,PHR!$B$4:$H$10000,7,FALSE))</f>
        <v>0</v>
      </c>
      <c r="J4096" s="51" t="str">
        <f t="shared" si="257"/>
        <v/>
      </c>
      <c r="K4096" s="52" t="str">
        <f t="shared" si="256"/>
        <v/>
      </c>
      <c r="L4096" s="55" t="str">
        <f t="shared" si="254"/>
        <v/>
      </c>
      <c r="M4096" s="56" t="str">
        <f t="shared" si="255"/>
        <v/>
      </c>
    </row>
    <row r="4097" spans="1:13" ht="13" x14ac:dyDescent="0.25">
      <c r="A4097" s="163">
        <v>4093</v>
      </c>
      <c r="B4097" s="66"/>
      <c r="C4097" s="67"/>
      <c r="D4097" s="48"/>
      <c r="E4097" s="68"/>
      <c r="F4097" s="49"/>
      <c r="G4097" s="69"/>
      <c r="H4097" s="50" t="str">
        <f>IF(E4097="","",VLOOKUP(WEEKDAY(E4097),List!A$15:B$21,2,FALSE))</f>
        <v/>
      </c>
      <c r="I4097" s="90">
        <f>IF(G4097="",0,VLOOKUP(G4097,PHR!$B$4:$H$10000,7,FALSE))</f>
        <v>0</v>
      </c>
      <c r="J4097" s="51" t="str">
        <f t="shared" si="257"/>
        <v/>
      </c>
      <c r="K4097" s="52" t="str">
        <f t="shared" si="256"/>
        <v/>
      </c>
      <c r="L4097" s="55" t="str">
        <f t="shared" si="254"/>
        <v/>
      </c>
      <c r="M4097" s="56" t="str">
        <f t="shared" si="255"/>
        <v/>
      </c>
    </row>
    <row r="4098" spans="1:13" ht="13" x14ac:dyDescent="0.25">
      <c r="A4098" s="163">
        <v>4094</v>
      </c>
      <c r="B4098" s="66"/>
      <c r="C4098" s="67"/>
      <c r="D4098" s="48"/>
      <c r="E4098" s="68"/>
      <c r="F4098" s="49"/>
      <c r="G4098" s="69"/>
      <c r="H4098" s="50" t="str">
        <f>IF(E4098="","",VLOOKUP(WEEKDAY(E4098),List!A$15:B$21,2,FALSE))</f>
        <v/>
      </c>
      <c r="I4098" s="90">
        <f>IF(G4098="",0,VLOOKUP(G4098,PHR!$B$4:$H$10000,7,FALSE))</f>
        <v>0</v>
      </c>
      <c r="J4098" s="51" t="str">
        <f t="shared" si="257"/>
        <v/>
      </c>
      <c r="K4098" s="52" t="str">
        <f t="shared" si="256"/>
        <v/>
      </c>
      <c r="L4098" s="55" t="str">
        <f t="shared" si="254"/>
        <v/>
      </c>
      <c r="M4098" s="56" t="str">
        <f t="shared" si="255"/>
        <v/>
      </c>
    </row>
    <row r="4099" spans="1:13" ht="13" x14ac:dyDescent="0.25">
      <c r="A4099" s="163">
        <v>4095</v>
      </c>
      <c r="B4099" s="66"/>
      <c r="C4099" s="67"/>
      <c r="D4099" s="48"/>
      <c r="E4099" s="68"/>
      <c r="F4099" s="49"/>
      <c r="G4099" s="69"/>
      <c r="H4099" s="50" t="str">
        <f>IF(E4099="","",VLOOKUP(WEEKDAY(E4099),List!A$15:B$21,2,FALSE))</f>
        <v/>
      </c>
      <c r="I4099" s="90">
        <f>IF(G4099="",0,VLOOKUP(G4099,PHR!$B$4:$H$10000,7,FALSE))</f>
        <v>0</v>
      </c>
      <c r="J4099" s="51" t="str">
        <f t="shared" si="257"/>
        <v/>
      </c>
      <c r="K4099" s="52" t="str">
        <f t="shared" si="256"/>
        <v/>
      </c>
      <c r="L4099" s="55" t="str">
        <f t="shared" si="254"/>
        <v/>
      </c>
      <c r="M4099" s="56" t="str">
        <f t="shared" si="255"/>
        <v/>
      </c>
    </row>
    <row r="4100" spans="1:13" ht="13" x14ac:dyDescent="0.25">
      <c r="A4100" s="163">
        <v>4096</v>
      </c>
      <c r="B4100" s="66"/>
      <c r="C4100" s="67"/>
      <c r="D4100" s="48"/>
      <c r="E4100" s="68"/>
      <c r="F4100" s="49"/>
      <c r="G4100" s="69"/>
      <c r="H4100" s="50" t="str">
        <f>IF(E4100="","",VLOOKUP(WEEKDAY(E4100),List!A$15:B$21,2,FALSE))</f>
        <v/>
      </c>
      <c r="I4100" s="90">
        <f>IF(G4100="",0,VLOOKUP(G4100,PHR!$B$4:$H$10000,7,FALSE))</f>
        <v>0</v>
      </c>
      <c r="J4100" s="51" t="str">
        <f t="shared" si="257"/>
        <v/>
      </c>
      <c r="K4100" s="52" t="str">
        <f t="shared" si="256"/>
        <v/>
      </c>
      <c r="L4100" s="55" t="str">
        <f t="shared" si="254"/>
        <v/>
      </c>
      <c r="M4100" s="56" t="str">
        <f t="shared" si="255"/>
        <v/>
      </c>
    </row>
    <row r="4101" spans="1:13" ht="13" x14ac:dyDescent="0.25">
      <c r="A4101" s="163">
        <v>4097</v>
      </c>
      <c r="B4101" s="66"/>
      <c r="C4101" s="67"/>
      <c r="D4101" s="48"/>
      <c r="E4101" s="68"/>
      <c r="F4101" s="49"/>
      <c r="G4101" s="69"/>
      <c r="H4101" s="50" t="str">
        <f>IF(E4101="","",VLOOKUP(WEEKDAY(E4101),List!A$15:B$21,2,FALSE))</f>
        <v/>
      </c>
      <c r="I4101" s="90">
        <f>IF(G4101="",0,VLOOKUP(G4101,PHR!$B$4:$H$10000,7,FALSE))</f>
        <v>0</v>
      </c>
      <c r="J4101" s="51" t="str">
        <f t="shared" si="257"/>
        <v/>
      </c>
      <c r="K4101" s="52" t="str">
        <f t="shared" si="256"/>
        <v/>
      </c>
      <c r="L4101" s="55" t="str">
        <f t="shared" ref="L4101:L4164" si="258">IF(D4101="","",K4101)</f>
        <v/>
      </c>
      <c r="M4101" s="56" t="str">
        <f t="shared" ref="M4101:M4164" si="259">IF(D4101="","",ROUND(L4101*I4101,2))</f>
        <v/>
      </c>
    </row>
    <row r="4102" spans="1:13" ht="13" x14ac:dyDescent="0.25">
      <c r="A4102" s="163">
        <v>4098</v>
      </c>
      <c r="B4102" s="66"/>
      <c r="C4102" s="67"/>
      <c r="D4102" s="48"/>
      <c r="E4102" s="68"/>
      <c r="F4102" s="49"/>
      <c r="G4102" s="69"/>
      <c r="H4102" s="50" t="str">
        <f>IF(E4102="","",VLOOKUP(WEEKDAY(E4102),List!A$15:B$21,2,FALSE))</f>
        <v/>
      </c>
      <c r="I4102" s="90">
        <f>IF(G4102="",0,VLOOKUP(G4102,PHR!$B$4:$H$10000,7,FALSE))</f>
        <v>0</v>
      </c>
      <c r="J4102" s="51" t="str">
        <f t="shared" si="257"/>
        <v/>
      </c>
      <c r="K4102" s="52" t="str">
        <f t="shared" ref="K4102:K4165" si="260">IF(F4102="","",IF(C4102="",MIN(F4102,$K$1),(MIN(F4102,$K$1)*C4102)))</f>
        <v/>
      </c>
      <c r="L4102" s="55" t="str">
        <f t="shared" si="258"/>
        <v/>
      </c>
      <c r="M4102" s="56" t="str">
        <f t="shared" si="259"/>
        <v/>
      </c>
    </row>
    <row r="4103" spans="1:13" ht="13" x14ac:dyDescent="0.25">
      <c r="A4103" s="163">
        <v>4099</v>
      </c>
      <c r="B4103" s="66"/>
      <c r="C4103" s="67"/>
      <c r="D4103" s="48"/>
      <c r="E4103" s="68"/>
      <c r="F4103" s="49"/>
      <c r="G4103" s="69"/>
      <c r="H4103" s="50" t="str">
        <f>IF(E4103="","",VLOOKUP(WEEKDAY(E4103),List!A$15:B$21,2,FALSE))</f>
        <v/>
      </c>
      <c r="I4103" s="90">
        <f>IF(G4103="",0,VLOOKUP(G4103,PHR!$B$4:$H$10000,7,FALSE))</f>
        <v>0</v>
      </c>
      <c r="J4103" s="51" t="str">
        <f t="shared" si="257"/>
        <v/>
      </c>
      <c r="K4103" s="52" t="str">
        <f t="shared" si="260"/>
        <v/>
      </c>
      <c r="L4103" s="55" t="str">
        <f t="shared" si="258"/>
        <v/>
      </c>
      <c r="M4103" s="56" t="str">
        <f t="shared" si="259"/>
        <v/>
      </c>
    </row>
    <row r="4104" spans="1:13" ht="13" x14ac:dyDescent="0.25">
      <c r="A4104" s="163">
        <v>4100</v>
      </c>
      <c r="B4104" s="66"/>
      <c r="C4104" s="67"/>
      <c r="D4104" s="48"/>
      <c r="E4104" s="68"/>
      <c r="F4104" s="49"/>
      <c r="G4104" s="69"/>
      <c r="H4104" s="50" t="str">
        <f>IF(E4104="","",VLOOKUP(WEEKDAY(E4104),List!A$15:B$21,2,FALSE))</f>
        <v/>
      </c>
      <c r="I4104" s="90">
        <f>IF(G4104="",0,VLOOKUP(G4104,PHR!$B$4:$H$10000,7,FALSE))</f>
        <v>0</v>
      </c>
      <c r="J4104" s="51" t="str">
        <f t="shared" si="257"/>
        <v/>
      </c>
      <c r="K4104" s="52" t="str">
        <f t="shared" si="260"/>
        <v/>
      </c>
      <c r="L4104" s="55" t="str">
        <f t="shared" si="258"/>
        <v/>
      </c>
      <c r="M4104" s="56" t="str">
        <f t="shared" si="259"/>
        <v/>
      </c>
    </row>
    <row r="4105" spans="1:13" ht="13" x14ac:dyDescent="0.25">
      <c r="A4105" s="163">
        <v>4101</v>
      </c>
      <c r="B4105" s="66"/>
      <c r="C4105" s="67"/>
      <c r="D4105" s="48"/>
      <c r="E4105" s="68"/>
      <c r="F4105" s="49"/>
      <c r="G4105" s="69"/>
      <c r="H4105" s="50" t="str">
        <f>IF(E4105="","",VLOOKUP(WEEKDAY(E4105),List!A$15:B$21,2,FALSE))</f>
        <v/>
      </c>
      <c r="I4105" s="90">
        <f>IF(G4105="",0,VLOOKUP(G4105,PHR!$B$4:$H$10000,7,FALSE))</f>
        <v>0</v>
      </c>
      <c r="J4105" s="51" t="str">
        <f t="shared" si="257"/>
        <v/>
      </c>
      <c r="K4105" s="52" t="str">
        <f t="shared" si="260"/>
        <v/>
      </c>
      <c r="L4105" s="55" t="str">
        <f t="shared" si="258"/>
        <v/>
      </c>
      <c r="M4105" s="56" t="str">
        <f t="shared" si="259"/>
        <v/>
      </c>
    </row>
    <row r="4106" spans="1:13" ht="13" x14ac:dyDescent="0.25">
      <c r="A4106" s="163">
        <v>4102</v>
      </c>
      <c r="B4106" s="66"/>
      <c r="C4106" s="67"/>
      <c r="D4106" s="48"/>
      <c r="E4106" s="68"/>
      <c r="F4106" s="49"/>
      <c r="G4106" s="69"/>
      <c r="H4106" s="50" t="str">
        <f>IF(E4106="","",VLOOKUP(WEEKDAY(E4106),List!A$15:B$21,2,FALSE))</f>
        <v/>
      </c>
      <c r="I4106" s="90">
        <f>IF(G4106="",0,VLOOKUP(G4106,PHR!$B$4:$H$10000,7,FALSE))</f>
        <v>0</v>
      </c>
      <c r="J4106" s="51" t="str">
        <f t="shared" ref="J4106:J4169" si="261">IF(K4106="","",ROUND(K4106*I4106,2))</f>
        <v/>
      </c>
      <c r="K4106" s="52" t="str">
        <f t="shared" si="260"/>
        <v/>
      </c>
      <c r="L4106" s="55" t="str">
        <f t="shared" si="258"/>
        <v/>
      </c>
      <c r="M4106" s="56" t="str">
        <f t="shared" si="259"/>
        <v/>
      </c>
    </row>
    <row r="4107" spans="1:13" ht="13" x14ac:dyDescent="0.25">
      <c r="A4107" s="163">
        <v>4103</v>
      </c>
      <c r="B4107" s="66"/>
      <c r="C4107" s="67"/>
      <c r="D4107" s="48"/>
      <c r="E4107" s="68"/>
      <c r="F4107" s="49"/>
      <c r="G4107" s="69"/>
      <c r="H4107" s="50" t="str">
        <f>IF(E4107="","",VLOOKUP(WEEKDAY(E4107),List!A$15:B$21,2,FALSE))</f>
        <v/>
      </c>
      <c r="I4107" s="90">
        <f>IF(G4107="",0,VLOOKUP(G4107,PHR!$B$4:$H$10000,7,FALSE))</f>
        <v>0</v>
      </c>
      <c r="J4107" s="51" t="str">
        <f t="shared" si="261"/>
        <v/>
      </c>
      <c r="K4107" s="52" t="str">
        <f t="shared" si="260"/>
        <v/>
      </c>
      <c r="L4107" s="55" t="str">
        <f t="shared" si="258"/>
        <v/>
      </c>
      <c r="M4107" s="56" t="str">
        <f t="shared" si="259"/>
        <v/>
      </c>
    </row>
    <row r="4108" spans="1:13" ht="13" x14ac:dyDescent="0.25">
      <c r="A4108" s="163">
        <v>4104</v>
      </c>
      <c r="B4108" s="66"/>
      <c r="C4108" s="67"/>
      <c r="D4108" s="48"/>
      <c r="E4108" s="68"/>
      <c r="F4108" s="49"/>
      <c r="G4108" s="69"/>
      <c r="H4108" s="50" t="str">
        <f>IF(E4108="","",VLOOKUP(WEEKDAY(E4108),List!A$15:B$21,2,FALSE))</f>
        <v/>
      </c>
      <c r="I4108" s="90">
        <f>IF(G4108="",0,VLOOKUP(G4108,PHR!$B$4:$H$10000,7,FALSE))</f>
        <v>0</v>
      </c>
      <c r="J4108" s="51" t="str">
        <f t="shared" si="261"/>
        <v/>
      </c>
      <c r="K4108" s="52" t="str">
        <f t="shared" si="260"/>
        <v/>
      </c>
      <c r="L4108" s="55" t="str">
        <f t="shared" si="258"/>
        <v/>
      </c>
      <c r="M4108" s="56" t="str">
        <f t="shared" si="259"/>
        <v/>
      </c>
    </row>
    <row r="4109" spans="1:13" ht="13" x14ac:dyDescent="0.25">
      <c r="A4109" s="163">
        <v>4105</v>
      </c>
      <c r="B4109" s="66"/>
      <c r="C4109" s="67"/>
      <c r="D4109" s="48"/>
      <c r="E4109" s="68"/>
      <c r="F4109" s="49"/>
      <c r="G4109" s="69"/>
      <c r="H4109" s="50" t="str">
        <f>IF(E4109="","",VLOOKUP(WEEKDAY(E4109),List!A$15:B$21,2,FALSE))</f>
        <v/>
      </c>
      <c r="I4109" s="90">
        <f>IF(G4109="",0,VLOOKUP(G4109,PHR!$B$4:$H$10000,7,FALSE))</f>
        <v>0</v>
      </c>
      <c r="J4109" s="51" t="str">
        <f t="shared" si="261"/>
        <v/>
      </c>
      <c r="K4109" s="52" t="str">
        <f t="shared" si="260"/>
        <v/>
      </c>
      <c r="L4109" s="55" t="str">
        <f t="shared" si="258"/>
        <v/>
      </c>
      <c r="M4109" s="56" t="str">
        <f t="shared" si="259"/>
        <v/>
      </c>
    </row>
    <row r="4110" spans="1:13" ht="13" x14ac:dyDescent="0.25">
      <c r="A4110" s="163">
        <v>4106</v>
      </c>
      <c r="B4110" s="66"/>
      <c r="C4110" s="67"/>
      <c r="D4110" s="48"/>
      <c r="E4110" s="68"/>
      <c r="F4110" s="49"/>
      <c r="G4110" s="69"/>
      <c r="H4110" s="50" t="str">
        <f>IF(E4110="","",VLOOKUP(WEEKDAY(E4110),List!A$15:B$21,2,FALSE))</f>
        <v/>
      </c>
      <c r="I4110" s="90">
        <f>IF(G4110="",0,VLOOKUP(G4110,PHR!$B$4:$H$10000,7,FALSE))</f>
        <v>0</v>
      </c>
      <c r="J4110" s="51" t="str">
        <f t="shared" si="261"/>
        <v/>
      </c>
      <c r="K4110" s="52" t="str">
        <f t="shared" si="260"/>
        <v/>
      </c>
      <c r="L4110" s="55" t="str">
        <f t="shared" si="258"/>
        <v/>
      </c>
      <c r="M4110" s="56" t="str">
        <f t="shared" si="259"/>
        <v/>
      </c>
    </row>
    <row r="4111" spans="1:13" ht="13" x14ac:dyDescent="0.25">
      <c r="A4111" s="163">
        <v>4107</v>
      </c>
      <c r="B4111" s="66"/>
      <c r="C4111" s="67"/>
      <c r="D4111" s="48"/>
      <c r="E4111" s="68"/>
      <c r="F4111" s="49"/>
      <c r="G4111" s="69"/>
      <c r="H4111" s="50" t="str">
        <f>IF(E4111="","",VLOOKUP(WEEKDAY(E4111),List!A$15:B$21,2,FALSE))</f>
        <v/>
      </c>
      <c r="I4111" s="90">
        <f>IF(G4111="",0,VLOOKUP(G4111,PHR!$B$4:$H$10000,7,FALSE))</f>
        <v>0</v>
      </c>
      <c r="J4111" s="51" t="str">
        <f t="shared" si="261"/>
        <v/>
      </c>
      <c r="K4111" s="52" t="str">
        <f t="shared" si="260"/>
        <v/>
      </c>
      <c r="L4111" s="55" t="str">
        <f t="shared" si="258"/>
        <v/>
      </c>
      <c r="M4111" s="56" t="str">
        <f t="shared" si="259"/>
        <v/>
      </c>
    </row>
    <row r="4112" spans="1:13" ht="13" x14ac:dyDescent="0.25">
      <c r="A4112" s="163">
        <v>4108</v>
      </c>
      <c r="B4112" s="66"/>
      <c r="C4112" s="67"/>
      <c r="D4112" s="48"/>
      <c r="E4112" s="68"/>
      <c r="F4112" s="49"/>
      <c r="G4112" s="69"/>
      <c r="H4112" s="50" t="str">
        <f>IF(E4112="","",VLOOKUP(WEEKDAY(E4112),List!A$15:B$21,2,FALSE))</f>
        <v/>
      </c>
      <c r="I4112" s="90">
        <f>IF(G4112="",0,VLOOKUP(G4112,PHR!$B$4:$H$10000,7,FALSE))</f>
        <v>0</v>
      </c>
      <c r="J4112" s="51" t="str">
        <f t="shared" si="261"/>
        <v/>
      </c>
      <c r="K4112" s="52" t="str">
        <f t="shared" si="260"/>
        <v/>
      </c>
      <c r="L4112" s="55" t="str">
        <f t="shared" si="258"/>
        <v/>
      </c>
      <c r="M4112" s="56" t="str">
        <f t="shared" si="259"/>
        <v/>
      </c>
    </row>
    <row r="4113" spans="1:13" ht="13" x14ac:dyDescent="0.25">
      <c r="A4113" s="163">
        <v>4109</v>
      </c>
      <c r="B4113" s="66"/>
      <c r="C4113" s="67"/>
      <c r="D4113" s="48"/>
      <c r="E4113" s="68"/>
      <c r="F4113" s="49"/>
      <c r="G4113" s="69"/>
      <c r="H4113" s="50" t="str">
        <f>IF(E4113="","",VLOOKUP(WEEKDAY(E4113),List!A$15:B$21,2,FALSE))</f>
        <v/>
      </c>
      <c r="I4113" s="90">
        <f>IF(G4113="",0,VLOOKUP(G4113,PHR!$B$4:$H$10000,7,FALSE))</f>
        <v>0</v>
      </c>
      <c r="J4113" s="51" t="str">
        <f t="shared" si="261"/>
        <v/>
      </c>
      <c r="K4113" s="52" t="str">
        <f t="shared" si="260"/>
        <v/>
      </c>
      <c r="L4113" s="55" t="str">
        <f t="shared" si="258"/>
        <v/>
      </c>
      <c r="M4113" s="56" t="str">
        <f t="shared" si="259"/>
        <v/>
      </c>
    </row>
    <row r="4114" spans="1:13" ht="13" x14ac:dyDescent="0.25">
      <c r="A4114" s="163">
        <v>4110</v>
      </c>
      <c r="B4114" s="66"/>
      <c r="C4114" s="67"/>
      <c r="D4114" s="48"/>
      <c r="E4114" s="68"/>
      <c r="F4114" s="49"/>
      <c r="G4114" s="69"/>
      <c r="H4114" s="50" t="str">
        <f>IF(E4114="","",VLOOKUP(WEEKDAY(E4114),List!A$15:B$21,2,FALSE))</f>
        <v/>
      </c>
      <c r="I4114" s="90">
        <f>IF(G4114="",0,VLOOKUP(G4114,PHR!$B$4:$H$10000,7,FALSE))</f>
        <v>0</v>
      </c>
      <c r="J4114" s="51" t="str">
        <f t="shared" si="261"/>
        <v/>
      </c>
      <c r="K4114" s="52" t="str">
        <f t="shared" si="260"/>
        <v/>
      </c>
      <c r="L4114" s="55" t="str">
        <f t="shared" si="258"/>
        <v/>
      </c>
      <c r="M4114" s="56" t="str">
        <f t="shared" si="259"/>
        <v/>
      </c>
    </row>
    <row r="4115" spans="1:13" ht="13" x14ac:dyDescent="0.25">
      <c r="A4115" s="163">
        <v>4111</v>
      </c>
      <c r="B4115" s="66"/>
      <c r="C4115" s="67"/>
      <c r="D4115" s="48"/>
      <c r="E4115" s="68"/>
      <c r="F4115" s="49"/>
      <c r="G4115" s="69"/>
      <c r="H4115" s="50" t="str">
        <f>IF(E4115="","",VLOOKUP(WEEKDAY(E4115),List!A$15:B$21,2,FALSE))</f>
        <v/>
      </c>
      <c r="I4115" s="90">
        <f>IF(G4115="",0,VLOOKUP(G4115,PHR!$B$4:$H$10000,7,FALSE))</f>
        <v>0</v>
      </c>
      <c r="J4115" s="51" t="str">
        <f t="shared" si="261"/>
        <v/>
      </c>
      <c r="K4115" s="52" t="str">
        <f t="shared" si="260"/>
        <v/>
      </c>
      <c r="L4115" s="55" t="str">
        <f t="shared" si="258"/>
        <v/>
      </c>
      <c r="M4115" s="56" t="str">
        <f t="shared" si="259"/>
        <v/>
      </c>
    </row>
    <row r="4116" spans="1:13" ht="13" x14ac:dyDescent="0.25">
      <c r="A4116" s="163">
        <v>4112</v>
      </c>
      <c r="B4116" s="66"/>
      <c r="C4116" s="67"/>
      <c r="D4116" s="48"/>
      <c r="E4116" s="68"/>
      <c r="F4116" s="49"/>
      <c r="G4116" s="69"/>
      <c r="H4116" s="50" t="str">
        <f>IF(E4116="","",VLOOKUP(WEEKDAY(E4116),List!A$15:B$21,2,FALSE))</f>
        <v/>
      </c>
      <c r="I4116" s="90">
        <f>IF(G4116="",0,VLOOKUP(G4116,PHR!$B$4:$H$10000,7,FALSE))</f>
        <v>0</v>
      </c>
      <c r="J4116" s="51" t="str">
        <f t="shared" si="261"/>
        <v/>
      </c>
      <c r="K4116" s="52" t="str">
        <f t="shared" si="260"/>
        <v/>
      </c>
      <c r="L4116" s="55" t="str">
        <f t="shared" si="258"/>
        <v/>
      </c>
      <c r="M4116" s="56" t="str">
        <f t="shared" si="259"/>
        <v/>
      </c>
    </row>
    <row r="4117" spans="1:13" ht="13" x14ac:dyDescent="0.25">
      <c r="A4117" s="163">
        <v>4113</v>
      </c>
      <c r="B4117" s="66"/>
      <c r="C4117" s="67"/>
      <c r="D4117" s="48"/>
      <c r="E4117" s="68"/>
      <c r="F4117" s="49"/>
      <c r="G4117" s="69"/>
      <c r="H4117" s="50" t="str">
        <f>IF(E4117="","",VLOOKUP(WEEKDAY(E4117),List!A$15:B$21,2,FALSE))</f>
        <v/>
      </c>
      <c r="I4117" s="90">
        <f>IF(G4117="",0,VLOOKUP(G4117,PHR!$B$4:$H$10000,7,FALSE))</f>
        <v>0</v>
      </c>
      <c r="J4117" s="51" t="str">
        <f t="shared" si="261"/>
        <v/>
      </c>
      <c r="K4117" s="52" t="str">
        <f t="shared" si="260"/>
        <v/>
      </c>
      <c r="L4117" s="55" t="str">
        <f t="shared" si="258"/>
        <v/>
      </c>
      <c r="M4117" s="56" t="str">
        <f t="shared" si="259"/>
        <v/>
      </c>
    </row>
    <row r="4118" spans="1:13" ht="13" x14ac:dyDescent="0.25">
      <c r="A4118" s="163">
        <v>4114</v>
      </c>
      <c r="B4118" s="66"/>
      <c r="C4118" s="67"/>
      <c r="D4118" s="48"/>
      <c r="E4118" s="68"/>
      <c r="F4118" s="49"/>
      <c r="G4118" s="69"/>
      <c r="H4118" s="50" t="str">
        <f>IF(E4118="","",VLOOKUP(WEEKDAY(E4118),List!A$15:B$21,2,FALSE))</f>
        <v/>
      </c>
      <c r="I4118" s="90">
        <f>IF(G4118="",0,VLOOKUP(G4118,PHR!$B$4:$H$10000,7,FALSE))</f>
        <v>0</v>
      </c>
      <c r="J4118" s="51" t="str">
        <f t="shared" si="261"/>
        <v/>
      </c>
      <c r="K4118" s="52" t="str">
        <f t="shared" si="260"/>
        <v/>
      </c>
      <c r="L4118" s="55" t="str">
        <f t="shared" si="258"/>
        <v/>
      </c>
      <c r="M4118" s="56" t="str">
        <f t="shared" si="259"/>
        <v/>
      </c>
    </row>
    <row r="4119" spans="1:13" ht="13" x14ac:dyDescent="0.25">
      <c r="A4119" s="163">
        <v>4115</v>
      </c>
      <c r="B4119" s="66"/>
      <c r="C4119" s="67"/>
      <c r="D4119" s="48"/>
      <c r="E4119" s="68"/>
      <c r="F4119" s="49"/>
      <c r="G4119" s="69"/>
      <c r="H4119" s="50" t="str">
        <f>IF(E4119="","",VLOOKUP(WEEKDAY(E4119),List!A$15:B$21,2,FALSE))</f>
        <v/>
      </c>
      <c r="I4119" s="90">
        <f>IF(G4119="",0,VLOOKUP(G4119,PHR!$B$4:$H$10000,7,FALSE))</f>
        <v>0</v>
      </c>
      <c r="J4119" s="51" t="str">
        <f t="shared" si="261"/>
        <v/>
      </c>
      <c r="K4119" s="52" t="str">
        <f t="shared" si="260"/>
        <v/>
      </c>
      <c r="L4119" s="55" t="str">
        <f t="shared" si="258"/>
        <v/>
      </c>
      <c r="M4119" s="56" t="str">
        <f t="shared" si="259"/>
        <v/>
      </c>
    </row>
    <row r="4120" spans="1:13" ht="13" x14ac:dyDescent="0.25">
      <c r="A4120" s="163">
        <v>4116</v>
      </c>
      <c r="B4120" s="66"/>
      <c r="C4120" s="67"/>
      <c r="D4120" s="48"/>
      <c r="E4120" s="68"/>
      <c r="F4120" s="49"/>
      <c r="G4120" s="69"/>
      <c r="H4120" s="50" t="str">
        <f>IF(E4120="","",VLOOKUP(WEEKDAY(E4120),List!A$15:B$21,2,FALSE))</f>
        <v/>
      </c>
      <c r="I4120" s="90">
        <f>IF(G4120="",0,VLOOKUP(G4120,PHR!$B$4:$H$10000,7,FALSE))</f>
        <v>0</v>
      </c>
      <c r="J4120" s="51" t="str">
        <f t="shared" si="261"/>
        <v/>
      </c>
      <c r="K4120" s="52" t="str">
        <f t="shared" si="260"/>
        <v/>
      </c>
      <c r="L4120" s="55" t="str">
        <f t="shared" si="258"/>
        <v/>
      </c>
      <c r="M4120" s="56" t="str">
        <f t="shared" si="259"/>
        <v/>
      </c>
    </row>
    <row r="4121" spans="1:13" ht="13" x14ac:dyDescent="0.25">
      <c r="A4121" s="163">
        <v>4117</v>
      </c>
      <c r="B4121" s="66"/>
      <c r="C4121" s="67"/>
      <c r="D4121" s="48"/>
      <c r="E4121" s="68"/>
      <c r="F4121" s="49"/>
      <c r="G4121" s="69"/>
      <c r="H4121" s="50" t="str">
        <f>IF(E4121="","",VLOOKUP(WEEKDAY(E4121),List!A$15:B$21,2,FALSE))</f>
        <v/>
      </c>
      <c r="I4121" s="90">
        <f>IF(G4121="",0,VLOOKUP(G4121,PHR!$B$4:$H$10000,7,FALSE))</f>
        <v>0</v>
      </c>
      <c r="J4121" s="51" t="str">
        <f t="shared" si="261"/>
        <v/>
      </c>
      <c r="K4121" s="52" t="str">
        <f t="shared" si="260"/>
        <v/>
      </c>
      <c r="L4121" s="55" t="str">
        <f t="shared" si="258"/>
        <v/>
      </c>
      <c r="M4121" s="56" t="str">
        <f t="shared" si="259"/>
        <v/>
      </c>
    </row>
    <row r="4122" spans="1:13" ht="13" x14ac:dyDescent="0.25">
      <c r="A4122" s="163">
        <v>4118</v>
      </c>
      <c r="B4122" s="66"/>
      <c r="C4122" s="67"/>
      <c r="D4122" s="48"/>
      <c r="E4122" s="68"/>
      <c r="F4122" s="49"/>
      <c r="G4122" s="69"/>
      <c r="H4122" s="50" t="str">
        <f>IF(E4122="","",VLOOKUP(WEEKDAY(E4122),List!A$15:B$21,2,FALSE))</f>
        <v/>
      </c>
      <c r="I4122" s="90">
        <f>IF(G4122="",0,VLOOKUP(G4122,PHR!$B$4:$H$10000,7,FALSE))</f>
        <v>0</v>
      </c>
      <c r="J4122" s="51" t="str">
        <f t="shared" si="261"/>
        <v/>
      </c>
      <c r="K4122" s="52" t="str">
        <f t="shared" si="260"/>
        <v/>
      </c>
      <c r="L4122" s="55" t="str">
        <f t="shared" si="258"/>
        <v/>
      </c>
      <c r="M4122" s="56" t="str">
        <f t="shared" si="259"/>
        <v/>
      </c>
    </row>
    <row r="4123" spans="1:13" ht="13" x14ac:dyDescent="0.25">
      <c r="A4123" s="163">
        <v>4119</v>
      </c>
      <c r="B4123" s="66"/>
      <c r="C4123" s="67"/>
      <c r="D4123" s="48"/>
      <c r="E4123" s="68"/>
      <c r="F4123" s="49"/>
      <c r="G4123" s="69"/>
      <c r="H4123" s="50" t="str">
        <f>IF(E4123="","",VLOOKUP(WEEKDAY(E4123),List!A$15:B$21,2,FALSE))</f>
        <v/>
      </c>
      <c r="I4123" s="90">
        <f>IF(G4123="",0,VLOOKUP(G4123,PHR!$B$4:$H$10000,7,FALSE))</f>
        <v>0</v>
      </c>
      <c r="J4123" s="51" t="str">
        <f t="shared" si="261"/>
        <v/>
      </c>
      <c r="K4123" s="52" t="str">
        <f t="shared" si="260"/>
        <v/>
      </c>
      <c r="L4123" s="55" t="str">
        <f t="shared" si="258"/>
        <v/>
      </c>
      <c r="M4123" s="56" t="str">
        <f t="shared" si="259"/>
        <v/>
      </c>
    </row>
    <row r="4124" spans="1:13" ht="13" x14ac:dyDescent="0.25">
      <c r="A4124" s="163">
        <v>4120</v>
      </c>
      <c r="B4124" s="66"/>
      <c r="C4124" s="67"/>
      <c r="D4124" s="48"/>
      <c r="E4124" s="68"/>
      <c r="F4124" s="49"/>
      <c r="G4124" s="69"/>
      <c r="H4124" s="50" t="str">
        <f>IF(E4124="","",VLOOKUP(WEEKDAY(E4124),List!A$15:B$21,2,FALSE))</f>
        <v/>
      </c>
      <c r="I4124" s="90">
        <f>IF(G4124="",0,VLOOKUP(G4124,PHR!$B$4:$H$10000,7,FALSE))</f>
        <v>0</v>
      </c>
      <c r="J4124" s="51" t="str">
        <f t="shared" si="261"/>
        <v/>
      </c>
      <c r="K4124" s="52" t="str">
        <f t="shared" si="260"/>
        <v/>
      </c>
      <c r="L4124" s="55" t="str">
        <f t="shared" si="258"/>
        <v/>
      </c>
      <c r="M4124" s="56" t="str">
        <f t="shared" si="259"/>
        <v/>
      </c>
    </row>
    <row r="4125" spans="1:13" ht="13" x14ac:dyDescent="0.25">
      <c r="A4125" s="163">
        <v>4121</v>
      </c>
      <c r="B4125" s="66"/>
      <c r="C4125" s="67"/>
      <c r="D4125" s="48"/>
      <c r="E4125" s="68"/>
      <c r="F4125" s="49"/>
      <c r="G4125" s="69"/>
      <c r="H4125" s="50" t="str">
        <f>IF(E4125="","",VLOOKUP(WEEKDAY(E4125),List!A$15:B$21,2,FALSE))</f>
        <v/>
      </c>
      <c r="I4125" s="90">
        <f>IF(G4125="",0,VLOOKUP(G4125,PHR!$B$4:$H$10000,7,FALSE))</f>
        <v>0</v>
      </c>
      <c r="J4125" s="51" t="str">
        <f t="shared" si="261"/>
        <v/>
      </c>
      <c r="K4125" s="52" t="str">
        <f t="shared" si="260"/>
        <v/>
      </c>
      <c r="L4125" s="55" t="str">
        <f t="shared" si="258"/>
        <v/>
      </c>
      <c r="M4125" s="56" t="str">
        <f t="shared" si="259"/>
        <v/>
      </c>
    </row>
    <row r="4126" spans="1:13" ht="13" x14ac:dyDescent="0.25">
      <c r="A4126" s="163">
        <v>4122</v>
      </c>
      <c r="B4126" s="66"/>
      <c r="C4126" s="67"/>
      <c r="D4126" s="48"/>
      <c r="E4126" s="68"/>
      <c r="F4126" s="49"/>
      <c r="G4126" s="69"/>
      <c r="H4126" s="50" t="str">
        <f>IF(E4126="","",VLOOKUP(WEEKDAY(E4126),List!A$15:B$21,2,FALSE))</f>
        <v/>
      </c>
      <c r="I4126" s="90">
        <f>IF(G4126="",0,VLOOKUP(G4126,PHR!$B$4:$H$10000,7,FALSE))</f>
        <v>0</v>
      </c>
      <c r="J4126" s="51" t="str">
        <f t="shared" si="261"/>
        <v/>
      </c>
      <c r="K4126" s="52" t="str">
        <f t="shared" si="260"/>
        <v/>
      </c>
      <c r="L4126" s="55" t="str">
        <f t="shared" si="258"/>
        <v/>
      </c>
      <c r="M4126" s="56" t="str">
        <f t="shared" si="259"/>
        <v/>
      </c>
    </row>
    <row r="4127" spans="1:13" ht="13" x14ac:dyDescent="0.25">
      <c r="A4127" s="163">
        <v>4123</v>
      </c>
      <c r="B4127" s="66"/>
      <c r="C4127" s="67"/>
      <c r="D4127" s="48"/>
      <c r="E4127" s="68"/>
      <c r="F4127" s="49"/>
      <c r="G4127" s="69"/>
      <c r="H4127" s="50" t="str">
        <f>IF(E4127="","",VLOOKUP(WEEKDAY(E4127),List!A$15:B$21,2,FALSE))</f>
        <v/>
      </c>
      <c r="I4127" s="90">
        <f>IF(G4127="",0,VLOOKUP(G4127,PHR!$B$4:$H$10000,7,FALSE))</f>
        <v>0</v>
      </c>
      <c r="J4127" s="51" t="str">
        <f t="shared" si="261"/>
        <v/>
      </c>
      <c r="K4127" s="52" t="str">
        <f t="shared" si="260"/>
        <v/>
      </c>
      <c r="L4127" s="55" t="str">
        <f t="shared" si="258"/>
        <v/>
      </c>
      <c r="M4127" s="56" t="str">
        <f t="shared" si="259"/>
        <v/>
      </c>
    </row>
    <row r="4128" spans="1:13" ht="13" x14ac:dyDescent="0.25">
      <c r="A4128" s="163">
        <v>4124</v>
      </c>
      <c r="B4128" s="66"/>
      <c r="C4128" s="67"/>
      <c r="D4128" s="48"/>
      <c r="E4128" s="68"/>
      <c r="F4128" s="49"/>
      <c r="G4128" s="69"/>
      <c r="H4128" s="50" t="str">
        <f>IF(E4128="","",VLOOKUP(WEEKDAY(E4128),List!A$15:B$21,2,FALSE))</f>
        <v/>
      </c>
      <c r="I4128" s="90">
        <f>IF(G4128="",0,VLOOKUP(G4128,PHR!$B$4:$H$10000,7,FALSE))</f>
        <v>0</v>
      </c>
      <c r="J4128" s="51" t="str">
        <f t="shared" si="261"/>
        <v/>
      </c>
      <c r="K4128" s="52" t="str">
        <f t="shared" si="260"/>
        <v/>
      </c>
      <c r="L4128" s="55" t="str">
        <f t="shared" si="258"/>
        <v/>
      </c>
      <c r="M4128" s="56" t="str">
        <f t="shared" si="259"/>
        <v/>
      </c>
    </row>
    <row r="4129" spans="1:13" ht="13" x14ac:dyDescent="0.25">
      <c r="A4129" s="163">
        <v>4125</v>
      </c>
      <c r="B4129" s="66"/>
      <c r="C4129" s="67"/>
      <c r="D4129" s="48"/>
      <c r="E4129" s="68"/>
      <c r="F4129" s="49"/>
      <c r="G4129" s="69"/>
      <c r="H4129" s="50" t="str">
        <f>IF(E4129="","",VLOOKUP(WEEKDAY(E4129),List!A$15:B$21,2,FALSE))</f>
        <v/>
      </c>
      <c r="I4129" s="90">
        <f>IF(G4129="",0,VLOOKUP(G4129,PHR!$B$4:$H$10000,7,FALSE))</f>
        <v>0</v>
      </c>
      <c r="J4129" s="51" t="str">
        <f t="shared" si="261"/>
        <v/>
      </c>
      <c r="K4129" s="52" t="str">
        <f t="shared" si="260"/>
        <v/>
      </c>
      <c r="L4129" s="55" t="str">
        <f t="shared" si="258"/>
        <v/>
      </c>
      <c r="M4129" s="56" t="str">
        <f t="shared" si="259"/>
        <v/>
      </c>
    </row>
    <row r="4130" spans="1:13" ht="13" x14ac:dyDescent="0.25">
      <c r="A4130" s="163">
        <v>4126</v>
      </c>
      <c r="B4130" s="66"/>
      <c r="C4130" s="67"/>
      <c r="D4130" s="48"/>
      <c r="E4130" s="68"/>
      <c r="F4130" s="49"/>
      <c r="G4130" s="69"/>
      <c r="H4130" s="50" t="str">
        <f>IF(E4130="","",VLOOKUP(WEEKDAY(E4130),List!A$15:B$21,2,FALSE))</f>
        <v/>
      </c>
      <c r="I4130" s="90">
        <f>IF(G4130="",0,VLOOKUP(G4130,PHR!$B$4:$H$10000,7,FALSE))</f>
        <v>0</v>
      </c>
      <c r="J4130" s="51" t="str">
        <f t="shared" si="261"/>
        <v/>
      </c>
      <c r="K4130" s="52" t="str">
        <f t="shared" si="260"/>
        <v/>
      </c>
      <c r="L4130" s="55" t="str">
        <f t="shared" si="258"/>
        <v/>
      </c>
      <c r="M4130" s="56" t="str">
        <f t="shared" si="259"/>
        <v/>
      </c>
    </row>
    <row r="4131" spans="1:13" ht="13" x14ac:dyDescent="0.25">
      <c r="A4131" s="163">
        <v>4127</v>
      </c>
      <c r="B4131" s="66"/>
      <c r="C4131" s="67"/>
      <c r="D4131" s="48"/>
      <c r="E4131" s="68"/>
      <c r="F4131" s="49"/>
      <c r="G4131" s="69"/>
      <c r="H4131" s="50" t="str">
        <f>IF(E4131="","",VLOOKUP(WEEKDAY(E4131),List!A$15:B$21,2,FALSE))</f>
        <v/>
      </c>
      <c r="I4131" s="90">
        <f>IF(G4131="",0,VLOOKUP(G4131,PHR!$B$4:$H$10000,7,FALSE))</f>
        <v>0</v>
      </c>
      <c r="J4131" s="51" t="str">
        <f t="shared" si="261"/>
        <v/>
      </c>
      <c r="K4131" s="52" t="str">
        <f t="shared" si="260"/>
        <v/>
      </c>
      <c r="L4131" s="55" t="str">
        <f t="shared" si="258"/>
        <v/>
      </c>
      <c r="M4131" s="56" t="str">
        <f t="shared" si="259"/>
        <v/>
      </c>
    </row>
    <row r="4132" spans="1:13" ht="13" x14ac:dyDescent="0.25">
      <c r="A4132" s="163">
        <v>4128</v>
      </c>
      <c r="B4132" s="66"/>
      <c r="C4132" s="67"/>
      <c r="D4132" s="48"/>
      <c r="E4132" s="68"/>
      <c r="F4132" s="49"/>
      <c r="G4132" s="69"/>
      <c r="H4132" s="50" t="str">
        <f>IF(E4132="","",VLOOKUP(WEEKDAY(E4132),List!A$15:B$21,2,FALSE))</f>
        <v/>
      </c>
      <c r="I4132" s="90">
        <f>IF(G4132="",0,VLOOKUP(G4132,PHR!$B$4:$H$10000,7,FALSE))</f>
        <v>0</v>
      </c>
      <c r="J4132" s="51" t="str">
        <f t="shared" si="261"/>
        <v/>
      </c>
      <c r="K4132" s="52" t="str">
        <f t="shared" si="260"/>
        <v/>
      </c>
      <c r="L4132" s="55" t="str">
        <f t="shared" si="258"/>
        <v/>
      </c>
      <c r="M4132" s="56" t="str">
        <f t="shared" si="259"/>
        <v/>
      </c>
    </row>
    <row r="4133" spans="1:13" ht="13" x14ac:dyDescent="0.25">
      <c r="A4133" s="163">
        <v>4129</v>
      </c>
      <c r="B4133" s="66"/>
      <c r="C4133" s="67"/>
      <c r="D4133" s="48"/>
      <c r="E4133" s="68"/>
      <c r="F4133" s="49"/>
      <c r="G4133" s="69"/>
      <c r="H4133" s="50" t="str">
        <f>IF(E4133="","",VLOOKUP(WEEKDAY(E4133),List!A$15:B$21,2,FALSE))</f>
        <v/>
      </c>
      <c r="I4133" s="90">
        <f>IF(G4133="",0,VLOOKUP(G4133,PHR!$B$4:$H$10000,7,FALSE))</f>
        <v>0</v>
      </c>
      <c r="J4133" s="51" t="str">
        <f t="shared" si="261"/>
        <v/>
      </c>
      <c r="K4133" s="52" t="str">
        <f t="shared" si="260"/>
        <v/>
      </c>
      <c r="L4133" s="55" t="str">
        <f t="shared" si="258"/>
        <v/>
      </c>
      <c r="M4133" s="56" t="str">
        <f t="shared" si="259"/>
        <v/>
      </c>
    </row>
    <row r="4134" spans="1:13" ht="13" x14ac:dyDescent="0.25">
      <c r="A4134" s="163">
        <v>4130</v>
      </c>
      <c r="B4134" s="66"/>
      <c r="C4134" s="67"/>
      <c r="D4134" s="48"/>
      <c r="E4134" s="68"/>
      <c r="F4134" s="49"/>
      <c r="G4134" s="69"/>
      <c r="H4134" s="50" t="str">
        <f>IF(E4134="","",VLOOKUP(WEEKDAY(E4134),List!A$15:B$21,2,FALSE))</f>
        <v/>
      </c>
      <c r="I4134" s="90">
        <f>IF(G4134="",0,VLOOKUP(G4134,PHR!$B$4:$H$10000,7,FALSE))</f>
        <v>0</v>
      </c>
      <c r="J4134" s="51" t="str">
        <f t="shared" si="261"/>
        <v/>
      </c>
      <c r="K4134" s="52" t="str">
        <f t="shared" si="260"/>
        <v/>
      </c>
      <c r="L4134" s="55" t="str">
        <f t="shared" si="258"/>
        <v/>
      </c>
      <c r="M4134" s="56" t="str">
        <f t="shared" si="259"/>
        <v/>
      </c>
    </row>
    <row r="4135" spans="1:13" ht="13" x14ac:dyDescent="0.25">
      <c r="A4135" s="163">
        <v>4131</v>
      </c>
      <c r="B4135" s="66"/>
      <c r="C4135" s="67"/>
      <c r="D4135" s="48"/>
      <c r="E4135" s="68"/>
      <c r="F4135" s="49"/>
      <c r="G4135" s="69"/>
      <c r="H4135" s="50" t="str">
        <f>IF(E4135="","",VLOOKUP(WEEKDAY(E4135),List!A$15:B$21,2,FALSE))</f>
        <v/>
      </c>
      <c r="I4135" s="90">
        <f>IF(G4135="",0,VLOOKUP(G4135,PHR!$B$4:$H$10000,7,FALSE))</f>
        <v>0</v>
      </c>
      <c r="J4135" s="51" t="str">
        <f t="shared" si="261"/>
        <v/>
      </c>
      <c r="K4135" s="52" t="str">
        <f t="shared" si="260"/>
        <v/>
      </c>
      <c r="L4135" s="55" t="str">
        <f t="shared" si="258"/>
        <v/>
      </c>
      <c r="M4135" s="56" t="str">
        <f t="shared" si="259"/>
        <v/>
      </c>
    </row>
    <row r="4136" spans="1:13" ht="13" x14ac:dyDescent="0.25">
      <c r="A4136" s="163">
        <v>4132</v>
      </c>
      <c r="B4136" s="66"/>
      <c r="C4136" s="67"/>
      <c r="D4136" s="48"/>
      <c r="E4136" s="68"/>
      <c r="F4136" s="49"/>
      <c r="G4136" s="69"/>
      <c r="H4136" s="50" t="str">
        <f>IF(E4136="","",VLOOKUP(WEEKDAY(E4136),List!A$15:B$21,2,FALSE))</f>
        <v/>
      </c>
      <c r="I4136" s="90">
        <f>IF(G4136="",0,VLOOKUP(G4136,PHR!$B$4:$H$10000,7,FALSE))</f>
        <v>0</v>
      </c>
      <c r="J4136" s="51" t="str">
        <f t="shared" si="261"/>
        <v/>
      </c>
      <c r="K4136" s="52" t="str">
        <f t="shared" si="260"/>
        <v/>
      </c>
      <c r="L4136" s="55" t="str">
        <f t="shared" si="258"/>
        <v/>
      </c>
      <c r="M4136" s="56" t="str">
        <f t="shared" si="259"/>
        <v/>
      </c>
    </row>
    <row r="4137" spans="1:13" ht="13" x14ac:dyDescent="0.25">
      <c r="A4137" s="163">
        <v>4133</v>
      </c>
      <c r="B4137" s="66"/>
      <c r="C4137" s="67"/>
      <c r="D4137" s="48"/>
      <c r="E4137" s="68"/>
      <c r="F4137" s="49"/>
      <c r="G4137" s="69"/>
      <c r="H4137" s="50" t="str">
        <f>IF(E4137="","",VLOOKUP(WEEKDAY(E4137),List!A$15:B$21,2,FALSE))</f>
        <v/>
      </c>
      <c r="I4137" s="90">
        <f>IF(G4137="",0,VLOOKUP(G4137,PHR!$B$4:$H$10000,7,FALSE))</f>
        <v>0</v>
      </c>
      <c r="J4137" s="51" t="str">
        <f t="shared" si="261"/>
        <v/>
      </c>
      <c r="K4137" s="52" t="str">
        <f t="shared" si="260"/>
        <v/>
      </c>
      <c r="L4137" s="55" t="str">
        <f t="shared" si="258"/>
        <v/>
      </c>
      <c r="M4137" s="56" t="str">
        <f t="shared" si="259"/>
        <v/>
      </c>
    </row>
    <row r="4138" spans="1:13" ht="13" x14ac:dyDescent="0.25">
      <c r="A4138" s="163">
        <v>4134</v>
      </c>
      <c r="B4138" s="66"/>
      <c r="C4138" s="67"/>
      <c r="D4138" s="48"/>
      <c r="E4138" s="68"/>
      <c r="F4138" s="49"/>
      <c r="G4138" s="69"/>
      <c r="H4138" s="50" t="str">
        <f>IF(E4138="","",VLOOKUP(WEEKDAY(E4138),List!A$15:B$21,2,FALSE))</f>
        <v/>
      </c>
      <c r="I4138" s="90">
        <f>IF(G4138="",0,VLOOKUP(G4138,PHR!$B$4:$H$10000,7,FALSE))</f>
        <v>0</v>
      </c>
      <c r="J4138" s="51" t="str">
        <f t="shared" si="261"/>
        <v/>
      </c>
      <c r="K4138" s="52" t="str">
        <f t="shared" si="260"/>
        <v/>
      </c>
      <c r="L4138" s="55" t="str">
        <f t="shared" si="258"/>
        <v/>
      </c>
      <c r="M4138" s="56" t="str">
        <f t="shared" si="259"/>
        <v/>
      </c>
    </row>
    <row r="4139" spans="1:13" ht="13" x14ac:dyDescent="0.25">
      <c r="A4139" s="163">
        <v>4135</v>
      </c>
      <c r="B4139" s="66"/>
      <c r="C4139" s="67"/>
      <c r="D4139" s="48"/>
      <c r="E4139" s="68"/>
      <c r="F4139" s="49"/>
      <c r="G4139" s="69"/>
      <c r="H4139" s="50" t="str">
        <f>IF(E4139="","",VLOOKUP(WEEKDAY(E4139),List!A$15:B$21,2,FALSE))</f>
        <v/>
      </c>
      <c r="I4139" s="90">
        <f>IF(G4139="",0,VLOOKUP(G4139,PHR!$B$4:$H$10000,7,FALSE))</f>
        <v>0</v>
      </c>
      <c r="J4139" s="51" t="str">
        <f t="shared" si="261"/>
        <v/>
      </c>
      <c r="K4139" s="52" t="str">
        <f t="shared" si="260"/>
        <v/>
      </c>
      <c r="L4139" s="55" t="str">
        <f t="shared" si="258"/>
        <v/>
      </c>
      <c r="M4139" s="56" t="str">
        <f t="shared" si="259"/>
        <v/>
      </c>
    </row>
    <row r="4140" spans="1:13" ht="13" x14ac:dyDescent="0.25">
      <c r="A4140" s="163">
        <v>4136</v>
      </c>
      <c r="B4140" s="66"/>
      <c r="C4140" s="67"/>
      <c r="D4140" s="48"/>
      <c r="E4140" s="68"/>
      <c r="F4140" s="49"/>
      <c r="G4140" s="69"/>
      <c r="H4140" s="50" t="str">
        <f>IF(E4140="","",VLOOKUP(WEEKDAY(E4140),List!A$15:B$21,2,FALSE))</f>
        <v/>
      </c>
      <c r="I4140" s="90">
        <f>IF(G4140="",0,VLOOKUP(G4140,PHR!$B$4:$H$10000,7,FALSE))</f>
        <v>0</v>
      </c>
      <c r="J4140" s="51" t="str">
        <f t="shared" si="261"/>
        <v/>
      </c>
      <c r="K4140" s="52" t="str">
        <f t="shared" si="260"/>
        <v/>
      </c>
      <c r="L4140" s="55" t="str">
        <f t="shared" si="258"/>
        <v/>
      </c>
      <c r="M4140" s="56" t="str">
        <f t="shared" si="259"/>
        <v/>
      </c>
    </row>
    <row r="4141" spans="1:13" ht="13" x14ac:dyDescent="0.25">
      <c r="A4141" s="163">
        <v>4137</v>
      </c>
      <c r="B4141" s="66"/>
      <c r="C4141" s="67"/>
      <c r="D4141" s="48"/>
      <c r="E4141" s="68"/>
      <c r="F4141" s="49"/>
      <c r="G4141" s="69"/>
      <c r="H4141" s="50" t="str">
        <f>IF(E4141="","",VLOOKUP(WEEKDAY(E4141),List!A$15:B$21,2,FALSE))</f>
        <v/>
      </c>
      <c r="I4141" s="90">
        <f>IF(G4141="",0,VLOOKUP(G4141,PHR!$B$4:$H$10000,7,FALSE))</f>
        <v>0</v>
      </c>
      <c r="J4141" s="51" t="str">
        <f t="shared" si="261"/>
        <v/>
      </c>
      <c r="K4141" s="52" t="str">
        <f t="shared" si="260"/>
        <v/>
      </c>
      <c r="L4141" s="55" t="str">
        <f t="shared" si="258"/>
        <v/>
      </c>
      <c r="M4141" s="56" t="str">
        <f t="shared" si="259"/>
        <v/>
      </c>
    </row>
    <row r="4142" spans="1:13" ht="13" x14ac:dyDescent="0.25">
      <c r="A4142" s="163">
        <v>4138</v>
      </c>
      <c r="B4142" s="66"/>
      <c r="C4142" s="67"/>
      <c r="D4142" s="48"/>
      <c r="E4142" s="68"/>
      <c r="F4142" s="49"/>
      <c r="G4142" s="69"/>
      <c r="H4142" s="50" t="str">
        <f>IF(E4142="","",VLOOKUP(WEEKDAY(E4142),List!A$15:B$21,2,FALSE))</f>
        <v/>
      </c>
      <c r="I4142" s="90">
        <f>IF(G4142="",0,VLOOKUP(G4142,PHR!$B$4:$H$10000,7,FALSE))</f>
        <v>0</v>
      </c>
      <c r="J4142" s="51" t="str">
        <f t="shared" si="261"/>
        <v/>
      </c>
      <c r="K4142" s="52" t="str">
        <f t="shared" si="260"/>
        <v/>
      </c>
      <c r="L4142" s="55" t="str">
        <f t="shared" si="258"/>
        <v/>
      </c>
      <c r="M4142" s="56" t="str">
        <f t="shared" si="259"/>
        <v/>
      </c>
    </row>
    <row r="4143" spans="1:13" ht="13" x14ac:dyDescent="0.25">
      <c r="A4143" s="163">
        <v>4139</v>
      </c>
      <c r="B4143" s="66"/>
      <c r="C4143" s="67"/>
      <c r="D4143" s="48"/>
      <c r="E4143" s="68"/>
      <c r="F4143" s="49"/>
      <c r="G4143" s="69"/>
      <c r="H4143" s="50" t="str">
        <f>IF(E4143="","",VLOOKUP(WEEKDAY(E4143),List!A$15:B$21,2,FALSE))</f>
        <v/>
      </c>
      <c r="I4143" s="90">
        <f>IF(G4143="",0,VLOOKUP(G4143,PHR!$B$4:$H$10000,7,FALSE))</f>
        <v>0</v>
      </c>
      <c r="J4143" s="51" t="str">
        <f t="shared" si="261"/>
        <v/>
      </c>
      <c r="K4143" s="52" t="str">
        <f t="shared" si="260"/>
        <v/>
      </c>
      <c r="L4143" s="55" t="str">
        <f t="shared" si="258"/>
        <v/>
      </c>
      <c r="M4143" s="56" t="str">
        <f t="shared" si="259"/>
        <v/>
      </c>
    </row>
    <row r="4144" spans="1:13" ht="13" x14ac:dyDescent="0.25">
      <c r="A4144" s="163">
        <v>4140</v>
      </c>
      <c r="B4144" s="66"/>
      <c r="C4144" s="67"/>
      <c r="D4144" s="48"/>
      <c r="E4144" s="68"/>
      <c r="F4144" s="49"/>
      <c r="G4144" s="69"/>
      <c r="H4144" s="50" t="str">
        <f>IF(E4144="","",VLOOKUP(WEEKDAY(E4144),List!A$15:B$21,2,FALSE))</f>
        <v/>
      </c>
      <c r="I4144" s="90">
        <f>IF(G4144="",0,VLOOKUP(G4144,PHR!$B$4:$H$10000,7,FALSE))</f>
        <v>0</v>
      </c>
      <c r="J4144" s="51" t="str">
        <f t="shared" si="261"/>
        <v/>
      </c>
      <c r="K4144" s="52" t="str">
        <f t="shared" si="260"/>
        <v/>
      </c>
      <c r="L4144" s="55" t="str">
        <f t="shared" si="258"/>
        <v/>
      </c>
      <c r="M4144" s="56" t="str">
        <f t="shared" si="259"/>
        <v/>
      </c>
    </row>
    <row r="4145" spans="1:13" ht="13" x14ac:dyDescent="0.25">
      <c r="A4145" s="163">
        <v>4141</v>
      </c>
      <c r="B4145" s="66"/>
      <c r="C4145" s="67"/>
      <c r="D4145" s="48"/>
      <c r="E4145" s="68"/>
      <c r="F4145" s="49"/>
      <c r="G4145" s="69"/>
      <c r="H4145" s="50" t="str">
        <f>IF(E4145="","",VLOOKUP(WEEKDAY(E4145),List!A$15:B$21,2,FALSE))</f>
        <v/>
      </c>
      <c r="I4145" s="90">
        <f>IF(G4145="",0,VLOOKUP(G4145,PHR!$B$4:$H$10000,7,FALSE))</f>
        <v>0</v>
      </c>
      <c r="J4145" s="51" t="str">
        <f t="shared" si="261"/>
        <v/>
      </c>
      <c r="K4145" s="52" t="str">
        <f t="shared" si="260"/>
        <v/>
      </c>
      <c r="L4145" s="55" t="str">
        <f t="shared" si="258"/>
        <v/>
      </c>
      <c r="M4145" s="56" t="str">
        <f t="shared" si="259"/>
        <v/>
      </c>
    </row>
    <row r="4146" spans="1:13" ht="13" x14ac:dyDescent="0.25">
      <c r="A4146" s="163">
        <v>4142</v>
      </c>
      <c r="B4146" s="66"/>
      <c r="C4146" s="67"/>
      <c r="D4146" s="48"/>
      <c r="E4146" s="68"/>
      <c r="F4146" s="49"/>
      <c r="G4146" s="69"/>
      <c r="H4146" s="50" t="str">
        <f>IF(E4146="","",VLOOKUP(WEEKDAY(E4146),List!A$15:B$21,2,FALSE))</f>
        <v/>
      </c>
      <c r="I4146" s="90">
        <f>IF(G4146="",0,VLOOKUP(G4146,PHR!$B$4:$H$10000,7,FALSE))</f>
        <v>0</v>
      </c>
      <c r="J4146" s="51" t="str">
        <f t="shared" si="261"/>
        <v/>
      </c>
      <c r="K4146" s="52" t="str">
        <f t="shared" si="260"/>
        <v/>
      </c>
      <c r="L4146" s="55" t="str">
        <f t="shared" si="258"/>
        <v/>
      </c>
      <c r="M4146" s="56" t="str">
        <f t="shared" si="259"/>
        <v/>
      </c>
    </row>
    <row r="4147" spans="1:13" ht="13" x14ac:dyDescent="0.25">
      <c r="A4147" s="163">
        <v>4143</v>
      </c>
      <c r="B4147" s="66"/>
      <c r="C4147" s="67"/>
      <c r="D4147" s="48"/>
      <c r="E4147" s="68"/>
      <c r="F4147" s="49"/>
      <c r="G4147" s="69"/>
      <c r="H4147" s="50" t="str">
        <f>IF(E4147="","",VLOOKUP(WEEKDAY(E4147),List!A$15:B$21,2,FALSE))</f>
        <v/>
      </c>
      <c r="I4147" s="90">
        <f>IF(G4147="",0,VLOOKUP(G4147,PHR!$B$4:$H$10000,7,FALSE))</f>
        <v>0</v>
      </c>
      <c r="J4147" s="51" t="str">
        <f t="shared" si="261"/>
        <v/>
      </c>
      <c r="K4147" s="52" t="str">
        <f t="shared" si="260"/>
        <v/>
      </c>
      <c r="L4147" s="55" t="str">
        <f t="shared" si="258"/>
        <v/>
      </c>
      <c r="M4147" s="56" t="str">
        <f t="shared" si="259"/>
        <v/>
      </c>
    </row>
    <row r="4148" spans="1:13" ht="13" x14ac:dyDescent="0.25">
      <c r="A4148" s="163">
        <v>4144</v>
      </c>
      <c r="B4148" s="66"/>
      <c r="C4148" s="67"/>
      <c r="D4148" s="48"/>
      <c r="E4148" s="68"/>
      <c r="F4148" s="49"/>
      <c r="G4148" s="69"/>
      <c r="H4148" s="50" t="str">
        <f>IF(E4148="","",VLOOKUP(WEEKDAY(E4148),List!A$15:B$21,2,FALSE))</f>
        <v/>
      </c>
      <c r="I4148" s="90">
        <f>IF(G4148="",0,VLOOKUP(G4148,PHR!$B$4:$H$10000,7,FALSE))</f>
        <v>0</v>
      </c>
      <c r="J4148" s="51" t="str">
        <f t="shared" si="261"/>
        <v/>
      </c>
      <c r="K4148" s="52" t="str">
        <f t="shared" si="260"/>
        <v/>
      </c>
      <c r="L4148" s="55" t="str">
        <f t="shared" si="258"/>
        <v/>
      </c>
      <c r="M4148" s="56" t="str">
        <f t="shared" si="259"/>
        <v/>
      </c>
    </row>
    <row r="4149" spans="1:13" ht="13" x14ac:dyDescent="0.25">
      <c r="A4149" s="163">
        <v>4145</v>
      </c>
      <c r="B4149" s="66"/>
      <c r="C4149" s="67"/>
      <c r="D4149" s="48"/>
      <c r="E4149" s="68"/>
      <c r="F4149" s="49"/>
      <c r="G4149" s="69"/>
      <c r="H4149" s="50" t="str">
        <f>IF(E4149="","",VLOOKUP(WEEKDAY(E4149),List!A$15:B$21,2,FALSE))</f>
        <v/>
      </c>
      <c r="I4149" s="90">
        <f>IF(G4149="",0,VLOOKUP(G4149,PHR!$B$4:$H$10000,7,FALSE))</f>
        <v>0</v>
      </c>
      <c r="J4149" s="51" t="str">
        <f t="shared" si="261"/>
        <v/>
      </c>
      <c r="K4149" s="52" t="str">
        <f t="shared" si="260"/>
        <v/>
      </c>
      <c r="L4149" s="55" t="str">
        <f t="shared" si="258"/>
        <v/>
      </c>
      <c r="M4149" s="56" t="str">
        <f t="shared" si="259"/>
        <v/>
      </c>
    </row>
    <row r="4150" spans="1:13" ht="13" x14ac:dyDescent="0.25">
      <c r="A4150" s="163">
        <v>4146</v>
      </c>
      <c r="B4150" s="66"/>
      <c r="C4150" s="67"/>
      <c r="D4150" s="48"/>
      <c r="E4150" s="68"/>
      <c r="F4150" s="49"/>
      <c r="G4150" s="69"/>
      <c r="H4150" s="50" t="str">
        <f>IF(E4150="","",VLOOKUP(WEEKDAY(E4150),List!A$15:B$21,2,FALSE))</f>
        <v/>
      </c>
      <c r="I4150" s="90">
        <f>IF(G4150="",0,VLOOKUP(G4150,PHR!$B$4:$H$10000,7,FALSE))</f>
        <v>0</v>
      </c>
      <c r="J4150" s="51" t="str">
        <f t="shared" si="261"/>
        <v/>
      </c>
      <c r="K4150" s="52" t="str">
        <f t="shared" si="260"/>
        <v/>
      </c>
      <c r="L4150" s="55" t="str">
        <f t="shared" si="258"/>
        <v/>
      </c>
      <c r="M4150" s="56" t="str">
        <f t="shared" si="259"/>
        <v/>
      </c>
    </row>
    <row r="4151" spans="1:13" ht="13" x14ac:dyDescent="0.25">
      <c r="A4151" s="163">
        <v>4147</v>
      </c>
      <c r="B4151" s="66"/>
      <c r="C4151" s="67"/>
      <c r="D4151" s="48"/>
      <c r="E4151" s="68"/>
      <c r="F4151" s="49"/>
      <c r="G4151" s="69"/>
      <c r="H4151" s="50" t="str">
        <f>IF(E4151="","",VLOOKUP(WEEKDAY(E4151),List!A$15:B$21,2,FALSE))</f>
        <v/>
      </c>
      <c r="I4151" s="90">
        <f>IF(G4151="",0,VLOOKUP(G4151,PHR!$B$4:$H$10000,7,FALSE))</f>
        <v>0</v>
      </c>
      <c r="J4151" s="51" t="str">
        <f t="shared" si="261"/>
        <v/>
      </c>
      <c r="K4151" s="52" t="str">
        <f t="shared" si="260"/>
        <v/>
      </c>
      <c r="L4151" s="55" t="str">
        <f t="shared" si="258"/>
        <v/>
      </c>
      <c r="M4151" s="56" t="str">
        <f t="shared" si="259"/>
        <v/>
      </c>
    </row>
    <row r="4152" spans="1:13" ht="13" x14ac:dyDescent="0.25">
      <c r="A4152" s="163">
        <v>4148</v>
      </c>
      <c r="B4152" s="66"/>
      <c r="C4152" s="67"/>
      <c r="D4152" s="48"/>
      <c r="E4152" s="68"/>
      <c r="F4152" s="49"/>
      <c r="G4152" s="69"/>
      <c r="H4152" s="50" t="str">
        <f>IF(E4152="","",VLOOKUP(WEEKDAY(E4152),List!A$15:B$21,2,FALSE))</f>
        <v/>
      </c>
      <c r="I4152" s="90">
        <f>IF(G4152="",0,VLOOKUP(G4152,PHR!$B$4:$H$10000,7,FALSE))</f>
        <v>0</v>
      </c>
      <c r="J4152" s="51" t="str">
        <f t="shared" si="261"/>
        <v/>
      </c>
      <c r="K4152" s="52" t="str">
        <f t="shared" si="260"/>
        <v/>
      </c>
      <c r="L4152" s="55" t="str">
        <f t="shared" si="258"/>
        <v/>
      </c>
      <c r="M4152" s="56" t="str">
        <f t="shared" si="259"/>
        <v/>
      </c>
    </row>
    <row r="4153" spans="1:13" ht="13" x14ac:dyDescent="0.25">
      <c r="A4153" s="163">
        <v>4149</v>
      </c>
      <c r="B4153" s="66"/>
      <c r="C4153" s="67"/>
      <c r="D4153" s="48"/>
      <c r="E4153" s="68"/>
      <c r="F4153" s="49"/>
      <c r="G4153" s="69"/>
      <c r="H4153" s="50" t="str">
        <f>IF(E4153="","",VLOOKUP(WEEKDAY(E4153),List!A$15:B$21,2,FALSE))</f>
        <v/>
      </c>
      <c r="I4153" s="90">
        <f>IF(G4153="",0,VLOOKUP(G4153,PHR!$B$4:$H$10000,7,FALSE))</f>
        <v>0</v>
      </c>
      <c r="J4153" s="51" t="str">
        <f t="shared" si="261"/>
        <v/>
      </c>
      <c r="K4153" s="52" t="str">
        <f t="shared" si="260"/>
        <v/>
      </c>
      <c r="L4153" s="55" t="str">
        <f t="shared" si="258"/>
        <v/>
      </c>
      <c r="M4153" s="56" t="str">
        <f t="shared" si="259"/>
        <v/>
      </c>
    </row>
    <row r="4154" spans="1:13" ht="13" x14ac:dyDescent="0.25">
      <c r="A4154" s="163">
        <v>4150</v>
      </c>
      <c r="B4154" s="66"/>
      <c r="C4154" s="67"/>
      <c r="D4154" s="48"/>
      <c r="E4154" s="68"/>
      <c r="F4154" s="49"/>
      <c r="G4154" s="69"/>
      <c r="H4154" s="50" t="str">
        <f>IF(E4154="","",VLOOKUP(WEEKDAY(E4154),List!A$15:B$21,2,FALSE))</f>
        <v/>
      </c>
      <c r="I4154" s="90">
        <f>IF(G4154="",0,VLOOKUP(G4154,PHR!$B$4:$H$10000,7,FALSE))</f>
        <v>0</v>
      </c>
      <c r="J4154" s="51" t="str">
        <f t="shared" si="261"/>
        <v/>
      </c>
      <c r="K4154" s="52" t="str">
        <f t="shared" si="260"/>
        <v/>
      </c>
      <c r="L4154" s="55" t="str">
        <f t="shared" si="258"/>
        <v/>
      </c>
      <c r="M4154" s="56" t="str">
        <f t="shared" si="259"/>
        <v/>
      </c>
    </row>
    <row r="4155" spans="1:13" ht="13" x14ac:dyDescent="0.25">
      <c r="A4155" s="163">
        <v>4151</v>
      </c>
      <c r="B4155" s="66"/>
      <c r="C4155" s="67"/>
      <c r="D4155" s="48"/>
      <c r="E4155" s="68"/>
      <c r="F4155" s="49"/>
      <c r="G4155" s="69"/>
      <c r="H4155" s="50" t="str">
        <f>IF(E4155="","",VLOOKUP(WEEKDAY(E4155),List!A$15:B$21,2,FALSE))</f>
        <v/>
      </c>
      <c r="I4155" s="90">
        <f>IF(G4155="",0,VLOOKUP(G4155,PHR!$B$4:$H$10000,7,FALSE))</f>
        <v>0</v>
      </c>
      <c r="J4155" s="51" t="str">
        <f t="shared" si="261"/>
        <v/>
      </c>
      <c r="K4155" s="52" t="str">
        <f t="shared" si="260"/>
        <v/>
      </c>
      <c r="L4155" s="55" t="str">
        <f t="shared" si="258"/>
        <v/>
      </c>
      <c r="M4155" s="56" t="str">
        <f t="shared" si="259"/>
        <v/>
      </c>
    </row>
    <row r="4156" spans="1:13" ht="13" x14ac:dyDescent="0.25">
      <c r="A4156" s="163">
        <v>4152</v>
      </c>
      <c r="B4156" s="66"/>
      <c r="C4156" s="67"/>
      <c r="D4156" s="48"/>
      <c r="E4156" s="68"/>
      <c r="F4156" s="49"/>
      <c r="G4156" s="69"/>
      <c r="H4156" s="50" t="str">
        <f>IF(E4156="","",VLOOKUP(WEEKDAY(E4156),List!A$15:B$21,2,FALSE))</f>
        <v/>
      </c>
      <c r="I4156" s="90">
        <f>IF(G4156="",0,VLOOKUP(G4156,PHR!$B$4:$H$10000,7,FALSE))</f>
        <v>0</v>
      </c>
      <c r="J4156" s="51" t="str">
        <f t="shared" si="261"/>
        <v/>
      </c>
      <c r="K4156" s="52" t="str">
        <f t="shared" si="260"/>
        <v/>
      </c>
      <c r="L4156" s="55" t="str">
        <f t="shared" si="258"/>
        <v/>
      </c>
      <c r="M4156" s="56" t="str">
        <f t="shared" si="259"/>
        <v/>
      </c>
    </row>
    <row r="4157" spans="1:13" ht="13" x14ac:dyDescent="0.25">
      <c r="A4157" s="163">
        <v>4153</v>
      </c>
      <c r="B4157" s="66"/>
      <c r="C4157" s="67"/>
      <c r="D4157" s="48"/>
      <c r="E4157" s="68"/>
      <c r="F4157" s="49"/>
      <c r="G4157" s="69"/>
      <c r="H4157" s="50" t="str">
        <f>IF(E4157="","",VLOOKUP(WEEKDAY(E4157),List!A$15:B$21,2,FALSE))</f>
        <v/>
      </c>
      <c r="I4157" s="90">
        <f>IF(G4157="",0,VLOOKUP(G4157,PHR!$B$4:$H$10000,7,FALSE))</f>
        <v>0</v>
      </c>
      <c r="J4157" s="51" t="str">
        <f t="shared" si="261"/>
        <v/>
      </c>
      <c r="K4157" s="52" t="str">
        <f t="shared" si="260"/>
        <v/>
      </c>
      <c r="L4157" s="55" t="str">
        <f t="shared" si="258"/>
        <v/>
      </c>
      <c r="M4157" s="56" t="str">
        <f t="shared" si="259"/>
        <v/>
      </c>
    </row>
    <row r="4158" spans="1:13" ht="13" x14ac:dyDescent="0.25">
      <c r="A4158" s="163">
        <v>4154</v>
      </c>
      <c r="B4158" s="66"/>
      <c r="C4158" s="67"/>
      <c r="D4158" s="48"/>
      <c r="E4158" s="68"/>
      <c r="F4158" s="49"/>
      <c r="G4158" s="69"/>
      <c r="H4158" s="50" t="str">
        <f>IF(E4158="","",VLOOKUP(WEEKDAY(E4158),List!A$15:B$21,2,FALSE))</f>
        <v/>
      </c>
      <c r="I4158" s="90">
        <f>IF(G4158="",0,VLOOKUP(G4158,PHR!$B$4:$H$10000,7,FALSE))</f>
        <v>0</v>
      </c>
      <c r="J4158" s="51" t="str">
        <f t="shared" si="261"/>
        <v/>
      </c>
      <c r="K4158" s="52" t="str">
        <f t="shared" si="260"/>
        <v/>
      </c>
      <c r="L4158" s="55" t="str">
        <f t="shared" si="258"/>
        <v/>
      </c>
      <c r="M4158" s="56" t="str">
        <f t="shared" si="259"/>
        <v/>
      </c>
    </row>
    <row r="4159" spans="1:13" ht="13" x14ac:dyDescent="0.25">
      <c r="A4159" s="163">
        <v>4155</v>
      </c>
      <c r="B4159" s="66"/>
      <c r="C4159" s="67"/>
      <c r="D4159" s="48"/>
      <c r="E4159" s="68"/>
      <c r="F4159" s="49"/>
      <c r="G4159" s="69"/>
      <c r="H4159" s="50" t="str">
        <f>IF(E4159="","",VLOOKUP(WEEKDAY(E4159),List!A$15:B$21,2,FALSE))</f>
        <v/>
      </c>
      <c r="I4159" s="90">
        <f>IF(G4159="",0,VLOOKUP(G4159,PHR!$B$4:$H$10000,7,FALSE))</f>
        <v>0</v>
      </c>
      <c r="J4159" s="51" t="str">
        <f t="shared" si="261"/>
        <v/>
      </c>
      <c r="K4159" s="52" t="str">
        <f t="shared" si="260"/>
        <v/>
      </c>
      <c r="L4159" s="55" t="str">
        <f t="shared" si="258"/>
        <v/>
      </c>
      <c r="M4159" s="56" t="str">
        <f t="shared" si="259"/>
        <v/>
      </c>
    </row>
    <row r="4160" spans="1:13" ht="13" x14ac:dyDescent="0.25">
      <c r="A4160" s="163">
        <v>4156</v>
      </c>
      <c r="B4160" s="66"/>
      <c r="C4160" s="67"/>
      <c r="D4160" s="48"/>
      <c r="E4160" s="68"/>
      <c r="F4160" s="49"/>
      <c r="G4160" s="69"/>
      <c r="H4160" s="50" t="str">
        <f>IF(E4160="","",VLOOKUP(WEEKDAY(E4160),List!A$15:B$21,2,FALSE))</f>
        <v/>
      </c>
      <c r="I4160" s="90">
        <f>IF(G4160="",0,VLOOKUP(G4160,PHR!$B$4:$H$10000,7,FALSE))</f>
        <v>0</v>
      </c>
      <c r="J4160" s="51" t="str">
        <f t="shared" si="261"/>
        <v/>
      </c>
      <c r="K4160" s="52" t="str">
        <f t="shared" si="260"/>
        <v/>
      </c>
      <c r="L4160" s="55" t="str">
        <f t="shared" si="258"/>
        <v/>
      </c>
      <c r="M4160" s="56" t="str">
        <f t="shared" si="259"/>
        <v/>
      </c>
    </row>
    <row r="4161" spans="1:13" ht="13" x14ac:dyDescent="0.25">
      <c r="A4161" s="163">
        <v>4157</v>
      </c>
      <c r="B4161" s="66"/>
      <c r="C4161" s="67"/>
      <c r="D4161" s="48"/>
      <c r="E4161" s="68"/>
      <c r="F4161" s="49"/>
      <c r="G4161" s="69"/>
      <c r="H4161" s="50" t="str">
        <f>IF(E4161="","",VLOOKUP(WEEKDAY(E4161),List!A$15:B$21,2,FALSE))</f>
        <v/>
      </c>
      <c r="I4161" s="90">
        <f>IF(G4161="",0,VLOOKUP(G4161,PHR!$B$4:$H$10000,7,FALSE))</f>
        <v>0</v>
      </c>
      <c r="J4161" s="51" t="str">
        <f t="shared" si="261"/>
        <v/>
      </c>
      <c r="K4161" s="52" t="str">
        <f t="shared" si="260"/>
        <v/>
      </c>
      <c r="L4161" s="55" t="str">
        <f t="shared" si="258"/>
        <v/>
      </c>
      <c r="M4161" s="56" t="str">
        <f t="shared" si="259"/>
        <v/>
      </c>
    </row>
    <row r="4162" spans="1:13" ht="13" x14ac:dyDescent="0.25">
      <c r="A4162" s="163">
        <v>4158</v>
      </c>
      <c r="B4162" s="66"/>
      <c r="C4162" s="67"/>
      <c r="D4162" s="48"/>
      <c r="E4162" s="68"/>
      <c r="F4162" s="49"/>
      <c r="G4162" s="69"/>
      <c r="H4162" s="50" t="str">
        <f>IF(E4162="","",VLOOKUP(WEEKDAY(E4162),List!A$15:B$21,2,FALSE))</f>
        <v/>
      </c>
      <c r="I4162" s="90">
        <f>IF(G4162="",0,VLOOKUP(G4162,PHR!$B$4:$H$10000,7,FALSE))</f>
        <v>0</v>
      </c>
      <c r="J4162" s="51" t="str">
        <f t="shared" si="261"/>
        <v/>
      </c>
      <c r="K4162" s="52" t="str">
        <f t="shared" si="260"/>
        <v/>
      </c>
      <c r="L4162" s="55" t="str">
        <f t="shared" si="258"/>
        <v/>
      </c>
      <c r="M4162" s="56" t="str">
        <f t="shared" si="259"/>
        <v/>
      </c>
    </row>
    <row r="4163" spans="1:13" ht="13" x14ac:dyDescent="0.25">
      <c r="A4163" s="163">
        <v>4159</v>
      </c>
      <c r="B4163" s="66"/>
      <c r="C4163" s="67"/>
      <c r="D4163" s="48"/>
      <c r="E4163" s="68"/>
      <c r="F4163" s="49"/>
      <c r="G4163" s="69"/>
      <c r="H4163" s="50" t="str">
        <f>IF(E4163="","",VLOOKUP(WEEKDAY(E4163),List!A$15:B$21,2,FALSE))</f>
        <v/>
      </c>
      <c r="I4163" s="90">
        <f>IF(G4163="",0,VLOOKUP(G4163,PHR!$B$4:$H$10000,7,FALSE))</f>
        <v>0</v>
      </c>
      <c r="J4163" s="51" t="str">
        <f t="shared" si="261"/>
        <v/>
      </c>
      <c r="K4163" s="52" t="str">
        <f t="shared" si="260"/>
        <v/>
      </c>
      <c r="L4163" s="55" t="str">
        <f t="shared" si="258"/>
        <v/>
      </c>
      <c r="M4163" s="56" t="str">
        <f t="shared" si="259"/>
        <v/>
      </c>
    </row>
    <row r="4164" spans="1:13" ht="13" x14ac:dyDescent="0.25">
      <c r="A4164" s="163">
        <v>4160</v>
      </c>
      <c r="B4164" s="66"/>
      <c r="C4164" s="67"/>
      <c r="D4164" s="48"/>
      <c r="E4164" s="68"/>
      <c r="F4164" s="49"/>
      <c r="G4164" s="69"/>
      <c r="H4164" s="50" t="str">
        <f>IF(E4164="","",VLOOKUP(WEEKDAY(E4164),List!A$15:B$21,2,FALSE))</f>
        <v/>
      </c>
      <c r="I4164" s="90">
        <f>IF(G4164="",0,VLOOKUP(G4164,PHR!$B$4:$H$10000,7,FALSE))</f>
        <v>0</v>
      </c>
      <c r="J4164" s="51" t="str">
        <f t="shared" si="261"/>
        <v/>
      </c>
      <c r="K4164" s="52" t="str">
        <f t="shared" si="260"/>
        <v/>
      </c>
      <c r="L4164" s="55" t="str">
        <f t="shared" si="258"/>
        <v/>
      </c>
      <c r="M4164" s="56" t="str">
        <f t="shared" si="259"/>
        <v/>
      </c>
    </row>
    <row r="4165" spans="1:13" ht="13" x14ac:dyDescent="0.25">
      <c r="A4165" s="163">
        <v>4161</v>
      </c>
      <c r="B4165" s="66"/>
      <c r="C4165" s="67"/>
      <c r="D4165" s="48"/>
      <c r="E4165" s="68"/>
      <c r="F4165" s="49"/>
      <c r="G4165" s="69"/>
      <c r="H4165" s="50" t="str">
        <f>IF(E4165="","",VLOOKUP(WEEKDAY(E4165),List!A$15:B$21,2,FALSE))</f>
        <v/>
      </c>
      <c r="I4165" s="90">
        <f>IF(G4165="",0,VLOOKUP(G4165,PHR!$B$4:$H$10000,7,FALSE))</f>
        <v>0</v>
      </c>
      <c r="J4165" s="51" t="str">
        <f t="shared" si="261"/>
        <v/>
      </c>
      <c r="K4165" s="52" t="str">
        <f t="shared" si="260"/>
        <v/>
      </c>
      <c r="L4165" s="55" t="str">
        <f t="shared" ref="L4165:L4228" si="262">IF(D4165="","",K4165)</f>
        <v/>
      </c>
      <c r="M4165" s="56" t="str">
        <f t="shared" ref="M4165:M4228" si="263">IF(D4165="","",ROUND(L4165*I4165,2))</f>
        <v/>
      </c>
    </row>
    <row r="4166" spans="1:13" ht="13" x14ac:dyDescent="0.25">
      <c r="A4166" s="163">
        <v>4162</v>
      </c>
      <c r="B4166" s="66"/>
      <c r="C4166" s="67"/>
      <c r="D4166" s="48"/>
      <c r="E4166" s="68"/>
      <c r="F4166" s="49"/>
      <c r="G4166" s="69"/>
      <c r="H4166" s="50" t="str">
        <f>IF(E4166="","",VLOOKUP(WEEKDAY(E4166),List!A$15:B$21,2,FALSE))</f>
        <v/>
      </c>
      <c r="I4166" s="90">
        <f>IF(G4166="",0,VLOOKUP(G4166,PHR!$B$4:$H$10000,7,FALSE))</f>
        <v>0</v>
      </c>
      <c r="J4166" s="51" t="str">
        <f t="shared" si="261"/>
        <v/>
      </c>
      <c r="K4166" s="52" t="str">
        <f t="shared" ref="K4166:K4229" si="264">IF(F4166="","",IF(C4166="",MIN(F4166,$K$1),(MIN(F4166,$K$1)*C4166)))</f>
        <v/>
      </c>
      <c r="L4166" s="55" t="str">
        <f t="shared" si="262"/>
        <v/>
      </c>
      <c r="M4166" s="56" t="str">
        <f t="shared" si="263"/>
        <v/>
      </c>
    </row>
    <row r="4167" spans="1:13" ht="13" x14ac:dyDescent="0.25">
      <c r="A4167" s="163">
        <v>4163</v>
      </c>
      <c r="B4167" s="66"/>
      <c r="C4167" s="67"/>
      <c r="D4167" s="48"/>
      <c r="E4167" s="68"/>
      <c r="F4167" s="49"/>
      <c r="G4167" s="69"/>
      <c r="H4167" s="50" t="str">
        <f>IF(E4167="","",VLOOKUP(WEEKDAY(E4167),List!A$15:B$21,2,FALSE))</f>
        <v/>
      </c>
      <c r="I4167" s="90">
        <f>IF(G4167="",0,VLOOKUP(G4167,PHR!$B$4:$H$10000,7,FALSE))</f>
        <v>0</v>
      </c>
      <c r="J4167" s="51" t="str">
        <f t="shared" si="261"/>
        <v/>
      </c>
      <c r="K4167" s="52" t="str">
        <f t="shared" si="264"/>
        <v/>
      </c>
      <c r="L4167" s="55" t="str">
        <f t="shared" si="262"/>
        <v/>
      </c>
      <c r="M4167" s="56" t="str">
        <f t="shared" si="263"/>
        <v/>
      </c>
    </row>
    <row r="4168" spans="1:13" ht="13" x14ac:dyDescent="0.25">
      <c r="A4168" s="163">
        <v>4164</v>
      </c>
      <c r="B4168" s="66"/>
      <c r="C4168" s="67"/>
      <c r="D4168" s="48"/>
      <c r="E4168" s="68"/>
      <c r="F4168" s="49"/>
      <c r="G4168" s="69"/>
      <c r="H4168" s="50" t="str">
        <f>IF(E4168="","",VLOOKUP(WEEKDAY(E4168),List!A$15:B$21,2,FALSE))</f>
        <v/>
      </c>
      <c r="I4168" s="90">
        <f>IF(G4168="",0,VLOOKUP(G4168,PHR!$B$4:$H$10000,7,FALSE))</f>
        <v>0</v>
      </c>
      <c r="J4168" s="51" t="str">
        <f t="shared" si="261"/>
        <v/>
      </c>
      <c r="K4168" s="52" t="str">
        <f t="shared" si="264"/>
        <v/>
      </c>
      <c r="L4168" s="55" t="str">
        <f t="shared" si="262"/>
        <v/>
      </c>
      <c r="M4168" s="56" t="str">
        <f t="shared" si="263"/>
        <v/>
      </c>
    </row>
    <row r="4169" spans="1:13" ht="13" x14ac:dyDescent="0.25">
      <c r="A4169" s="163">
        <v>4165</v>
      </c>
      <c r="B4169" s="66"/>
      <c r="C4169" s="67"/>
      <c r="D4169" s="48"/>
      <c r="E4169" s="68"/>
      <c r="F4169" s="49"/>
      <c r="G4169" s="69"/>
      <c r="H4169" s="50" t="str">
        <f>IF(E4169="","",VLOOKUP(WEEKDAY(E4169),List!A$15:B$21,2,FALSE))</f>
        <v/>
      </c>
      <c r="I4169" s="90">
        <f>IF(G4169="",0,VLOOKUP(G4169,PHR!$B$4:$H$10000,7,FALSE))</f>
        <v>0</v>
      </c>
      <c r="J4169" s="51" t="str">
        <f t="shared" si="261"/>
        <v/>
      </c>
      <c r="K4169" s="52" t="str">
        <f t="shared" si="264"/>
        <v/>
      </c>
      <c r="L4169" s="55" t="str">
        <f t="shared" si="262"/>
        <v/>
      </c>
      <c r="M4169" s="56" t="str">
        <f t="shared" si="263"/>
        <v/>
      </c>
    </row>
    <row r="4170" spans="1:13" ht="13" x14ac:dyDescent="0.25">
      <c r="A4170" s="163">
        <v>4166</v>
      </c>
      <c r="B4170" s="66"/>
      <c r="C4170" s="67"/>
      <c r="D4170" s="48"/>
      <c r="E4170" s="68"/>
      <c r="F4170" s="49"/>
      <c r="G4170" s="69"/>
      <c r="H4170" s="50" t="str">
        <f>IF(E4170="","",VLOOKUP(WEEKDAY(E4170),List!A$15:B$21,2,FALSE))</f>
        <v/>
      </c>
      <c r="I4170" s="90">
        <f>IF(G4170="",0,VLOOKUP(G4170,PHR!$B$4:$H$10000,7,FALSE))</f>
        <v>0</v>
      </c>
      <c r="J4170" s="51" t="str">
        <f t="shared" ref="J4170:J4233" si="265">IF(K4170="","",ROUND(K4170*I4170,2))</f>
        <v/>
      </c>
      <c r="K4170" s="52" t="str">
        <f t="shared" si="264"/>
        <v/>
      </c>
      <c r="L4170" s="55" t="str">
        <f t="shared" si="262"/>
        <v/>
      </c>
      <c r="M4170" s="56" t="str">
        <f t="shared" si="263"/>
        <v/>
      </c>
    </row>
    <row r="4171" spans="1:13" ht="13" x14ac:dyDescent="0.25">
      <c r="A4171" s="163">
        <v>4167</v>
      </c>
      <c r="B4171" s="66"/>
      <c r="C4171" s="67"/>
      <c r="D4171" s="48"/>
      <c r="E4171" s="68"/>
      <c r="F4171" s="49"/>
      <c r="G4171" s="69"/>
      <c r="H4171" s="50" t="str">
        <f>IF(E4171="","",VLOOKUP(WEEKDAY(E4171),List!A$15:B$21,2,FALSE))</f>
        <v/>
      </c>
      <c r="I4171" s="90">
        <f>IF(G4171="",0,VLOOKUP(G4171,PHR!$B$4:$H$10000,7,FALSE))</f>
        <v>0</v>
      </c>
      <c r="J4171" s="51" t="str">
        <f t="shared" si="265"/>
        <v/>
      </c>
      <c r="K4171" s="52" t="str">
        <f t="shared" si="264"/>
        <v/>
      </c>
      <c r="L4171" s="55" t="str">
        <f t="shared" si="262"/>
        <v/>
      </c>
      <c r="M4171" s="56" t="str">
        <f t="shared" si="263"/>
        <v/>
      </c>
    </row>
    <row r="4172" spans="1:13" ht="13" x14ac:dyDescent="0.25">
      <c r="A4172" s="163">
        <v>4168</v>
      </c>
      <c r="B4172" s="66"/>
      <c r="C4172" s="67"/>
      <c r="D4172" s="48"/>
      <c r="E4172" s="68"/>
      <c r="F4172" s="49"/>
      <c r="G4172" s="69"/>
      <c r="H4172" s="50" t="str">
        <f>IF(E4172="","",VLOOKUP(WEEKDAY(E4172),List!A$15:B$21,2,FALSE))</f>
        <v/>
      </c>
      <c r="I4172" s="90">
        <f>IF(G4172="",0,VLOOKUP(G4172,PHR!$B$4:$H$10000,7,FALSE))</f>
        <v>0</v>
      </c>
      <c r="J4172" s="51" t="str">
        <f t="shared" si="265"/>
        <v/>
      </c>
      <c r="K4172" s="52" t="str">
        <f t="shared" si="264"/>
        <v/>
      </c>
      <c r="L4172" s="55" t="str">
        <f t="shared" si="262"/>
        <v/>
      </c>
      <c r="M4172" s="56" t="str">
        <f t="shared" si="263"/>
        <v/>
      </c>
    </row>
    <row r="4173" spans="1:13" ht="13" x14ac:dyDescent="0.25">
      <c r="A4173" s="163">
        <v>4169</v>
      </c>
      <c r="B4173" s="66"/>
      <c r="C4173" s="67"/>
      <c r="D4173" s="48"/>
      <c r="E4173" s="68"/>
      <c r="F4173" s="49"/>
      <c r="G4173" s="69"/>
      <c r="H4173" s="50" t="str">
        <f>IF(E4173="","",VLOOKUP(WEEKDAY(E4173),List!A$15:B$21,2,FALSE))</f>
        <v/>
      </c>
      <c r="I4173" s="90">
        <f>IF(G4173="",0,VLOOKUP(G4173,PHR!$B$4:$H$10000,7,FALSE))</f>
        <v>0</v>
      </c>
      <c r="J4173" s="51" t="str">
        <f t="shared" si="265"/>
        <v/>
      </c>
      <c r="K4173" s="52" t="str">
        <f t="shared" si="264"/>
        <v/>
      </c>
      <c r="L4173" s="55" t="str">
        <f t="shared" si="262"/>
        <v/>
      </c>
      <c r="M4173" s="56" t="str">
        <f t="shared" si="263"/>
        <v/>
      </c>
    </row>
    <row r="4174" spans="1:13" ht="13" x14ac:dyDescent="0.25">
      <c r="A4174" s="163">
        <v>4170</v>
      </c>
      <c r="B4174" s="66"/>
      <c r="C4174" s="67"/>
      <c r="D4174" s="48"/>
      <c r="E4174" s="68"/>
      <c r="F4174" s="49"/>
      <c r="G4174" s="69"/>
      <c r="H4174" s="50" t="str">
        <f>IF(E4174="","",VLOOKUP(WEEKDAY(E4174),List!A$15:B$21,2,FALSE))</f>
        <v/>
      </c>
      <c r="I4174" s="90">
        <f>IF(G4174="",0,VLOOKUP(G4174,PHR!$B$4:$H$10000,7,FALSE))</f>
        <v>0</v>
      </c>
      <c r="J4174" s="51" t="str">
        <f t="shared" si="265"/>
        <v/>
      </c>
      <c r="K4174" s="52" t="str">
        <f t="shared" si="264"/>
        <v/>
      </c>
      <c r="L4174" s="55" t="str">
        <f t="shared" si="262"/>
        <v/>
      </c>
      <c r="M4174" s="56" t="str">
        <f t="shared" si="263"/>
        <v/>
      </c>
    </row>
    <row r="4175" spans="1:13" ht="13" x14ac:dyDescent="0.25">
      <c r="A4175" s="163">
        <v>4171</v>
      </c>
      <c r="B4175" s="66"/>
      <c r="C4175" s="67"/>
      <c r="D4175" s="48"/>
      <c r="E4175" s="68"/>
      <c r="F4175" s="49"/>
      <c r="G4175" s="69"/>
      <c r="H4175" s="50" t="str">
        <f>IF(E4175="","",VLOOKUP(WEEKDAY(E4175),List!A$15:B$21,2,FALSE))</f>
        <v/>
      </c>
      <c r="I4175" s="90">
        <f>IF(G4175="",0,VLOOKUP(G4175,PHR!$B$4:$H$10000,7,FALSE))</f>
        <v>0</v>
      </c>
      <c r="J4175" s="51" t="str">
        <f t="shared" si="265"/>
        <v/>
      </c>
      <c r="K4175" s="52" t="str">
        <f t="shared" si="264"/>
        <v/>
      </c>
      <c r="L4175" s="55" t="str">
        <f t="shared" si="262"/>
        <v/>
      </c>
      <c r="M4175" s="56" t="str">
        <f t="shared" si="263"/>
        <v/>
      </c>
    </row>
    <row r="4176" spans="1:13" ht="13" x14ac:dyDescent="0.25">
      <c r="A4176" s="163">
        <v>4172</v>
      </c>
      <c r="B4176" s="66"/>
      <c r="C4176" s="67"/>
      <c r="D4176" s="48"/>
      <c r="E4176" s="68"/>
      <c r="F4176" s="49"/>
      <c r="G4176" s="69"/>
      <c r="H4176" s="50" t="str">
        <f>IF(E4176="","",VLOOKUP(WEEKDAY(E4176),List!A$15:B$21,2,FALSE))</f>
        <v/>
      </c>
      <c r="I4176" s="90">
        <f>IF(G4176="",0,VLOOKUP(G4176,PHR!$B$4:$H$10000,7,FALSE))</f>
        <v>0</v>
      </c>
      <c r="J4176" s="51" t="str">
        <f t="shared" si="265"/>
        <v/>
      </c>
      <c r="K4176" s="52" t="str">
        <f t="shared" si="264"/>
        <v/>
      </c>
      <c r="L4176" s="55" t="str">
        <f t="shared" si="262"/>
        <v/>
      </c>
      <c r="M4176" s="56" t="str">
        <f t="shared" si="263"/>
        <v/>
      </c>
    </row>
    <row r="4177" spans="1:13" ht="13" x14ac:dyDescent="0.25">
      <c r="A4177" s="163">
        <v>4173</v>
      </c>
      <c r="B4177" s="66"/>
      <c r="C4177" s="67"/>
      <c r="D4177" s="48"/>
      <c r="E4177" s="68"/>
      <c r="F4177" s="49"/>
      <c r="G4177" s="69"/>
      <c r="H4177" s="50" t="str">
        <f>IF(E4177="","",VLOOKUP(WEEKDAY(E4177),List!A$15:B$21,2,FALSE))</f>
        <v/>
      </c>
      <c r="I4177" s="90">
        <f>IF(G4177="",0,VLOOKUP(G4177,PHR!$B$4:$H$10000,7,FALSE))</f>
        <v>0</v>
      </c>
      <c r="J4177" s="51" t="str">
        <f t="shared" si="265"/>
        <v/>
      </c>
      <c r="K4177" s="52" t="str">
        <f t="shared" si="264"/>
        <v/>
      </c>
      <c r="L4177" s="55" t="str">
        <f t="shared" si="262"/>
        <v/>
      </c>
      <c r="M4177" s="56" t="str">
        <f t="shared" si="263"/>
        <v/>
      </c>
    </row>
    <row r="4178" spans="1:13" ht="13" x14ac:dyDescent="0.25">
      <c r="A4178" s="163">
        <v>4174</v>
      </c>
      <c r="B4178" s="66"/>
      <c r="C4178" s="67"/>
      <c r="D4178" s="48"/>
      <c r="E4178" s="68"/>
      <c r="F4178" s="49"/>
      <c r="G4178" s="69"/>
      <c r="H4178" s="50" t="str">
        <f>IF(E4178="","",VLOOKUP(WEEKDAY(E4178),List!A$15:B$21,2,FALSE))</f>
        <v/>
      </c>
      <c r="I4178" s="90">
        <f>IF(G4178="",0,VLOOKUP(G4178,PHR!$B$4:$H$10000,7,FALSE))</f>
        <v>0</v>
      </c>
      <c r="J4178" s="51" t="str">
        <f t="shared" si="265"/>
        <v/>
      </c>
      <c r="K4178" s="52" t="str">
        <f t="shared" si="264"/>
        <v/>
      </c>
      <c r="L4178" s="55" t="str">
        <f t="shared" si="262"/>
        <v/>
      </c>
      <c r="M4178" s="56" t="str">
        <f t="shared" si="263"/>
        <v/>
      </c>
    </row>
    <row r="4179" spans="1:13" ht="13" x14ac:dyDescent="0.25">
      <c r="A4179" s="163">
        <v>4175</v>
      </c>
      <c r="B4179" s="66"/>
      <c r="C4179" s="67"/>
      <c r="D4179" s="48"/>
      <c r="E4179" s="68"/>
      <c r="F4179" s="49"/>
      <c r="G4179" s="69"/>
      <c r="H4179" s="50" t="str">
        <f>IF(E4179="","",VLOOKUP(WEEKDAY(E4179),List!A$15:B$21,2,FALSE))</f>
        <v/>
      </c>
      <c r="I4179" s="90">
        <f>IF(G4179="",0,VLOOKUP(G4179,PHR!$B$4:$H$10000,7,FALSE))</f>
        <v>0</v>
      </c>
      <c r="J4179" s="51" t="str">
        <f t="shared" si="265"/>
        <v/>
      </c>
      <c r="K4179" s="52" t="str">
        <f t="shared" si="264"/>
        <v/>
      </c>
      <c r="L4179" s="55" t="str">
        <f t="shared" si="262"/>
        <v/>
      </c>
      <c r="M4179" s="56" t="str">
        <f t="shared" si="263"/>
        <v/>
      </c>
    </row>
    <row r="4180" spans="1:13" ht="13" x14ac:dyDescent="0.25">
      <c r="A4180" s="163">
        <v>4176</v>
      </c>
      <c r="B4180" s="66"/>
      <c r="C4180" s="67"/>
      <c r="D4180" s="48"/>
      <c r="E4180" s="68"/>
      <c r="F4180" s="49"/>
      <c r="G4180" s="69"/>
      <c r="H4180" s="50" t="str">
        <f>IF(E4180="","",VLOOKUP(WEEKDAY(E4180),List!A$15:B$21,2,FALSE))</f>
        <v/>
      </c>
      <c r="I4180" s="90">
        <f>IF(G4180="",0,VLOOKUP(G4180,PHR!$B$4:$H$10000,7,FALSE))</f>
        <v>0</v>
      </c>
      <c r="J4180" s="51" t="str">
        <f t="shared" si="265"/>
        <v/>
      </c>
      <c r="K4180" s="52" t="str">
        <f t="shared" si="264"/>
        <v/>
      </c>
      <c r="L4180" s="55" t="str">
        <f t="shared" si="262"/>
        <v/>
      </c>
      <c r="M4180" s="56" t="str">
        <f t="shared" si="263"/>
        <v/>
      </c>
    </row>
    <row r="4181" spans="1:13" ht="13" x14ac:dyDescent="0.25">
      <c r="A4181" s="163">
        <v>4177</v>
      </c>
      <c r="B4181" s="66"/>
      <c r="C4181" s="67"/>
      <c r="D4181" s="48"/>
      <c r="E4181" s="68"/>
      <c r="F4181" s="49"/>
      <c r="G4181" s="69"/>
      <c r="H4181" s="50" t="str">
        <f>IF(E4181="","",VLOOKUP(WEEKDAY(E4181),List!A$15:B$21,2,FALSE))</f>
        <v/>
      </c>
      <c r="I4181" s="90">
        <f>IF(G4181="",0,VLOOKUP(G4181,PHR!$B$4:$H$10000,7,FALSE))</f>
        <v>0</v>
      </c>
      <c r="J4181" s="51" t="str">
        <f t="shared" si="265"/>
        <v/>
      </c>
      <c r="K4181" s="52" t="str">
        <f t="shared" si="264"/>
        <v/>
      </c>
      <c r="L4181" s="55" t="str">
        <f t="shared" si="262"/>
        <v/>
      </c>
      <c r="M4181" s="56" t="str">
        <f t="shared" si="263"/>
        <v/>
      </c>
    </row>
    <row r="4182" spans="1:13" ht="13" x14ac:dyDescent="0.25">
      <c r="A4182" s="163">
        <v>4178</v>
      </c>
      <c r="B4182" s="66"/>
      <c r="C4182" s="67"/>
      <c r="D4182" s="48"/>
      <c r="E4182" s="68"/>
      <c r="F4182" s="49"/>
      <c r="G4182" s="69"/>
      <c r="H4182" s="50" t="str">
        <f>IF(E4182="","",VLOOKUP(WEEKDAY(E4182),List!A$15:B$21,2,FALSE))</f>
        <v/>
      </c>
      <c r="I4182" s="90">
        <f>IF(G4182="",0,VLOOKUP(G4182,PHR!$B$4:$H$10000,7,FALSE))</f>
        <v>0</v>
      </c>
      <c r="J4182" s="51" t="str">
        <f t="shared" si="265"/>
        <v/>
      </c>
      <c r="K4182" s="52" t="str">
        <f t="shared" si="264"/>
        <v/>
      </c>
      <c r="L4182" s="55" t="str">
        <f t="shared" si="262"/>
        <v/>
      </c>
      <c r="M4182" s="56" t="str">
        <f t="shared" si="263"/>
        <v/>
      </c>
    </row>
    <row r="4183" spans="1:13" ht="13" x14ac:dyDescent="0.25">
      <c r="A4183" s="163">
        <v>4179</v>
      </c>
      <c r="B4183" s="66"/>
      <c r="C4183" s="67"/>
      <c r="D4183" s="48"/>
      <c r="E4183" s="68"/>
      <c r="F4183" s="49"/>
      <c r="G4183" s="69"/>
      <c r="H4183" s="50" t="str">
        <f>IF(E4183="","",VLOOKUP(WEEKDAY(E4183),List!A$15:B$21,2,FALSE))</f>
        <v/>
      </c>
      <c r="I4183" s="90">
        <f>IF(G4183="",0,VLOOKUP(G4183,PHR!$B$4:$H$10000,7,FALSE))</f>
        <v>0</v>
      </c>
      <c r="J4183" s="51" t="str">
        <f t="shared" si="265"/>
        <v/>
      </c>
      <c r="K4183" s="52" t="str">
        <f t="shared" si="264"/>
        <v/>
      </c>
      <c r="L4183" s="55" t="str">
        <f t="shared" si="262"/>
        <v/>
      </c>
      <c r="M4183" s="56" t="str">
        <f t="shared" si="263"/>
        <v/>
      </c>
    </row>
    <row r="4184" spans="1:13" ht="13" x14ac:dyDescent="0.25">
      <c r="A4184" s="163">
        <v>4180</v>
      </c>
      <c r="B4184" s="66"/>
      <c r="C4184" s="67"/>
      <c r="D4184" s="48"/>
      <c r="E4184" s="68"/>
      <c r="F4184" s="49"/>
      <c r="G4184" s="69"/>
      <c r="H4184" s="50" t="str">
        <f>IF(E4184="","",VLOOKUP(WEEKDAY(E4184),List!A$15:B$21,2,FALSE))</f>
        <v/>
      </c>
      <c r="I4184" s="90">
        <f>IF(G4184="",0,VLOOKUP(G4184,PHR!$B$4:$H$10000,7,FALSE))</f>
        <v>0</v>
      </c>
      <c r="J4184" s="51" t="str">
        <f t="shared" si="265"/>
        <v/>
      </c>
      <c r="K4184" s="52" t="str">
        <f t="shared" si="264"/>
        <v/>
      </c>
      <c r="L4184" s="55" t="str">
        <f t="shared" si="262"/>
        <v/>
      </c>
      <c r="M4184" s="56" t="str">
        <f t="shared" si="263"/>
        <v/>
      </c>
    </row>
    <row r="4185" spans="1:13" ht="13" x14ac:dyDescent="0.25">
      <c r="A4185" s="163">
        <v>4181</v>
      </c>
      <c r="B4185" s="66"/>
      <c r="C4185" s="67"/>
      <c r="D4185" s="48"/>
      <c r="E4185" s="68"/>
      <c r="F4185" s="49"/>
      <c r="G4185" s="69"/>
      <c r="H4185" s="50" t="str">
        <f>IF(E4185="","",VLOOKUP(WEEKDAY(E4185),List!A$15:B$21,2,FALSE))</f>
        <v/>
      </c>
      <c r="I4185" s="90">
        <f>IF(G4185="",0,VLOOKUP(G4185,PHR!$B$4:$H$10000,7,FALSE))</f>
        <v>0</v>
      </c>
      <c r="J4185" s="51" t="str">
        <f t="shared" si="265"/>
        <v/>
      </c>
      <c r="K4185" s="52" t="str">
        <f t="shared" si="264"/>
        <v/>
      </c>
      <c r="L4185" s="55" t="str">
        <f t="shared" si="262"/>
        <v/>
      </c>
      <c r="M4185" s="56" t="str">
        <f t="shared" si="263"/>
        <v/>
      </c>
    </row>
    <row r="4186" spans="1:13" ht="13" x14ac:dyDescent="0.25">
      <c r="A4186" s="163">
        <v>4182</v>
      </c>
      <c r="B4186" s="66"/>
      <c r="C4186" s="67"/>
      <c r="D4186" s="48"/>
      <c r="E4186" s="68"/>
      <c r="F4186" s="49"/>
      <c r="G4186" s="69"/>
      <c r="H4186" s="50" t="str">
        <f>IF(E4186="","",VLOOKUP(WEEKDAY(E4186),List!A$15:B$21,2,FALSE))</f>
        <v/>
      </c>
      <c r="I4186" s="90">
        <f>IF(G4186="",0,VLOOKUP(G4186,PHR!$B$4:$H$10000,7,FALSE))</f>
        <v>0</v>
      </c>
      <c r="J4186" s="51" t="str">
        <f t="shared" si="265"/>
        <v/>
      </c>
      <c r="K4186" s="52" t="str">
        <f t="shared" si="264"/>
        <v/>
      </c>
      <c r="L4186" s="55" t="str">
        <f t="shared" si="262"/>
        <v/>
      </c>
      <c r="M4186" s="56" t="str">
        <f t="shared" si="263"/>
        <v/>
      </c>
    </row>
    <row r="4187" spans="1:13" ht="13" x14ac:dyDescent="0.25">
      <c r="A4187" s="163">
        <v>4183</v>
      </c>
      <c r="B4187" s="66"/>
      <c r="C4187" s="67"/>
      <c r="D4187" s="48"/>
      <c r="E4187" s="68"/>
      <c r="F4187" s="49"/>
      <c r="G4187" s="69"/>
      <c r="H4187" s="50" t="str">
        <f>IF(E4187="","",VLOOKUP(WEEKDAY(E4187),List!A$15:B$21,2,FALSE))</f>
        <v/>
      </c>
      <c r="I4187" s="90">
        <f>IF(G4187="",0,VLOOKUP(G4187,PHR!$B$4:$H$10000,7,FALSE))</f>
        <v>0</v>
      </c>
      <c r="J4187" s="51" t="str">
        <f t="shared" si="265"/>
        <v/>
      </c>
      <c r="K4187" s="52" t="str">
        <f t="shared" si="264"/>
        <v/>
      </c>
      <c r="L4187" s="55" t="str">
        <f t="shared" si="262"/>
        <v/>
      </c>
      <c r="M4187" s="56" t="str">
        <f t="shared" si="263"/>
        <v/>
      </c>
    </row>
    <row r="4188" spans="1:13" ht="13" x14ac:dyDescent="0.25">
      <c r="A4188" s="163">
        <v>4184</v>
      </c>
      <c r="B4188" s="66"/>
      <c r="C4188" s="67"/>
      <c r="D4188" s="48"/>
      <c r="E4188" s="68"/>
      <c r="F4188" s="49"/>
      <c r="G4188" s="69"/>
      <c r="H4188" s="50" t="str">
        <f>IF(E4188="","",VLOOKUP(WEEKDAY(E4188),List!A$15:B$21,2,FALSE))</f>
        <v/>
      </c>
      <c r="I4188" s="90">
        <f>IF(G4188="",0,VLOOKUP(G4188,PHR!$B$4:$H$10000,7,FALSE))</f>
        <v>0</v>
      </c>
      <c r="J4188" s="51" t="str">
        <f t="shared" si="265"/>
        <v/>
      </c>
      <c r="K4188" s="52" t="str">
        <f t="shared" si="264"/>
        <v/>
      </c>
      <c r="L4188" s="55" t="str">
        <f t="shared" si="262"/>
        <v/>
      </c>
      <c r="M4188" s="56" t="str">
        <f t="shared" si="263"/>
        <v/>
      </c>
    </row>
    <row r="4189" spans="1:13" ht="13" x14ac:dyDescent="0.25">
      <c r="A4189" s="163">
        <v>4185</v>
      </c>
      <c r="B4189" s="66"/>
      <c r="C4189" s="67"/>
      <c r="D4189" s="48"/>
      <c r="E4189" s="68"/>
      <c r="F4189" s="49"/>
      <c r="G4189" s="69"/>
      <c r="H4189" s="50" t="str">
        <f>IF(E4189="","",VLOOKUP(WEEKDAY(E4189),List!A$15:B$21,2,FALSE))</f>
        <v/>
      </c>
      <c r="I4189" s="90">
        <f>IF(G4189="",0,VLOOKUP(G4189,PHR!$B$4:$H$10000,7,FALSE))</f>
        <v>0</v>
      </c>
      <c r="J4189" s="51" t="str">
        <f t="shared" si="265"/>
        <v/>
      </c>
      <c r="K4189" s="52" t="str">
        <f t="shared" si="264"/>
        <v/>
      </c>
      <c r="L4189" s="55" t="str">
        <f t="shared" si="262"/>
        <v/>
      </c>
      <c r="M4189" s="56" t="str">
        <f t="shared" si="263"/>
        <v/>
      </c>
    </row>
    <row r="4190" spans="1:13" ht="13" x14ac:dyDescent="0.25">
      <c r="A4190" s="163">
        <v>4186</v>
      </c>
      <c r="B4190" s="66"/>
      <c r="C4190" s="67"/>
      <c r="D4190" s="48"/>
      <c r="E4190" s="68"/>
      <c r="F4190" s="49"/>
      <c r="G4190" s="69"/>
      <c r="H4190" s="50" t="str">
        <f>IF(E4190="","",VLOOKUP(WEEKDAY(E4190),List!A$15:B$21,2,FALSE))</f>
        <v/>
      </c>
      <c r="I4190" s="90">
        <f>IF(G4190="",0,VLOOKUP(G4190,PHR!$B$4:$H$10000,7,FALSE))</f>
        <v>0</v>
      </c>
      <c r="J4190" s="51" t="str">
        <f t="shared" si="265"/>
        <v/>
      </c>
      <c r="K4190" s="52" t="str">
        <f t="shared" si="264"/>
        <v/>
      </c>
      <c r="L4190" s="55" t="str">
        <f t="shared" si="262"/>
        <v/>
      </c>
      <c r="M4190" s="56" t="str">
        <f t="shared" si="263"/>
        <v/>
      </c>
    </row>
    <row r="4191" spans="1:13" ht="13" x14ac:dyDescent="0.25">
      <c r="A4191" s="163">
        <v>4187</v>
      </c>
      <c r="B4191" s="66"/>
      <c r="C4191" s="67"/>
      <c r="D4191" s="48"/>
      <c r="E4191" s="68"/>
      <c r="F4191" s="49"/>
      <c r="G4191" s="69"/>
      <c r="H4191" s="50" t="str">
        <f>IF(E4191="","",VLOOKUP(WEEKDAY(E4191),List!A$15:B$21,2,FALSE))</f>
        <v/>
      </c>
      <c r="I4191" s="90">
        <f>IF(G4191="",0,VLOOKUP(G4191,PHR!$B$4:$H$10000,7,FALSE))</f>
        <v>0</v>
      </c>
      <c r="J4191" s="51" t="str">
        <f t="shared" si="265"/>
        <v/>
      </c>
      <c r="K4191" s="52" t="str">
        <f t="shared" si="264"/>
        <v/>
      </c>
      <c r="L4191" s="55" t="str">
        <f t="shared" si="262"/>
        <v/>
      </c>
      <c r="M4191" s="56" t="str">
        <f t="shared" si="263"/>
        <v/>
      </c>
    </row>
    <row r="4192" spans="1:13" ht="13" x14ac:dyDescent="0.25">
      <c r="A4192" s="163">
        <v>4188</v>
      </c>
      <c r="B4192" s="66"/>
      <c r="C4192" s="67"/>
      <c r="D4192" s="48"/>
      <c r="E4192" s="68"/>
      <c r="F4192" s="49"/>
      <c r="G4192" s="69"/>
      <c r="H4192" s="50" t="str">
        <f>IF(E4192="","",VLOOKUP(WEEKDAY(E4192),List!A$15:B$21,2,FALSE))</f>
        <v/>
      </c>
      <c r="I4192" s="90">
        <f>IF(G4192="",0,VLOOKUP(G4192,PHR!$B$4:$H$10000,7,FALSE))</f>
        <v>0</v>
      </c>
      <c r="J4192" s="51" t="str">
        <f t="shared" si="265"/>
        <v/>
      </c>
      <c r="K4192" s="52" t="str">
        <f t="shared" si="264"/>
        <v/>
      </c>
      <c r="L4192" s="55" t="str">
        <f t="shared" si="262"/>
        <v/>
      </c>
      <c r="M4192" s="56" t="str">
        <f t="shared" si="263"/>
        <v/>
      </c>
    </row>
    <row r="4193" spans="1:13" ht="13" x14ac:dyDescent="0.25">
      <c r="A4193" s="163">
        <v>4189</v>
      </c>
      <c r="B4193" s="66"/>
      <c r="C4193" s="67"/>
      <c r="D4193" s="48"/>
      <c r="E4193" s="68"/>
      <c r="F4193" s="49"/>
      <c r="G4193" s="69"/>
      <c r="H4193" s="50" t="str">
        <f>IF(E4193="","",VLOOKUP(WEEKDAY(E4193),List!A$15:B$21,2,FALSE))</f>
        <v/>
      </c>
      <c r="I4193" s="90">
        <f>IF(G4193="",0,VLOOKUP(G4193,PHR!$B$4:$H$10000,7,FALSE))</f>
        <v>0</v>
      </c>
      <c r="J4193" s="51" t="str">
        <f t="shared" si="265"/>
        <v/>
      </c>
      <c r="K4193" s="52" t="str">
        <f t="shared" si="264"/>
        <v/>
      </c>
      <c r="L4193" s="55" t="str">
        <f t="shared" si="262"/>
        <v/>
      </c>
      <c r="M4193" s="56" t="str">
        <f t="shared" si="263"/>
        <v/>
      </c>
    </row>
    <row r="4194" spans="1:13" ht="13" x14ac:dyDescent="0.25">
      <c r="A4194" s="163">
        <v>4190</v>
      </c>
      <c r="B4194" s="66"/>
      <c r="C4194" s="67"/>
      <c r="D4194" s="48"/>
      <c r="E4194" s="68"/>
      <c r="F4194" s="49"/>
      <c r="G4194" s="69"/>
      <c r="H4194" s="50" t="str">
        <f>IF(E4194="","",VLOOKUP(WEEKDAY(E4194),List!A$15:B$21,2,FALSE))</f>
        <v/>
      </c>
      <c r="I4194" s="90">
        <f>IF(G4194="",0,VLOOKUP(G4194,PHR!$B$4:$H$10000,7,FALSE))</f>
        <v>0</v>
      </c>
      <c r="J4194" s="51" t="str">
        <f t="shared" si="265"/>
        <v/>
      </c>
      <c r="K4194" s="52" t="str">
        <f t="shared" si="264"/>
        <v/>
      </c>
      <c r="L4194" s="55" t="str">
        <f t="shared" si="262"/>
        <v/>
      </c>
      <c r="M4194" s="56" t="str">
        <f t="shared" si="263"/>
        <v/>
      </c>
    </row>
    <row r="4195" spans="1:13" ht="13" x14ac:dyDescent="0.25">
      <c r="A4195" s="163">
        <v>4191</v>
      </c>
      <c r="B4195" s="66"/>
      <c r="C4195" s="67"/>
      <c r="D4195" s="48"/>
      <c r="E4195" s="68"/>
      <c r="F4195" s="49"/>
      <c r="G4195" s="69"/>
      <c r="H4195" s="50" t="str">
        <f>IF(E4195="","",VLOOKUP(WEEKDAY(E4195),List!A$15:B$21,2,FALSE))</f>
        <v/>
      </c>
      <c r="I4195" s="90">
        <f>IF(G4195="",0,VLOOKUP(G4195,PHR!$B$4:$H$10000,7,FALSE))</f>
        <v>0</v>
      </c>
      <c r="J4195" s="51" t="str">
        <f t="shared" si="265"/>
        <v/>
      </c>
      <c r="K4195" s="52" t="str">
        <f t="shared" si="264"/>
        <v/>
      </c>
      <c r="L4195" s="55" t="str">
        <f t="shared" si="262"/>
        <v/>
      </c>
      <c r="M4195" s="56" t="str">
        <f t="shared" si="263"/>
        <v/>
      </c>
    </row>
    <row r="4196" spans="1:13" ht="13" x14ac:dyDescent="0.25">
      <c r="A4196" s="163">
        <v>4192</v>
      </c>
      <c r="B4196" s="66"/>
      <c r="C4196" s="67"/>
      <c r="D4196" s="48"/>
      <c r="E4196" s="68"/>
      <c r="F4196" s="49"/>
      <c r="G4196" s="69"/>
      <c r="H4196" s="50" t="str">
        <f>IF(E4196="","",VLOOKUP(WEEKDAY(E4196),List!A$15:B$21,2,FALSE))</f>
        <v/>
      </c>
      <c r="I4196" s="90">
        <f>IF(G4196="",0,VLOOKUP(G4196,PHR!$B$4:$H$10000,7,FALSE))</f>
        <v>0</v>
      </c>
      <c r="J4196" s="51" t="str">
        <f t="shared" si="265"/>
        <v/>
      </c>
      <c r="K4196" s="52" t="str">
        <f t="shared" si="264"/>
        <v/>
      </c>
      <c r="L4196" s="55" t="str">
        <f t="shared" si="262"/>
        <v/>
      </c>
      <c r="M4196" s="56" t="str">
        <f t="shared" si="263"/>
        <v/>
      </c>
    </row>
    <row r="4197" spans="1:13" ht="13" x14ac:dyDescent="0.25">
      <c r="A4197" s="163">
        <v>4193</v>
      </c>
      <c r="B4197" s="66"/>
      <c r="C4197" s="67"/>
      <c r="D4197" s="48"/>
      <c r="E4197" s="68"/>
      <c r="F4197" s="49"/>
      <c r="G4197" s="69"/>
      <c r="H4197" s="50" t="str">
        <f>IF(E4197="","",VLOOKUP(WEEKDAY(E4197),List!A$15:B$21,2,FALSE))</f>
        <v/>
      </c>
      <c r="I4197" s="90">
        <f>IF(G4197="",0,VLOOKUP(G4197,PHR!$B$4:$H$10000,7,FALSE))</f>
        <v>0</v>
      </c>
      <c r="J4197" s="51" t="str">
        <f t="shared" si="265"/>
        <v/>
      </c>
      <c r="K4197" s="52" t="str">
        <f t="shared" si="264"/>
        <v/>
      </c>
      <c r="L4197" s="55" t="str">
        <f t="shared" si="262"/>
        <v/>
      </c>
      <c r="M4197" s="56" t="str">
        <f t="shared" si="263"/>
        <v/>
      </c>
    </row>
    <row r="4198" spans="1:13" ht="13" x14ac:dyDescent="0.25">
      <c r="A4198" s="163">
        <v>4194</v>
      </c>
      <c r="B4198" s="66"/>
      <c r="C4198" s="67"/>
      <c r="D4198" s="48"/>
      <c r="E4198" s="68"/>
      <c r="F4198" s="49"/>
      <c r="G4198" s="69"/>
      <c r="H4198" s="50" t="str">
        <f>IF(E4198="","",VLOOKUP(WEEKDAY(E4198),List!A$15:B$21,2,FALSE))</f>
        <v/>
      </c>
      <c r="I4198" s="90">
        <f>IF(G4198="",0,VLOOKUP(G4198,PHR!$B$4:$H$10000,7,FALSE))</f>
        <v>0</v>
      </c>
      <c r="J4198" s="51" t="str">
        <f t="shared" si="265"/>
        <v/>
      </c>
      <c r="K4198" s="52" t="str">
        <f t="shared" si="264"/>
        <v/>
      </c>
      <c r="L4198" s="55" t="str">
        <f t="shared" si="262"/>
        <v/>
      </c>
      <c r="M4198" s="56" t="str">
        <f t="shared" si="263"/>
        <v/>
      </c>
    </row>
    <row r="4199" spans="1:13" ht="13" x14ac:dyDescent="0.25">
      <c r="A4199" s="163">
        <v>4195</v>
      </c>
      <c r="B4199" s="66"/>
      <c r="C4199" s="67"/>
      <c r="D4199" s="48"/>
      <c r="E4199" s="68"/>
      <c r="F4199" s="49"/>
      <c r="G4199" s="69"/>
      <c r="H4199" s="50" t="str">
        <f>IF(E4199="","",VLOOKUP(WEEKDAY(E4199),List!A$15:B$21,2,FALSE))</f>
        <v/>
      </c>
      <c r="I4199" s="90">
        <f>IF(G4199="",0,VLOOKUP(G4199,PHR!$B$4:$H$10000,7,FALSE))</f>
        <v>0</v>
      </c>
      <c r="J4199" s="51" t="str">
        <f t="shared" si="265"/>
        <v/>
      </c>
      <c r="K4199" s="52" t="str">
        <f t="shared" si="264"/>
        <v/>
      </c>
      <c r="L4199" s="55" t="str">
        <f t="shared" si="262"/>
        <v/>
      </c>
      <c r="M4199" s="56" t="str">
        <f t="shared" si="263"/>
        <v/>
      </c>
    </row>
    <row r="4200" spans="1:13" ht="13" x14ac:dyDescent="0.25">
      <c r="A4200" s="163">
        <v>4196</v>
      </c>
      <c r="B4200" s="66"/>
      <c r="C4200" s="67"/>
      <c r="D4200" s="48"/>
      <c r="E4200" s="68"/>
      <c r="F4200" s="49"/>
      <c r="G4200" s="69"/>
      <c r="H4200" s="50" t="str">
        <f>IF(E4200="","",VLOOKUP(WEEKDAY(E4200),List!A$15:B$21,2,FALSE))</f>
        <v/>
      </c>
      <c r="I4200" s="90">
        <f>IF(G4200="",0,VLOOKUP(G4200,PHR!$B$4:$H$10000,7,FALSE))</f>
        <v>0</v>
      </c>
      <c r="J4200" s="51" t="str">
        <f t="shared" si="265"/>
        <v/>
      </c>
      <c r="K4200" s="52" t="str">
        <f t="shared" si="264"/>
        <v/>
      </c>
      <c r="L4200" s="55" t="str">
        <f t="shared" si="262"/>
        <v/>
      </c>
      <c r="M4200" s="56" t="str">
        <f t="shared" si="263"/>
        <v/>
      </c>
    </row>
    <row r="4201" spans="1:13" ht="13" x14ac:dyDescent="0.25">
      <c r="A4201" s="163">
        <v>4197</v>
      </c>
      <c r="B4201" s="66"/>
      <c r="C4201" s="67"/>
      <c r="D4201" s="48"/>
      <c r="E4201" s="68"/>
      <c r="F4201" s="49"/>
      <c r="G4201" s="69"/>
      <c r="H4201" s="50" t="str">
        <f>IF(E4201="","",VLOOKUP(WEEKDAY(E4201),List!A$15:B$21,2,FALSE))</f>
        <v/>
      </c>
      <c r="I4201" s="90">
        <f>IF(G4201="",0,VLOOKUP(G4201,PHR!$B$4:$H$10000,7,FALSE))</f>
        <v>0</v>
      </c>
      <c r="J4201" s="51" t="str">
        <f t="shared" si="265"/>
        <v/>
      </c>
      <c r="K4201" s="52" t="str">
        <f t="shared" si="264"/>
        <v/>
      </c>
      <c r="L4201" s="55" t="str">
        <f t="shared" si="262"/>
        <v/>
      </c>
      <c r="M4201" s="56" t="str">
        <f t="shared" si="263"/>
        <v/>
      </c>
    </row>
    <row r="4202" spans="1:13" ht="13" x14ac:dyDescent="0.25">
      <c r="A4202" s="163">
        <v>4198</v>
      </c>
      <c r="B4202" s="66"/>
      <c r="C4202" s="67"/>
      <c r="D4202" s="48"/>
      <c r="E4202" s="68"/>
      <c r="F4202" s="49"/>
      <c r="G4202" s="69"/>
      <c r="H4202" s="50" t="str">
        <f>IF(E4202="","",VLOOKUP(WEEKDAY(E4202),List!A$15:B$21,2,FALSE))</f>
        <v/>
      </c>
      <c r="I4202" s="90">
        <f>IF(G4202="",0,VLOOKUP(G4202,PHR!$B$4:$H$10000,7,FALSE))</f>
        <v>0</v>
      </c>
      <c r="J4202" s="51" t="str">
        <f t="shared" si="265"/>
        <v/>
      </c>
      <c r="K4202" s="52" t="str">
        <f t="shared" si="264"/>
        <v/>
      </c>
      <c r="L4202" s="55" t="str">
        <f t="shared" si="262"/>
        <v/>
      </c>
      <c r="M4202" s="56" t="str">
        <f t="shared" si="263"/>
        <v/>
      </c>
    </row>
    <row r="4203" spans="1:13" ht="13" x14ac:dyDescent="0.25">
      <c r="A4203" s="163">
        <v>4199</v>
      </c>
      <c r="B4203" s="66"/>
      <c r="C4203" s="67"/>
      <c r="D4203" s="48"/>
      <c r="E4203" s="68"/>
      <c r="F4203" s="49"/>
      <c r="G4203" s="69"/>
      <c r="H4203" s="50" t="str">
        <f>IF(E4203="","",VLOOKUP(WEEKDAY(E4203),List!A$15:B$21,2,FALSE))</f>
        <v/>
      </c>
      <c r="I4203" s="90">
        <f>IF(G4203="",0,VLOOKUP(G4203,PHR!$B$4:$H$10000,7,FALSE))</f>
        <v>0</v>
      </c>
      <c r="J4203" s="51" t="str">
        <f t="shared" si="265"/>
        <v/>
      </c>
      <c r="K4203" s="52" t="str">
        <f t="shared" si="264"/>
        <v/>
      </c>
      <c r="L4203" s="55" t="str">
        <f t="shared" si="262"/>
        <v/>
      </c>
      <c r="M4203" s="56" t="str">
        <f t="shared" si="263"/>
        <v/>
      </c>
    </row>
    <row r="4204" spans="1:13" ht="13" x14ac:dyDescent="0.25">
      <c r="A4204" s="163">
        <v>4200</v>
      </c>
      <c r="B4204" s="66"/>
      <c r="C4204" s="67"/>
      <c r="D4204" s="48"/>
      <c r="E4204" s="68"/>
      <c r="F4204" s="49"/>
      <c r="G4204" s="69"/>
      <c r="H4204" s="50" t="str">
        <f>IF(E4204="","",VLOOKUP(WEEKDAY(E4204),List!A$15:B$21,2,FALSE))</f>
        <v/>
      </c>
      <c r="I4204" s="90">
        <f>IF(G4204="",0,VLOOKUP(G4204,PHR!$B$4:$H$10000,7,FALSE))</f>
        <v>0</v>
      </c>
      <c r="J4204" s="51" t="str">
        <f t="shared" si="265"/>
        <v/>
      </c>
      <c r="K4204" s="52" t="str">
        <f t="shared" si="264"/>
        <v/>
      </c>
      <c r="L4204" s="55" t="str">
        <f t="shared" si="262"/>
        <v/>
      </c>
      <c r="M4204" s="56" t="str">
        <f t="shared" si="263"/>
        <v/>
      </c>
    </row>
    <row r="4205" spans="1:13" ht="13" x14ac:dyDescent="0.25">
      <c r="A4205" s="163">
        <v>4201</v>
      </c>
      <c r="B4205" s="66"/>
      <c r="C4205" s="67"/>
      <c r="D4205" s="48"/>
      <c r="E4205" s="68"/>
      <c r="F4205" s="49"/>
      <c r="G4205" s="69"/>
      <c r="H4205" s="50" t="str">
        <f>IF(E4205="","",VLOOKUP(WEEKDAY(E4205),List!A$15:B$21,2,FALSE))</f>
        <v/>
      </c>
      <c r="I4205" s="90">
        <f>IF(G4205="",0,VLOOKUP(G4205,PHR!$B$4:$H$10000,7,FALSE))</f>
        <v>0</v>
      </c>
      <c r="J4205" s="51" t="str">
        <f t="shared" si="265"/>
        <v/>
      </c>
      <c r="K4205" s="52" t="str">
        <f t="shared" si="264"/>
        <v/>
      </c>
      <c r="L4205" s="55" t="str">
        <f t="shared" si="262"/>
        <v/>
      </c>
      <c r="M4205" s="56" t="str">
        <f t="shared" si="263"/>
        <v/>
      </c>
    </row>
    <row r="4206" spans="1:13" ht="13" x14ac:dyDescent="0.25">
      <c r="A4206" s="163">
        <v>4202</v>
      </c>
      <c r="B4206" s="66"/>
      <c r="C4206" s="67"/>
      <c r="D4206" s="48"/>
      <c r="E4206" s="68"/>
      <c r="F4206" s="49"/>
      <c r="G4206" s="69"/>
      <c r="H4206" s="50" t="str">
        <f>IF(E4206="","",VLOOKUP(WEEKDAY(E4206),List!A$15:B$21,2,FALSE))</f>
        <v/>
      </c>
      <c r="I4206" s="90">
        <f>IF(G4206="",0,VLOOKUP(G4206,PHR!$B$4:$H$10000,7,FALSE))</f>
        <v>0</v>
      </c>
      <c r="J4206" s="51" t="str">
        <f t="shared" si="265"/>
        <v/>
      </c>
      <c r="K4206" s="52" t="str">
        <f t="shared" si="264"/>
        <v/>
      </c>
      <c r="L4206" s="55" t="str">
        <f t="shared" si="262"/>
        <v/>
      </c>
      <c r="M4206" s="56" t="str">
        <f t="shared" si="263"/>
        <v/>
      </c>
    </row>
    <row r="4207" spans="1:13" ht="13" x14ac:dyDescent="0.25">
      <c r="A4207" s="163">
        <v>4203</v>
      </c>
      <c r="B4207" s="66"/>
      <c r="C4207" s="67"/>
      <c r="D4207" s="48"/>
      <c r="E4207" s="68"/>
      <c r="F4207" s="49"/>
      <c r="G4207" s="69"/>
      <c r="H4207" s="50" t="str">
        <f>IF(E4207="","",VLOOKUP(WEEKDAY(E4207),List!A$15:B$21,2,FALSE))</f>
        <v/>
      </c>
      <c r="I4207" s="90">
        <f>IF(G4207="",0,VLOOKUP(G4207,PHR!$B$4:$H$10000,7,FALSE))</f>
        <v>0</v>
      </c>
      <c r="J4207" s="51" t="str">
        <f t="shared" si="265"/>
        <v/>
      </c>
      <c r="K4207" s="52" t="str">
        <f t="shared" si="264"/>
        <v/>
      </c>
      <c r="L4207" s="55" t="str">
        <f t="shared" si="262"/>
        <v/>
      </c>
      <c r="M4207" s="56" t="str">
        <f t="shared" si="263"/>
        <v/>
      </c>
    </row>
    <row r="4208" spans="1:13" ht="13" x14ac:dyDescent="0.25">
      <c r="A4208" s="163">
        <v>4204</v>
      </c>
      <c r="B4208" s="66"/>
      <c r="C4208" s="67"/>
      <c r="D4208" s="48"/>
      <c r="E4208" s="68"/>
      <c r="F4208" s="49"/>
      <c r="G4208" s="69"/>
      <c r="H4208" s="50" t="str">
        <f>IF(E4208="","",VLOOKUP(WEEKDAY(E4208),List!A$15:B$21,2,FALSE))</f>
        <v/>
      </c>
      <c r="I4208" s="90">
        <f>IF(G4208="",0,VLOOKUP(G4208,PHR!$B$4:$H$10000,7,FALSE))</f>
        <v>0</v>
      </c>
      <c r="J4208" s="51" t="str">
        <f t="shared" si="265"/>
        <v/>
      </c>
      <c r="K4208" s="52" t="str">
        <f t="shared" si="264"/>
        <v/>
      </c>
      <c r="L4208" s="55" t="str">
        <f t="shared" si="262"/>
        <v/>
      </c>
      <c r="M4208" s="56" t="str">
        <f t="shared" si="263"/>
        <v/>
      </c>
    </row>
    <row r="4209" spans="1:13" ht="13" x14ac:dyDescent="0.25">
      <c r="A4209" s="163">
        <v>4205</v>
      </c>
      <c r="B4209" s="66"/>
      <c r="C4209" s="67"/>
      <c r="D4209" s="48"/>
      <c r="E4209" s="68"/>
      <c r="F4209" s="49"/>
      <c r="G4209" s="69"/>
      <c r="H4209" s="50" t="str">
        <f>IF(E4209="","",VLOOKUP(WEEKDAY(E4209),List!A$15:B$21,2,FALSE))</f>
        <v/>
      </c>
      <c r="I4209" s="90">
        <f>IF(G4209="",0,VLOOKUP(G4209,PHR!$B$4:$H$10000,7,FALSE))</f>
        <v>0</v>
      </c>
      <c r="J4209" s="51" t="str">
        <f t="shared" si="265"/>
        <v/>
      </c>
      <c r="K4209" s="52" t="str">
        <f t="shared" si="264"/>
        <v/>
      </c>
      <c r="L4209" s="55" t="str">
        <f t="shared" si="262"/>
        <v/>
      </c>
      <c r="M4209" s="56" t="str">
        <f t="shared" si="263"/>
        <v/>
      </c>
    </row>
    <row r="4210" spans="1:13" ht="13" x14ac:dyDescent="0.25">
      <c r="A4210" s="163">
        <v>4206</v>
      </c>
      <c r="B4210" s="66"/>
      <c r="C4210" s="67"/>
      <c r="D4210" s="48"/>
      <c r="E4210" s="68"/>
      <c r="F4210" s="49"/>
      <c r="G4210" s="69"/>
      <c r="H4210" s="50" t="str">
        <f>IF(E4210="","",VLOOKUP(WEEKDAY(E4210),List!A$15:B$21,2,FALSE))</f>
        <v/>
      </c>
      <c r="I4210" s="90">
        <f>IF(G4210="",0,VLOOKUP(G4210,PHR!$B$4:$H$10000,7,FALSE))</f>
        <v>0</v>
      </c>
      <c r="J4210" s="51" t="str">
        <f t="shared" si="265"/>
        <v/>
      </c>
      <c r="K4210" s="52" t="str">
        <f t="shared" si="264"/>
        <v/>
      </c>
      <c r="L4210" s="55" t="str">
        <f t="shared" si="262"/>
        <v/>
      </c>
      <c r="M4210" s="56" t="str">
        <f t="shared" si="263"/>
        <v/>
      </c>
    </row>
    <row r="4211" spans="1:13" ht="13" x14ac:dyDescent="0.25">
      <c r="A4211" s="163">
        <v>4207</v>
      </c>
      <c r="B4211" s="66"/>
      <c r="C4211" s="67"/>
      <c r="D4211" s="48"/>
      <c r="E4211" s="68"/>
      <c r="F4211" s="49"/>
      <c r="G4211" s="69"/>
      <c r="H4211" s="50" t="str">
        <f>IF(E4211="","",VLOOKUP(WEEKDAY(E4211),List!A$15:B$21,2,FALSE))</f>
        <v/>
      </c>
      <c r="I4211" s="90">
        <f>IF(G4211="",0,VLOOKUP(G4211,PHR!$B$4:$H$10000,7,FALSE))</f>
        <v>0</v>
      </c>
      <c r="J4211" s="51" t="str">
        <f t="shared" si="265"/>
        <v/>
      </c>
      <c r="K4211" s="52" t="str">
        <f t="shared" si="264"/>
        <v/>
      </c>
      <c r="L4211" s="55" t="str">
        <f t="shared" si="262"/>
        <v/>
      </c>
      <c r="M4211" s="56" t="str">
        <f t="shared" si="263"/>
        <v/>
      </c>
    </row>
    <row r="4212" spans="1:13" ht="13" x14ac:dyDescent="0.25">
      <c r="A4212" s="163">
        <v>4208</v>
      </c>
      <c r="B4212" s="66"/>
      <c r="C4212" s="67"/>
      <c r="D4212" s="48"/>
      <c r="E4212" s="68"/>
      <c r="F4212" s="49"/>
      <c r="G4212" s="69"/>
      <c r="H4212" s="50" t="str">
        <f>IF(E4212="","",VLOOKUP(WEEKDAY(E4212),List!A$15:B$21,2,FALSE))</f>
        <v/>
      </c>
      <c r="I4212" s="90">
        <f>IF(G4212="",0,VLOOKUP(G4212,PHR!$B$4:$H$10000,7,FALSE))</f>
        <v>0</v>
      </c>
      <c r="J4212" s="51" t="str">
        <f t="shared" si="265"/>
        <v/>
      </c>
      <c r="K4212" s="52" t="str">
        <f t="shared" si="264"/>
        <v/>
      </c>
      <c r="L4212" s="55" t="str">
        <f t="shared" si="262"/>
        <v/>
      </c>
      <c r="M4212" s="56" t="str">
        <f t="shared" si="263"/>
        <v/>
      </c>
    </row>
    <row r="4213" spans="1:13" ht="13" x14ac:dyDescent="0.25">
      <c r="A4213" s="163">
        <v>4209</v>
      </c>
      <c r="B4213" s="66"/>
      <c r="C4213" s="67"/>
      <c r="D4213" s="48"/>
      <c r="E4213" s="68"/>
      <c r="F4213" s="49"/>
      <c r="G4213" s="69"/>
      <c r="H4213" s="50" t="str">
        <f>IF(E4213="","",VLOOKUP(WEEKDAY(E4213),List!A$15:B$21,2,FALSE))</f>
        <v/>
      </c>
      <c r="I4213" s="90">
        <f>IF(G4213="",0,VLOOKUP(G4213,PHR!$B$4:$H$10000,7,FALSE))</f>
        <v>0</v>
      </c>
      <c r="J4213" s="51" t="str">
        <f t="shared" si="265"/>
        <v/>
      </c>
      <c r="K4213" s="52" t="str">
        <f t="shared" si="264"/>
        <v/>
      </c>
      <c r="L4213" s="55" t="str">
        <f t="shared" si="262"/>
        <v/>
      </c>
      <c r="M4213" s="56" t="str">
        <f t="shared" si="263"/>
        <v/>
      </c>
    </row>
    <row r="4214" spans="1:13" ht="13" x14ac:dyDescent="0.25">
      <c r="A4214" s="163">
        <v>4210</v>
      </c>
      <c r="B4214" s="66"/>
      <c r="C4214" s="67"/>
      <c r="D4214" s="48"/>
      <c r="E4214" s="68"/>
      <c r="F4214" s="49"/>
      <c r="G4214" s="69"/>
      <c r="H4214" s="50" t="str">
        <f>IF(E4214="","",VLOOKUP(WEEKDAY(E4214),List!A$15:B$21,2,FALSE))</f>
        <v/>
      </c>
      <c r="I4214" s="90">
        <f>IF(G4214="",0,VLOOKUP(G4214,PHR!$B$4:$H$10000,7,FALSE))</f>
        <v>0</v>
      </c>
      <c r="J4214" s="51" t="str">
        <f t="shared" si="265"/>
        <v/>
      </c>
      <c r="K4214" s="52" t="str">
        <f t="shared" si="264"/>
        <v/>
      </c>
      <c r="L4214" s="55" t="str">
        <f t="shared" si="262"/>
        <v/>
      </c>
      <c r="M4214" s="56" t="str">
        <f t="shared" si="263"/>
        <v/>
      </c>
    </row>
    <row r="4215" spans="1:13" ht="13" x14ac:dyDescent="0.25">
      <c r="A4215" s="163">
        <v>4211</v>
      </c>
      <c r="B4215" s="66"/>
      <c r="C4215" s="67"/>
      <c r="D4215" s="48"/>
      <c r="E4215" s="68"/>
      <c r="F4215" s="49"/>
      <c r="G4215" s="69"/>
      <c r="H4215" s="50" t="str">
        <f>IF(E4215="","",VLOOKUP(WEEKDAY(E4215),List!A$15:B$21,2,FALSE))</f>
        <v/>
      </c>
      <c r="I4215" s="90">
        <f>IF(G4215="",0,VLOOKUP(G4215,PHR!$B$4:$H$10000,7,FALSE))</f>
        <v>0</v>
      </c>
      <c r="J4215" s="51" t="str">
        <f t="shared" si="265"/>
        <v/>
      </c>
      <c r="K4215" s="52" t="str">
        <f t="shared" si="264"/>
        <v/>
      </c>
      <c r="L4215" s="55" t="str">
        <f t="shared" si="262"/>
        <v/>
      </c>
      <c r="M4215" s="56" t="str">
        <f t="shared" si="263"/>
        <v/>
      </c>
    </row>
    <row r="4216" spans="1:13" ht="13" x14ac:dyDescent="0.25">
      <c r="A4216" s="163">
        <v>4212</v>
      </c>
      <c r="B4216" s="66"/>
      <c r="C4216" s="67"/>
      <c r="D4216" s="48"/>
      <c r="E4216" s="68"/>
      <c r="F4216" s="49"/>
      <c r="G4216" s="69"/>
      <c r="H4216" s="50" t="str">
        <f>IF(E4216="","",VLOOKUP(WEEKDAY(E4216),List!A$15:B$21,2,FALSE))</f>
        <v/>
      </c>
      <c r="I4216" s="90">
        <f>IF(G4216="",0,VLOOKUP(G4216,PHR!$B$4:$H$10000,7,FALSE))</f>
        <v>0</v>
      </c>
      <c r="J4216" s="51" t="str">
        <f t="shared" si="265"/>
        <v/>
      </c>
      <c r="K4216" s="52" t="str">
        <f t="shared" si="264"/>
        <v/>
      </c>
      <c r="L4216" s="55" t="str">
        <f t="shared" si="262"/>
        <v/>
      </c>
      <c r="M4216" s="56" t="str">
        <f t="shared" si="263"/>
        <v/>
      </c>
    </row>
    <row r="4217" spans="1:13" ht="13" x14ac:dyDescent="0.25">
      <c r="A4217" s="163">
        <v>4213</v>
      </c>
      <c r="B4217" s="66"/>
      <c r="C4217" s="67"/>
      <c r="D4217" s="48"/>
      <c r="E4217" s="68"/>
      <c r="F4217" s="49"/>
      <c r="G4217" s="69"/>
      <c r="H4217" s="50" t="str">
        <f>IF(E4217="","",VLOOKUP(WEEKDAY(E4217),List!A$15:B$21,2,FALSE))</f>
        <v/>
      </c>
      <c r="I4217" s="90">
        <f>IF(G4217="",0,VLOOKUP(G4217,PHR!$B$4:$H$10000,7,FALSE))</f>
        <v>0</v>
      </c>
      <c r="J4217" s="51" t="str">
        <f t="shared" si="265"/>
        <v/>
      </c>
      <c r="K4217" s="52" t="str">
        <f t="shared" si="264"/>
        <v/>
      </c>
      <c r="L4217" s="55" t="str">
        <f t="shared" si="262"/>
        <v/>
      </c>
      <c r="M4217" s="56" t="str">
        <f t="shared" si="263"/>
        <v/>
      </c>
    </row>
    <row r="4218" spans="1:13" ht="13" x14ac:dyDescent="0.25">
      <c r="A4218" s="163">
        <v>4214</v>
      </c>
      <c r="B4218" s="66"/>
      <c r="C4218" s="67"/>
      <c r="D4218" s="48"/>
      <c r="E4218" s="68"/>
      <c r="F4218" s="49"/>
      <c r="G4218" s="69"/>
      <c r="H4218" s="50" t="str">
        <f>IF(E4218="","",VLOOKUP(WEEKDAY(E4218),List!A$15:B$21,2,FALSE))</f>
        <v/>
      </c>
      <c r="I4218" s="90">
        <f>IF(G4218="",0,VLOOKUP(G4218,PHR!$B$4:$H$10000,7,FALSE))</f>
        <v>0</v>
      </c>
      <c r="J4218" s="51" t="str">
        <f t="shared" si="265"/>
        <v/>
      </c>
      <c r="K4218" s="52" t="str">
        <f t="shared" si="264"/>
        <v/>
      </c>
      <c r="L4218" s="55" t="str">
        <f t="shared" si="262"/>
        <v/>
      </c>
      <c r="M4218" s="56" t="str">
        <f t="shared" si="263"/>
        <v/>
      </c>
    </row>
    <row r="4219" spans="1:13" ht="13" x14ac:dyDescent="0.25">
      <c r="A4219" s="163">
        <v>4215</v>
      </c>
      <c r="B4219" s="66"/>
      <c r="C4219" s="67"/>
      <c r="D4219" s="48"/>
      <c r="E4219" s="68"/>
      <c r="F4219" s="49"/>
      <c r="G4219" s="69"/>
      <c r="H4219" s="50" t="str">
        <f>IF(E4219="","",VLOOKUP(WEEKDAY(E4219),List!A$15:B$21,2,FALSE))</f>
        <v/>
      </c>
      <c r="I4219" s="90">
        <f>IF(G4219="",0,VLOOKUP(G4219,PHR!$B$4:$H$10000,7,FALSE))</f>
        <v>0</v>
      </c>
      <c r="J4219" s="51" t="str">
        <f t="shared" si="265"/>
        <v/>
      </c>
      <c r="K4219" s="52" t="str">
        <f t="shared" si="264"/>
        <v/>
      </c>
      <c r="L4219" s="55" t="str">
        <f t="shared" si="262"/>
        <v/>
      </c>
      <c r="M4219" s="56" t="str">
        <f t="shared" si="263"/>
        <v/>
      </c>
    </row>
    <row r="4220" spans="1:13" ht="13" x14ac:dyDescent="0.25">
      <c r="A4220" s="163">
        <v>4216</v>
      </c>
      <c r="B4220" s="66"/>
      <c r="C4220" s="67"/>
      <c r="D4220" s="48"/>
      <c r="E4220" s="68"/>
      <c r="F4220" s="49"/>
      <c r="G4220" s="69"/>
      <c r="H4220" s="50" t="str">
        <f>IF(E4220="","",VLOOKUP(WEEKDAY(E4220),List!A$15:B$21,2,FALSE))</f>
        <v/>
      </c>
      <c r="I4220" s="90">
        <f>IF(G4220="",0,VLOOKUP(G4220,PHR!$B$4:$H$10000,7,FALSE))</f>
        <v>0</v>
      </c>
      <c r="J4220" s="51" t="str">
        <f t="shared" si="265"/>
        <v/>
      </c>
      <c r="K4220" s="52" t="str">
        <f t="shared" si="264"/>
        <v/>
      </c>
      <c r="L4220" s="55" t="str">
        <f t="shared" si="262"/>
        <v/>
      </c>
      <c r="M4220" s="56" t="str">
        <f t="shared" si="263"/>
        <v/>
      </c>
    </row>
    <row r="4221" spans="1:13" ht="13" x14ac:dyDescent="0.25">
      <c r="A4221" s="163">
        <v>4217</v>
      </c>
      <c r="B4221" s="66"/>
      <c r="C4221" s="67"/>
      <c r="D4221" s="48"/>
      <c r="E4221" s="68"/>
      <c r="F4221" s="49"/>
      <c r="G4221" s="69"/>
      <c r="H4221" s="50" t="str">
        <f>IF(E4221="","",VLOOKUP(WEEKDAY(E4221),List!A$15:B$21,2,FALSE))</f>
        <v/>
      </c>
      <c r="I4221" s="90">
        <f>IF(G4221="",0,VLOOKUP(G4221,PHR!$B$4:$H$10000,7,FALSE))</f>
        <v>0</v>
      </c>
      <c r="J4221" s="51" t="str">
        <f t="shared" si="265"/>
        <v/>
      </c>
      <c r="K4221" s="52" t="str">
        <f t="shared" si="264"/>
        <v/>
      </c>
      <c r="L4221" s="55" t="str">
        <f t="shared" si="262"/>
        <v/>
      </c>
      <c r="M4221" s="56" t="str">
        <f t="shared" si="263"/>
        <v/>
      </c>
    </row>
    <row r="4222" spans="1:13" ht="13" x14ac:dyDescent="0.25">
      <c r="A4222" s="163">
        <v>4218</v>
      </c>
      <c r="B4222" s="66"/>
      <c r="C4222" s="67"/>
      <c r="D4222" s="48"/>
      <c r="E4222" s="68"/>
      <c r="F4222" s="49"/>
      <c r="G4222" s="69"/>
      <c r="H4222" s="50" t="str">
        <f>IF(E4222="","",VLOOKUP(WEEKDAY(E4222),List!A$15:B$21,2,FALSE))</f>
        <v/>
      </c>
      <c r="I4222" s="90">
        <f>IF(G4222="",0,VLOOKUP(G4222,PHR!$B$4:$H$10000,7,FALSE))</f>
        <v>0</v>
      </c>
      <c r="J4222" s="51" t="str">
        <f t="shared" si="265"/>
        <v/>
      </c>
      <c r="K4222" s="52" t="str">
        <f t="shared" si="264"/>
        <v/>
      </c>
      <c r="L4222" s="55" t="str">
        <f t="shared" si="262"/>
        <v/>
      </c>
      <c r="M4222" s="56" t="str">
        <f t="shared" si="263"/>
        <v/>
      </c>
    </row>
    <row r="4223" spans="1:13" ht="13" x14ac:dyDescent="0.25">
      <c r="A4223" s="163">
        <v>4219</v>
      </c>
      <c r="B4223" s="66"/>
      <c r="C4223" s="67"/>
      <c r="D4223" s="48"/>
      <c r="E4223" s="68"/>
      <c r="F4223" s="49"/>
      <c r="G4223" s="69"/>
      <c r="H4223" s="50" t="str">
        <f>IF(E4223="","",VLOOKUP(WEEKDAY(E4223),List!A$15:B$21,2,FALSE))</f>
        <v/>
      </c>
      <c r="I4223" s="90">
        <f>IF(G4223="",0,VLOOKUP(G4223,PHR!$B$4:$H$10000,7,FALSE))</f>
        <v>0</v>
      </c>
      <c r="J4223" s="51" t="str">
        <f t="shared" si="265"/>
        <v/>
      </c>
      <c r="K4223" s="52" t="str">
        <f t="shared" si="264"/>
        <v/>
      </c>
      <c r="L4223" s="55" t="str">
        <f t="shared" si="262"/>
        <v/>
      </c>
      <c r="M4223" s="56" t="str">
        <f t="shared" si="263"/>
        <v/>
      </c>
    </row>
    <row r="4224" spans="1:13" ht="13" x14ac:dyDescent="0.25">
      <c r="A4224" s="163">
        <v>4220</v>
      </c>
      <c r="B4224" s="66"/>
      <c r="C4224" s="67"/>
      <c r="D4224" s="48"/>
      <c r="E4224" s="68"/>
      <c r="F4224" s="49"/>
      <c r="G4224" s="69"/>
      <c r="H4224" s="50" t="str">
        <f>IF(E4224="","",VLOOKUP(WEEKDAY(E4224),List!A$15:B$21,2,FALSE))</f>
        <v/>
      </c>
      <c r="I4224" s="90">
        <f>IF(G4224="",0,VLOOKUP(G4224,PHR!$B$4:$H$10000,7,FALSE))</f>
        <v>0</v>
      </c>
      <c r="J4224" s="51" t="str">
        <f t="shared" si="265"/>
        <v/>
      </c>
      <c r="K4224" s="52" t="str">
        <f t="shared" si="264"/>
        <v/>
      </c>
      <c r="L4224" s="55" t="str">
        <f t="shared" si="262"/>
        <v/>
      </c>
      <c r="M4224" s="56" t="str">
        <f t="shared" si="263"/>
        <v/>
      </c>
    </row>
    <row r="4225" spans="1:13" ht="13" x14ac:dyDescent="0.25">
      <c r="A4225" s="163">
        <v>4221</v>
      </c>
      <c r="B4225" s="66"/>
      <c r="C4225" s="67"/>
      <c r="D4225" s="48"/>
      <c r="E4225" s="68"/>
      <c r="F4225" s="49"/>
      <c r="G4225" s="69"/>
      <c r="H4225" s="50" t="str">
        <f>IF(E4225="","",VLOOKUP(WEEKDAY(E4225),List!A$15:B$21,2,FALSE))</f>
        <v/>
      </c>
      <c r="I4225" s="90">
        <f>IF(G4225="",0,VLOOKUP(G4225,PHR!$B$4:$H$10000,7,FALSE))</f>
        <v>0</v>
      </c>
      <c r="J4225" s="51" t="str">
        <f t="shared" si="265"/>
        <v/>
      </c>
      <c r="K4225" s="52" t="str">
        <f t="shared" si="264"/>
        <v/>
      </c>
      <c r="L4225" s="55" t="str">
        <f t="shared" si="262"/>
        <v/>
      </c>
      <c r="M4225" s="56" t="str">
        <f t="shared" si="263"/>
        <v/>
      </c>
    </row>
    <row r="4226" spans="1:13" ht="13" x14ac:dyDescent="0.25">
      <c r="A4226" s="163">
        <v>4222</v>
      </c>
      <c r="B4226" s="66"/>
      <c r="C4226" s="67"/>
      <c r="D4226" s="48"/>
      <c r="E4226" s="68"/>
      <c r="F4226" s="49"/>
      <c r="G4226" s="69"/>
      <c r="H4226" s="50" t="str">
        <f>IF(E4226="","",VLOOKUP(WEEKDAY(E4226),List!A$15:B$21,2,FALSE))</f>
        <v/>
      </c>
      <c r="I4226" s="90">
        <f>IF(G4226="",0,VLOOKUP(G4226,PHR!$B$4:$H$10000,7,FALSE))</f>
        <v>0</v>
      </c>
      <c r="J4226" s="51" t="str">
        <f t="shared" si="265"/>
        <v/>
      </c>
      <c r="K4226" s="52" t="str">
        <f t="shared" si="264"/>
        <v/>
      </c>
      <c r="L4226" s="55" t="str">
        <f t="shared" si="262"/>
        <v/>
      </c>
      <c r="M4226" s="56" t="str">
        <f t="shared" si="263"/>
        <v/>
      </c>
    </row>
    <row r="4227" spans="1:13" ht="13" x14ac:dyDescent="0.25">
      <c r="A4227" s="163">
        <v>4223</v>
      </c>
      <c r="B4227" s="66"/>
      <c r="C4227" s="67"/>
      <c r="D4227" s="48"/>
      <c r="E4227" s="68"/>
      <c r="F4227" s="49"/>
      <c r="G4227" s="69"/>
      <c r="H4227" s="50" t="str">
        <f>IF(E4227="","",VLOOKUP(WEEKDAY(E4227),List!A$15:B$21,2,FALSE))</f>
        <v/>
      </c>
      <c r="I4227" s="90">
        <f>IF(G4227="",0,VLOOKUP(G4227,PHR!$B$4:$H$10000,7,FALSE))</f>
        <v>0</v>
      </c>
      <c r="J4227" s="51" t="str">
        <f t="shared" si="265"/>
        <v/>
      </c>
      <c r="K4227" s="52" t="str">
        <f t="shared" si="264"/>
        <v/>
      </c>
      <c r="L4227" s="55" t="str">
        <f t="shared" si="262"/>
        <v/>
      </c>
      <c r="M4227" s="56" t="str">
        <f t="shared" si="263"/>
        <v/>
      </c>
    </row>
    <row r="4228" spans="1:13" ht="13" x14ac:dyDescent="0.25">
      <c r="A4228" s="163">
        <v>4224</v>
      </c>
      <c r="B4228" s="66"/>
      <c r="C4228" s="67"/>
      <c r="D4228" s="48"/>
      <c r="E4228" s="68"/>
      <c r="F4228" s="49"/>
      <c r="G4228" s="69"/>
      <c r="H4228" s="50" t="str">
        <f>IF(E4228="","",VLOOKUP(WEEKDAY(E4228),List!A$15:B$21,2,FALSE))</f>
        <v/>
      </c>
      <c r="I4228" s="90">
        <f>IF(G4228="",0,VLOOKUP(G4228,PHR!$B$4:$H$10000,7,FALSE))</f>
        <v>0</v>
      </c>
      <c r="J4228" s="51" t="str">
        <f t="shared" si="265"/>
        <v/>
      </c>
      <c r="K4228" s="52" t="str">
        <f t="shared" si="264"/>
        <v/>
      </c>
      <c r="L4228" s="55" t="str">
        <f t="shared" si="262"/>
        <v/>
      </c>
      <c r="M4228" s="56" t="str">
        <f t="shared" si="263"/>
        <v/>
      </c>
    </row>
    <row r="4229" spans="1:13" ht="13" x14ac:dyDescent="0.25">
      <c r="A4229" s="163">
        <v>4225</v>
      </c>
      <c r="B4229" s="66"/>
      <c r="C4229" s="67"/>
      <c r="D4229" s="48"/>
      <c r="E4229" s="68"/>
      <c r="F4229" s="49"/>
      <c r="G4229" s="69"/>
      <c r="H4229" s="50" t="str">
        <f>IF(E4229="","",VLOOKUP(WEEKDAY(E4229),List!A$15:B$21,2,FALSE))</f>
        <v/>
      </c>
      <c r="I4229" s="90">
        <f>IF(G4229="",0,VLOOKUP(G4229,PHR!$B$4:$H$10000,7,FALSE))</f>
        <v>0</v>
      </c>
      <c r="J4229" s="51" t="str">
        <f t="shared" si="265"/>
        <v/>
      </c>
      <c r="K4229" s="52" t="str">
        <f t="shared" si="264"/>
        <v/>
      </c>
      <c r="L4229" s="55" t="str">
        <f t="shared" ref="L4229:L4292" si="266">IF(D4229="","",K4229)</f>
        <v/>
      </c>
      <c r="M4229" s="56" t="str">
        <f t="shared" ref="M4229:M4292" si="267">IF(D4229="","",ROUND(L4229*I4229,2))</f>
        <v/>
      </c>
    </row>
    <row r="4230" spans="1:13" ht="13" x14ac:dyDescent="0.25">
      <c r="A4230" s="163">
        <v>4226</v>
      </c>
      <c r="B4230" s="66"/>
      <c r="C4230" s="67"/>
      <c r="D4230" s="48"/>
      <c r="E4230" s="68"/>
      <c r="F4230" s="49"/>
      <c r="G4230" s="69"/>
      <c r="H4230" s="50" t="str">
        <f>IF(E4230="","",VLOOKUP(WEEKDAY(E4230),List!A$15:B$21,2,FALSE))</f>
        <v/>
      </c>
      <c r="I4230" s="90">
        <f>IF(G4230="",0,VLOOKUP(G4230,PHR!$B$4:$H$10000,7,FALSE))</f>
        <v>0</v>
      </c>
      <c r="J4230" s="51" t="str">
        <f t="shared" si="265"/>
        <v/>
      </c>
      <c r="K4230" s="52" t="str">
        <f t="shared" ref="K4230:K4293" si="268">IF(F4230="","",IF(C4230="",MIN(F4230,$K$1),(MIN(F4230,$K$1)*C4230)))</f>
        <v/>
      </c>
      <c r="L4230" s="55" t="str">
        <f t="shared" si="266"/>
        <v/>
      </c>
      <c r="M4230" s="56" t="str">
        <f t="shared" si="267"/>
        <v/>
      </c>
    </row>
    <row r="4231" spans="1:13" ht="13" x14ac:dyDescent="0.25">
      <c r="A4231" s="163">
        <v>4227</v>
      </c>
      <c r="B4231" s="66"/>
      <c r="C4231" s="67"/>
      <c r="D4231" s="48"/>
      <c r="E4231" s="68"/>
      <c r="F4231" s="49"/>
      <c r="G4231" s="69"/>
      <c r="H4231" s="50" t="str">
        <f>IF(E4231="","",VLOOKUP(WEEKDAY(E4231),List!A$15:B$21,2,FALSE))</f>
        <v/>
      </c>
      <c r="I4231" s="90">
        <f>IF(G4231="",0,VLOOKUP(G4231,PHR!$B$4:$H$10000,7,FALSE))</f>
        <v>0</v>
      </c>
      <c r="J4231" s="51" t="str">
        <f t="shared" si="265"/>
        <v/>
      </c>
      <c r="K4231" s="52" t="str">
        <f t="shared" si="268"/>
        <v/>
      </c>
      <c r="L4231" s="55" t="str">
        <f t="shared" si="266"/>
        <v/>
      </c>
      <c r="M4231" s="56" t="str">
        <f t="shared" si="267"/>
        <v/>
      </c>
    </row>
    <row r="4232" spans="1:13" ht="13" x14ac:dyDescent="0.25">
      <c r="A4232" s="163">
        <v>4228</v>
      </c>
      <c r="B4232" s="66"/>
      <c r="C4232" s="67"/>
      <c r="D4232" s="48"/>
      <c r="E4232" s="68"/>
      <c r="F4232" s="49"/>
      <c r="G4232" s="69"/>
      <c r="H4232" s="50" t="str">
        <f>IF(E4232="","",VLOOKUP(WEEKDAY(E4232),List!A$15:B$21,2,FALSE))</f>
        <v/>
      </c>
      <c r="I4232" s="90">
        <f>IF(G4232="",0,VLOOKUP(G4232,PHR!$B$4:$H$10000,7,FALSE))</f>
        <v>0</v>
      </c>
      <c r="J4232" s="51" t="str">
        <f t="shared" si="265"/>
        <v/>
      </c>
      <c r="K4232" s="52" t="str">
        <f t="shared" si="268"/>
        <v/>
      </c>
      <c r="L4232" s="55" t="str">
        <f t="shared" si="266"/>
        <v/>
      </c>
      <c r="M4232" s="56" t="str">
        <f t="shared" si="267"/>
        <v/>
      </c>
    </row>
    <row r="4233" spans="1:13" ht="13" x14ac:dyDescent="0.25">
      <c r="A4233" s="163">
        <v>4229</v>
      </c>
      <c r="B4233" s="66"/>
      <c r="C4233" s="67"/>
      <c r="D4233" s="48"/>
      <c r="E4233" s="68"/>
      <c r="F4233" s="49"/>
      <c r="G4233" s="69"/>
      <c r="H4233" s="50" t="str">
        <f>IF(E4233="","",VLOOKUP(WEEKDAY(E4233),List!A$15:B$21,2,FALSE))</f>
        <v/>
      </c>
      <c r="I4233" s="90">
        <f>IF(G4233="",0,VLOOKUP(G4233,PHR!$B$4:$H$10000,7,FALSE))</f>
        <v>0</v>
      </c>
      <c r="J4233" s="51" t="str">
        <f t="shared" si="265"/>
        <v/>
      </c>
      <c r="K4233" s="52" t="str">
        <f t="shared" si="268"/>
        <v/>
      </c>
      <c r="L4233" s="55" t="str">
        <f t="shared" si="266"/>
        <v/>
      </c>
      <c r="M4233" s="56" t="str">
        <f t="shared" si="267"/>
        <v/>
      </c>
    </row>
    <row r="4234" spans="1:13" ht="13" x14ac:dyDescent="0.25">
      <c r="A4234" s="163">
        <v>4230</v>
      </c>
      <c r="B4234" s="66"/>
      <c r="C4234" s="67"/>
      <c r="D4234" s="48"/>
      <c r="E4234" s="68"/>
      <c r="F4234" s="49"/>
      <c r="G4234" s="69"/>
      <c r="H4234" s="50" t="str">
        <f>IF(E4234="","",VLOOKUP(WEEKDAY(E4234),List!A$15:B$21,2,FALSE))</f>
        <v/>
      </c>
      <c r="I4234" s="90">
        <f>IF(G4234="",0,VLOOKUP(G4234,PHR!$B$4:$H$10000,7,FALSE))</f>
        <v>0</v>
      </c>
      <c r="J4234" s="51" t="str">
        <f t="shared" ref="J4234:J4297" si="269">IF(K4234="","",ROUND(K4234*I4234,2))</f>
        <v/>
      </c>
      <c r="K4234" s="52" t="str">
        <f t="shared" si="268"/>
        <v/>
      </c>
      <c r="L4234" s="55" t="str">
        <f t="shared" si="266"/>
        <v/>
      </c>
      <c r="M4234" s="56" t="str">
        <f t="shared" si="267"/>
        <v/>
      </c>
    </row>
    <row r="4235" spans="1:13" ht="13" x14ac:dyDescent="0.25">
      <c r="A4235" s="163">
        <v>4231</v>
      </c>
      <c r="B4235" s="66"/>
      <c r="C4235" s="67"/>
      <c r="D4235" s="48"/>
      <c r="E4235" s="68"/>
      <c r="F4235" s="49"/>
      <c r="G4235" s="69"/>
      <c r="H4235" s="50" t="str">
        <f>IF(E4235="","",VLOOKUP(WEEKDAY(E4235),List!A$15:B$21,2,FALSE))</f>
        <v/>
      </c>
      <c r="I4235" s="90">
        <f>IF(G4235="",0,VLOOKUP(G4235,PHR!$B$4:$H$10000,7,FALSE))</f>
        <v>0</v>
      </c>
      <c r="J4235" s="51" t="str">
        <f t="shared" si="269"/>
        <v/>
      </c>
      <c r="K4235" s="52" t="str">
        <f t="shared" si="268"/>
        <v/>
      </c>
      <c r="L4235" s="55" t="str">
        <f t="shared" si="266"/>
        <v/>
      </c>
      <c r="M4235" s="56" t="str">
        <f t="shared" si="267"/>
        <v/>
      </c>
    </row>
    <row r="4236" spans="1:13" ht="13" x14ac:dyDescent="0.25">
      <c r="A4236" s="163">
        <v>4232</v>
      </c>
      <c r="B4236" s="66"/>
      <c r="C4236" s="67"/>
      <c r="D4236" s="48"/>
      <c r="E4236" s="68"/>
      <c r="F4236" s="49"/>
      <c r="G4236" s="69"/>
      <c r="H4236" s="50" t="str">
        <f>IF(E4236="","",VLOOKUP(WEEKDAY(E4236),List!A$15:B$21,2,FALSE))</f>
        <v/>
      </c>
      <c r="I4236" s="90">
        <f>IF(G4236="",0,VLOOKUP(G4236,PHR!$B$4:$H$10000,7,FALSE))</f>
        <v>0</v>
      </c>
      <c r="J4236" s="51" t="str">
        <f t="shared" si="269"/>
        <v/>
      </c>
      <c r="K4236" s="52" t="str">
        <f t="shared" si="268"/>
        <v/>
      </c>
      <c r="L4236" s="55" t="str">
        <f t="shared" si="266"/>
        <v/>
      </c>
      <c r="M4236" s="56" t="str">
        <f t="shared" si="267"/>
        <v/>
      </c>
    </row>
    <row r="4237" spans="1:13" ht="13" x14ac:dyDescent="0.25">
      <c r="A4237" s="163">
        <v>4233</v>
      </c>
      <c r="B4237" s="66"/>
      <c r="C4237" s="67"/>
      <c r="D4237" s="48"/>
      <c r="E4237" s="68"/>
      <c r="F4237" s="49"/>
      <c r="G4237" s="69"/>
      <c r="H4237" s="50" t="str">
        <f>IF(E4237="","",VLOOKUP(WEEKDAY(E4237),List!A$15:B$21,2,FALSE))</f>
        <v/>
      </c>
      <c r="I4237" s="90">
        <f>IF(G4237="",0,VLOOKUP(G4237,PHR!$B$4:$H$10000,7,FALSE))</f>
        <v>0</v>
      </c>
      <c r="J4237" s="51" t="str">
        <f t="shared" si="269"/>
        <v/>
      </c>
      <c r="K4237" s="52" t="str">
        <f t="shared" si="268"/>
        <v/>
      </c>
      <c r="L4237" s="55" t="str">
        <f t="shared" si="266"/>
        <v/>
      </c>
      <c r="M4237" s="56" t="str">
        <f t="shared" si="267"/>
        <v/>
      </c>
    </row>
    <row r="4238" spans="1:13" ht="13" x14ac:dyDescent="0.25">
      <c r="A4238" s="163">
        <v>4234</v>
      </c>
      <c r="B4238" s="66"/>
      <c r="C4238" s="67"/>
      <c r="D4238" s="48"/>
      <c r="E4238" s="68"/>
      <c r="F4238" s="49"/>
      <c r="G4238" s="69"/>
      <c r="H4238" s="50" t="str">
        <f>IF(E4238="","",VLOOKUP(WEEKDAY(E4238),List!A$15:B$21,2,FALSE))</f>
        <v/>
      </c>
      <c r="I4238" s="90">
        <f>IF(G4238="",0,VLOOKUP(G4238,PHR!$B$4:$H$10000,7,FALSE))</f>
        <v>0</v>
      </c>
      <c r="J4238" s="51" t="str">
        <f t="shared" si="269"/>
        <v/>
      </c>
      <c r="K4238" s="52" t="str">
        <f t="shared" si="268"/>
        <v/>
      </c>
      <c r="L4238" s="55" t="str">
        <f t="shared" si="266"/>
        <v/>
      </c>
      <c r="M4238" s="56" t="str">
        <f t="shared" si="267"/>
        <v/>
      </c>
    </row>
    <row r="4239" spans="1:13" ht="13" x14ac:dyDescent="0.25">
      <c r="A4239" s="163">
        <v>4235</v>
      </c>
      <c r="B4239" s="66"/>
      <c r="C4239" s="67"/>
      <c r="D4239" s="48"/>
      <c r="E4239" s="68"/>
      <c r="F4239" s="49"/>
      <c r="G4239" s="69"/>
      <c r="H4239" s="50" t="str">
        <f>IF(E4239="","",VLOOKUP(WEEKDAY(E4239),List!A$15:B$21,2,FALSE))</f>
        <v/>
      </c>
      <c r="I4239" s="90">
        <f>IF(G4239="",0,VLOOKUP(G4239,PHR!$B$4:$H$10000,7,FALSE))</f>
        <v>0</v>
      </c>
      <c r="J4239" s="51" t="str">
        <f t="shared" si="269"/>
        <v/>
      </c>
      <c r="K4239" s="52" t="str">
        <f t="shared" si="268"/>
        <v/>
      </c>
      <c r="L4239" s="55" t="str">
        <f t="shared" si="266"/>
        <v/>
      </c>
      <c r="M4239" s="56" t="str">
        <f t="shared" si="267"/>
        <v/>
      </c>
    </row>
    <row r="4240" spans="1:13" ht="13" x14ac:dyDescent="0.25">
      <c r="A4240" s="163">
        <v>4236</v>
      </c>
      <c r="B4240" s="66"/>
      <c r="C4240" s="67"/>
      <c r="D4240" s="48"/>
      <c r="E4240" s="68"/>
      <c r="F4240" s="49"/>
      <c r="G4240" s="69"/>
      <c r="H4240" s="50" t="str">
        <f>IF(E4240="","",VLOOKUP(WEEKDAY(E4240),List!A$15:B$21,2,FALSE))</f>
        <v/>
      </c>
      <c r="I4240" s="90">
        <f>IF(G4240="",0,VLOOKUP(G4240,PHR!$B$4:$H$10000,7,FALSE))</f>
        <v>0</v>
      </c>
      <c r="J4240" s="51" t="str">
        <f t="shared" si="269"/>
        <v/>
      </c>
      <c r="K4240" s="52" t="str">
        <f t="shared" si="268"/>
        <v/>
      </c>
      <c r="L4240" s="55" t="str">
        <f t="shared" si="266"/>
        <v/>
      </c>
      <c r="M4240" s="56" t="str">
        <f t="shared" si="267"/>
        <v/>
      </c>
    </row>
    <row r="4241" spans="1:13" ht="13" x14ac:dyDescent="0.25">
      <c r="A4241" s="163">
        <v>4237</v>
      </c>
      <c r="B4241" s="66"/>
      <c r="C4241" s="67"/>
      <c r="D4241" s="48"/>
      <c r="E4241" s="68"/>
      <c r="F4241" s="49"/>
      <c r="G4241" s="69"/>
      <c r="H4241" s="50" t="str">
        <f>IF(E4241="","",VLOOKUP(WEEKDAY(E4241),List!A$15:B$21,2,FALSE))</f>
        <v/>
      </c>
      <c r="I4241" s="90">
        <f>IF(G4241="",0,VLOOKUP(G4241,PHR!$B$4:$H$10000,7,FALSE))</f>
        <v>0</v>
      </c>
      <c r="J4241" s="51" t="str">
        <f t="shared" si="269"/>
        <v/>
      </c>
      <c r="K4241" s="52" t="str">
        <f t="shared" si="268"/>
        <v/>
      </c>
      <c r="L4241" s="55" t="str">
        <f t="shared" si="266"/>
        <v/>
      </c>
      <c r="M4241" s="56" t="str">
        <f t="shared" si="267"/>
        <v/>
      </c>
    </row>
    <row r="4242" spans="1:13" ht="13" x14ac:dyDescent="0.25">
      <c r="A4242" s="163">
        <v>4238</v>
      </c>
      <c r="B4242" s="66"/>
      <c r="C4242" s="67"/>
      <c r="D4242" s="48"/>
      <c r="E4242" s="68"/>
      <c r="F4242" s="49"/>
      <c r="G4242" s="69"/>
      <c r="H4242" s="50" t="str">
        <f>IF(E4242="","",VLOOKUP(WEEKDAY(E4242),List!A$15:B$21,2,FALSE))</f>
        <v/>
      </c>
      <c r="I4242" s="90">
        <f>IF(G4242="",0,VLOOKUP(G4242,PHR!$B$4:$H$10000,7,FALSE))</f>
        <v>0</v>
      </c>
      <c r="J4242" s="51" t="str">
        <f t="shared" si="269"/>
        <v/>
      </c>
      <c r="K4242" s="52" t="str">
        <f t="shared" si="268"/>
        <v/>
      </c>
      <c r="L4242" s="55" t="str">
        <f t="shared" si="266"/>
        <v/>
      </c>
      <c r="M4242" s="56" t="str">
        <f t="shared" si="267"/>
        <v/>
      </c>
    </row>
    <row r="4243" spans="1:13" ht="13" x14ac:dyDescent="0.25">
      <c r="A4243" s="163">
        <v>4239</v>
      </c>
      <c r="B4243" s="66"/>
      <c r="C4243" s="67"/>
      <c r="D4243" s="48"/>
      <c r="E4243" s="68"/>
      <c r="F4243" s="49"/>
      <c r="G4243" s="69"/>
      <c r="H4243" s="50" t="str">
        <f>IF(E4243="","",VLOOKUP(WEEKDAY(E4243),List!A$15:B$21,2,FALSE))</f>
        <v/>
      </c>
      <c r="I4243" s="90">
        <f>IF(G4243="",0,VLOOKUP(G4243,PHR!$B$4:$H$10000,7,FALSE))</f>
        <v>0</v>
      </c>
      <c r="J4243" s="51" t="str">
        <f t="shared" si="269"/>
        <v/>
      </c>
      <c r="K4243" s="52" t="str">
        <f t="shared" si="268"/>
        <v/>
      </c>
      <c r="L4243" s="55" t="str">
        <f t="shared" si="266"/>
        <v/>
      </c>
      <c r="M4243" s="56" t="str">
        <f t="shared" si="267"/>
        <v/>
      </c>
    </row>
    <row r="4244" spans="1:13" ht="13" x14ac:dyDescent="0.25">
      <c r="A4244" s="163">
        <v>4240</v>
      </c>
      <c r="B4244" s="66"/>
      <c r="C4244" s="67"/>
      <c r="D4244" s="48"/>
      <c r="E4244" s="68"/>
      <c r="F4244" s="49"/>
      <c r="G4244" s="69"/>
      <c r="H4244" s="50" t="str">
        <f>IF(E4244="","",VLOOKUP(WEEKDAY(E4244),List!A$15:B$21,2,FALSE))</f>
        <v/>
      </c>
      <c r="I4244" s="90">
        <f>IF(G4244="",0,VLOOKUP(G4244,PHR!$B$4:$H$10000,7,FALSE))</f>
        <v>0</v>
      </c>
      <c r="J4244" s="51" t="str">
        <f t="shared" si="269"/>
        <v/>
      </c>
      <c r="K4244" s="52" t="str">
        <f t="shared" si="268"/>
        <v/>
      </c>
      <c r="L4244" s="55" t="str">
        <f t="shared" si="266"/>
        <v/>
      </c>
      <c r="M4244" s="56" t="str">
        <f t="shared" si="267"/>
        <v/>
      </c>
    </row>
    <row r="4245" spans="1:13" ht="13" x14ac:dyDescent="0.25">
      <c r="A4245" s="163">
        <v>4241</v>
      </c>
      <c r="B4245" s="66"/>
      <c r="C4245" s="67"/>
      <c r="D4245" s="48"/>
      <c r="E4245" s="68"/>
      <c r="F4245" s="49"/>
      <c r="G4245" s="69"/>
      <c r="H4245" s="50" t="str">
        <f>IF(E4245="","",VLOOKUP(WEEKDAY(E4245),List!A$15:B$21,2,FALSE))</f>
        <v/>
      </c>
      <c r="I4245" s="90">
        <f>IF(G4245="",0,VLOOKUP(G4245,PHR!$B$4:$H$10000,7,FALSE))</f>
        <v>0</v>
      </c>
      <c r="J4245" s="51" t="str">
        <f t="shared" si="269"/>
        <v/>
      </c>
      <c r="K4245" s="52" t="str">
        <f t="shared" si="268"/>
        <v/>
      </c>
      <c r="L4245" s="55" t="str">
        <f t="shared" si="266"/>
        <v/>
      </c>
      <c r="M4245" s="56" t="str">
        <f t="shared" si="267"/>
        <v/>
      </c>
    </row>
    <row r="4246" spans="1:13" ht="13" x14ac:dyDescent="0.25">
      <c r="A4246" s="163">
        <v>4242</v>
      </c>
      <c r="B4246" s="66"/>
      <c r="C4246" s="67"/>
      <c r="D4246" s="48"/>
      <c r="E4246" s="68"/>
      <c r="F4246" s="49"/>
      <c r="G4246" s="69"/>
      <c r="H4246" s="50" t="str">
        <f>IF(E4246="","",VLOOKUP(WEEKDAY(E4246),List!A$15:B$21,2,FALSE))</f>
        <v/>
      </c>
      <c r="I4246" s="90">
        <f>IF(G4246="",0,VLOOKUP(G4246,PHR!$B$4:$H$10000,7,FALSE))</f>
        <v>0</v>
      </c>
      <c r="J4246" s="51" t="str">
        <f t="shared" si="269"/>
        <v/>
      </c>
      <c r="K4246" s="52" t="str">
        <f t="shared" si="268"/>
        <v/>
      </c>
      <c r="L4246" s="55" t="str">
        <f t="shared" si="266"/>
        <v/>
      </c>
      <c r="M4246" s="56" t="str">
        <f t="shared" si="267"/>
        <v/>
      </c>
    </row>
    <row r="4247" spans="1:13" ht="13" x14ac:dyDescent="0.25">
      <c r="A4247" s="163">
        <v>4243</v>
      </c>
      <c r="B4247" s="66"/>
      <c r="C4247" s="67"/>
      <c r="D4247" s="48"/>
      <c r="E4247" s="68"/>
      <c r="F4247" s="49"/>
      <c r="G4247" s="69"/>
      <c r="H4247" s="50" t="str">
        <f>IF(E4247="","",VLOOKUP(WEEKDAY(E4247),List!A$15:B$21,2,FALSE))</f>
        <v/>
      </c>
      <c r="I4247" s="90">
        <f>IF(G4247="",0,VLOOKUP(G4247,PHR!$B$4:$H$10000,7,FALSE))</f>
        <v>0</v>
      </c>
      <c r="J4247" s="51" t="str">
        <f t="shared" si="269"/>
        <v/>
      </c>
      <c r="K4247" s="52" t="str">
        <f t="shared" si="268"/>
        <v/>
      </c>
      <c r="L4247" s="55" t="str">
        <f t="shared" si="266"/>
        <v/>
      </c>
      <c r="M4247" s="56" t="str">
        <f t="shared" si="267"/>
        <v/>
      </c>
    </row>
    <row r="4248" spans="1:13" ht="13" x14ac:dyDescent="0.25">
      <c r="A4248" s="163">
        <v>4244</v>
      </c>
      <c r="B4248" s="66"/>
      <c r="C4248" s="67"/>
      <c r="D4248" s="48"/>
      <c r="E4248" s="68"/>
      <c r="F4248" s="49"/>
      <c r="G4248" s="69"/>
      <c r="H4248" s="50" t="str">
        <f>IF(E4248="","",VLOOKUP(WEEKDAY(E4248),List!A$15:B$21,2,FALSE))</f>
        <v/>
      </c>
      <c r="I4248" s="90">
        <f>IF(G4248="",0,VLOOKUP(G4248,PHR!$B$4:$H$10000,7,FALSE))</f>
        <v>0</v>
      </c>
      <c r="J4248" s="51" t="str">
        <f t="shared" si="269"/>
        <v/>
      </c>
      <c r="K4248" s="52" t="str">
        <f t="shared" si="268"/>
        <v/>
      </c>
      <c r="L4248" s="55" t="str">
        <f t="shared" si="266"/>
        <v/>
      </c>
      <c r="M4248" s="56" t="str">
        <f t="shared" si="267"/>
        <v/>
      </c>
    </row>
    <row r="4249" spans="1:13" ht="13" x14ac:dyDescent="0.25">
      <c r="A4249" s="163">
        <v>4245</v>
      </c>
      <c r="B4249" s="66"/>
      <c r="C4249" s="67"/>
      <c r="D4249" s="48"/>
      <c r="E4249" s="68"/>
      <c r="F4249" s="49"/>
      <c r="G4249" s="69"/>
      <c r="H4249" s="50" t="str">
        <f>IF(E4249="","",VLOOKUP(WEEKDAY(E4249),List!A$15:B$21,2,FALSE))</f>
        <v/>
      </c>
      <c r="I4249" s="90">
        <f>IF(G4249="",0,VLOOKUP(G4249,PHR!$B$4:$H$10000,7,FALSE))</f>
        <v>0</v>
      </c>
      <c r="J4249" s="51" t="str">
        <f t="shared" si="269"/>
        <v/>
      </c>
      <c r="K4249" s="52" t="str">
        <f t="shared" si="268"/>
        <v/>
      </c>
      <c r="L4249" s="55" t="str">
        <f t="shared" si="266"/>
        <v/>
      </c>
      <c r="M4249" s="56" t="str">
        <f t="shared" si="267"/>
        <v/>
      </c>
    </row>
    <row r="4250" spans="1:13" ht="13" x14ac:dyDescent="0.25">
      <c r="A4250" s="163">
        <v>4246</v>
      </c>
      <c r="B4250" s="66"/>
      <c r="C4250" s="67"/>
      <c r="D4250" s="48"/>
      <c r="E4250" s="68"/>
      <c r="F4250" s="49"/>
      <c r="G4250" s="69"/>
      <c r="H4250" s="50" t="str">
        <f>IF(E4250="","",VLOOKUP(WEEKDAY(E4250),List!A$15:B$21,2,FALSE))</f>
        <v/>
      </c>
      <c r="I4250" s="90">
        <f>IF(G4250="",0,VLOOKUP(G4250,PHR!$B$4:$H$10000,7,FALSE))</f>
        <v>0</v>
      </c>
      <c r="J4250" s="51" t="str">
        <f t="shared" si="269"/>
        <v/>
      </c>
      <c r="K4250" s="52" t="str">
        <f t="shared" si="268"/>
        <v/>
      </c>
      <c r="L4250" s="55" t="str">
        <f t="shared" si="266"/>
        <v/>
      </c>
      <c r="M4250" s="56" t="str">
        <f t="shared" si="267"/>
        <v/>
      </c>
    </row>
    <row r="4251" spans="1:13" ht="13" x14ac:dyDescent="0.25">
      <c r="A4251" s="163">
        <v>4247</v>
      </c>
      <c r="B4251" s="66"/>
      <c r="C4251" s="67"/>
      <c r="D4251" s="48"/>
      <c r="E4251" s="68"/>
      <c r="F4251" s="49"/>
      <c r="G4251" s="69"/>
      <c r="H4251" s="50" t="str">
        <f>IF(E4251="","",VLOOKUP(WEEKDAY(E4251),List!A$15:B$21,2,FALSE))</f>
        <v/>
      </c>
      <c r="I4251" s="90">
        <f>IF(G4251="",0,VLOOKUP(G4251,PHR!$B$4:$H$10000,7,FALSE))</f>
        <v>0</v>
      </c>
      <c r="J4251" s="51" t="str">
        <f t="shared" si="269"/>
        <v/>
      </c>
      <c r="K4251" s="52" t="str">
        <f t="shared" si="268"/>
        <v/>
      </c>
      <c r="L4251" s="55" t="str">
        <f t="shared" si="266"/>
        <v/>
      </c>
      <c r="M4251" s="56" t="str">
        <f t="shared" si="267"/>
        <v/>
      </c>
    </row>
    <row r="4252" spans="1:13" ht="13" x14ac:dyDescent="0.25">
      <c r="A4252" s="163">
        <v>4248</v>
      </c>
      <c r="B4252" s="66"/>
      <c r="C4252" s="67"/>
      <c r="D4252" s="48"/>
      <c r="E4252" s="68"/>
      <c r="F4252" s="49"/>
      <c r="G4252" s="69"/>
      <c r="H4252" s="50" t="str">
        <f>IF(E4252="","",VLOOKUP(WEEKDAY(E4252),List!A$15:B$21,2,FALSE))</f>
        <v/>
      </c>
      <c r="I4252" s="90">
        <f>IF(G4252="",0,VLOOKUP(G4252,PHR!$B$4:$H$10000,7,FALSE))</f>
        <v>0</v>
      </c>
      <c r="J4252" s="51" t="str">
        <f t="shared" si="269"/>
        <v/>
      </c>
      <c r="K4252" s="52" t="str">
        <f t="shared" si="268"/>
        <v/>
      </c>
      <c r="L4252" s="55" t="str">
        <f t="shared" si="266"/>
        <v/>
      </c>
      <c r="M4252" s="56" t="str">
        <f t="shared" si="267"/>
        <v/>
      </c>
    </row>
    <row r="4253" spans="1:13" ht="13" x14ac:dyDescent="0.25">
      <c r="A4253" s="163">
        <v>4249</v>
      </c>
      <c r="B4253" s="66"/>
      <c r="C4253" s="67"/>
      <c r="D4253" s="48"/>
      <c r="E4253" s="68"/>
      <c r="F4253" s="49"/>
      <c r="G4253" s="69"/>
      <c r="H4253" s="50" t="str">
        <f>IF(E4253="","",VLOOKUP(WEEKDAY(E4253),List!A$15:B$21,2,FALSE))</f>
        <v/>
      </c>
      <c r="I4253" s="90">
        <f>IF(G4253="",0,VLOOKUP(G4253,PHR!$B$4:$H$10000,7,FALSE))</f>
        <v>0</v>
      </c>
      <c r="J4253" s="51" t="str">
        <f t="shared" si="269"/>
        <v/>
      </c>
      <c r="K4253" s="52" t="str">
        <f t="shared" si="268"/>
        <v/>
      </c>
      <c r="L4253" s="55" t="str">
        <f t="shared" si="266"/>
        <v/>
      </c>
      <c r="M4253" s="56" t="str">
        <f t="shared" si="267"/>
        <v/>
      </c>
    </row>
    <row r="4254" spans="1:13" ht="13" x14ac:dyDescent="0.25">
      <c r="A4254" s="163">
        <v>4250</v>
      </c>
      <c r="B4254" s="66"/>
      <c r="C4254" s="67"/>
      <c r="D4254" s="48"/>
      <c r="E4254" s="68"/>
      <c r="F4254" s="49"/>
      <c r="G4254" s="69"/>
      <c r="H4254" s="50" t="str">
        <f>IF(E4254="","",VLOOKUP(WEEKDAY(E4254),List!A$15:B$21,2,FALSE))</f>
        <v/>
      </c>
      <c r="I4254" s="90">
        <f>IF(G4254="",0,VLOOKUP(G4254,PHR!$B$4:$H$10000,7,FALSE))</f>
        <v>0</v>
      </c>
      <c r="J4254" s="51" t="str">
        <f t="shared" si="269"/>
        <v/>
      </c>
      <c r="K4254" s="52" t="str">
        <f t="shared" si="268"/>
        <v/>
      </c>
      <c r="L4254" s="55" t="str">
        <f t="shared" si="266"/>
        <v/>
      </c>
      <c r="M4254" s="56" t="str">
        <f t="shared" si="267"/>
        <v/>
      </c>
    </row>
    <row r="4255" spans="1:13" ht="13" x14ac:dyDescent="0.25">
      <c r="A4255" s="163">
        <v>4251</v>
      </c>
      <c r="B4255" s="66"/>
      <c r="C4255" s="67"/>
      <c r="D4255" s="48"/>
      <c r="E4255" s="68"/>
      <c r="F4255" s="49"/>
      <c r="G4255" s="69"/>
      <c r="H4255" s="50" t="str">
        <f>IF(E4255="","",VLOOKUP(WEEKDAY(E4255),List!A$15:B$21,2,FALSE))</f>
        <v/>
      </c>
      <c r="I4255" s="90">
        <f>IF(G4255="",0,VLOOKUP(G4255,PHR!$B$4:$H$10000,7,FALSE))</f>
        <v>0</v>
      </c>
      <c r="J4255" s="51" t="str">
        <f t="shared" si="269"/>
        <v/>
      </c>
      <c r="K4255" s="52" t="str">
        <f t="shared" si="268"/>
        <v/>
      </c>
      <c r="L4255" s="55" t="str">
        <f t="shared" si="266"/>
        <v/>
      </c>
      <c r="M4255" s="56" t="str">
        <f t="shared" si="267"/>
        <v/>
      </c>
    </row>
    <row r="4256" spans="1:13" ht="13" x14ac:dyDescent="0.25">
      <c r="A4256" s="163">
        <v>4252</v>
      </c>
      <c r="B4256" s="66"/>
      <c r="C4256" s="67"/>
      <c r="D4256" s="48"/>
      <c r="E4256" s="68"/>
      <c r="F4256" s="49"/>
      <c r="G4256" s="69"/>
      <c r="H4256" s="50" t="str">
        <f>IF(E4256="","",VLOOKUP(WEEKDAY(E4256),List!A$15:B$21,2,FALSE))</f>
        <v/>
      </c>
      <c r="I4256" s="90">
        <f>IF(G4256="",0,VLOOKUP(G4256,PHR!$B$4:$H$10000,7,FALSE))</f>
        <v>0</v>
      </c>
      <c r="J4256" s="51" t="str">
        <f t="shared" si="269"/>
        <v/>
      </c>
      <c r="K4256" s="52" t="str">
        <f t="shared" si="268"/>
        <v/>
      </c>
      <c r="L4256" s="55" t="str">
        <f t="shared" si="266"/>
        <v/>
      </c>
      <c r="M4256" s="56" t="str">
        <f t="shared" si="267"/>
        <v/>
      </c>
    </row>
    <row r="4257" spans="1:13" ht="13" x14ac:dyDescent="0.25">
      <c r="A4257" s="163">
        <v>4253</v>
      </c>
      <c r="B4257" s="66"/>
      <c r="C4257" s="67"/>
      <c r="D4257" s="48"/>
      <c r="E4257" s="68"/>
      <c r="F4257" s="49"/>
      <c r="G4257" s="69"/>
      <c r="H4257" s="50" t="str">
        <f>IF(E4257="","",VLOOKUP(WEEKDAY(E4257),List!A$15:B$21,2,FALSE))</f>
        <v/>
      </c>
      <c r="I4257" s="90">
        <f>IF(G4257="",0,VLOOKUP(G4257,PHR!$B$4:$H$10000,7,FALSE))</f>
        <v>0</v>
      </c>
      <c r="J4257" s="51" t="str">
        <f t="shared" si="269"/>
        <v/>
      </c>
      <c r="K4257" s="52" t="str">
        <f t="shared" si="268"/>
        <v/>
      </c>
      <c r="L4257" s="55" t="str">
        <f t="shared" si="266"/>
        <v/>
      </c>
      <c r="M4257" s="56" t="str">
        <f t="shared" si="267"/>
        <v/>
      </c>
    </row>
    <row r="4258" spans="1:13" ht="13" x14ac:dyDescent="0.25">
      <c r="A4258" s="163">
        <v>4254</v>
      </c>
      <c r="B4258" s="66"/>
      <c r="C4258" s="67"/>
      <c r="D4258" s="48"/>
      <c r="E4258" s="68"/>
      <c r="F4258" s="49"/>
      <c r="G4258" s="69"/>
      <c r="H4258" s="50" t="str">
        <f>IF(E4258="","",VLOOKUP(WEEKDAY(E4258),List!A$15:B$21,2,FALSE))</f>
        <v/>
      </c>
      <c r="I4258" s="90">
        <f>IF(G4258="",0,VLOOKUP(G4258,PHR!$B$4:$H$10000,7,FALSE))</f>
        <v>0</v>
      </c>
      <c r="J4258" s="51" t="str">
        <f t="shared" si="269"/>
        <v/>
      </c>
      <c r="K4258" s="52" t="str">
        <f t="shared" si="268"/>
        <v/>
      </c>
      <c r="L4258" s="55" t="str">
        <f t="shared" si="266"/>
        <v/>
      </c>
      <c r="M4258" s="56" t="str">
        <f t="shared" si="267"/>
        <v/>
      </c>
    </row>
    <row r="4259" spans="1:13" ht="13" x14ac:dyDescent="0.25">
      <c r="A4259" s="163">
        <v>4255</v>
      </c>
      <c r="B4259" s="66"/>
      <c r="C4259" s="67"/>
      <c r="D4259" s="48"/>
      <c r="E4259" s="68"/>
      <c r="F4259" s="49"/>
      <c r="G4259" s="69"/>
      <c r="H4259" s="50" t="str">
        <f>IF(E4259="","",VLOOKUP(WEEKDAY(E4259),List!A$15:B$21,2,FALSE))</f>
        <v/>
      </c>
      <c r="I4259" s="90">
        <f>IF(G4259="",0,VLOOKUP(G4259,PHR!$B$4:$H$10000,7,FALSE))</f>
        <v>0</v>
      </c>
      <c r="J4259" s="51" t="str">
        <f t="shared" si="269"/>
        <v/>
      </c>
      <c r="K4259" s="52" t="str">
        <f t="shared" si="268"/>
        <v/>
      </c>
      <c r="L4259" s="55" t="str">
        <f t="shared" si="266"/>
        <v/>
      </c>
      <c r="M4259" s="56" t="str">
        <f t="shared" si="267"/>
        <v/>
      </c>
    </row>
    <row r="4260" spans="1:13" ht="13" x14ac:dyDescent="0.25">
      <c r="A4260" s="163">
        <v>4256</v>
      </c>
      <c r="B4260" s="66"/>
      <c r="C4260" s="67"/>
      <c r="D4260" s="48"/>
      <c r="E4260" s="68"/>
      <c r="F4260" s="49"/>
      <c r="G4260" s="69"/>
      <c r="H4260" s="50" t="str">
        <f>IF(E4260="","",VLOOKUP(WEEKDAY(E4260),List!A$15:B$21,2,FALSE))</f>
        <v/>
      </c>
      <c r="I4260" s="90">
        <f>IF(G4260="",0,VLOOKUP(G4260,PHR!$B$4:$H$10000,7,FALSE))</f>
        <v>0</v>
      </c>
      <c r="J4260" s="51" t="str">
        <f t="shared" si="269"/>
        <v/>
      </c>
      <c r="K4260" s="52" t="str">
        <f t="shared" si="268"/>
        <v/>
      </c>
      <c r="L4260" s="55" t="str">
        <f t="shared" si="266"/>
        <v/>
      </c>
      <c r="M4260" s="56" t="str">
        <f t="shared" si="267"/>
        <v/>
      </c>
    </row>
    <row r="4261" spans="1:13" ht="13" x14ac:dyDescent="0.25">
      <c r="A4261" s="163">
        <v>4257</v>
      </c>
      <c r="B4261" s="66"/>
      <c r="C4261" s="67"/>
      <c r="D4261" s="48"/>
      <c r="E4261" s="68"/>
      <c r="F4261" s="49"/>
      <c r="G4261" s="69"/>
      <c r="H4261" s="50" t="str">
        <f>IF(E4261="","",VLOOKUP(WEEKDAY(E4261),List!A$15:B$21,2,FALSE))</f>
        <v/>
      </c>
      <c r="I4261" s="90">
        <f>IF(G4261="",0,VLOOKUP(G4261,PHR!$B$4:$H$10000,7,FALSE))</f>
        <v>0</v>
      </c>
      <c r="J4261" s="51" t="str">
        <f t="shared" si="269"/>
        <v/>
      </c>
      <c r="K4261" s="52" t="str">
        <f t="shared" si="268"/>
        <v/>
      </c>
      <c r="L4261" s="55" t="str">
        <f t="shared" si="266"/>
        <v/>
      </c>
      <c r="M4261" s="56" t="str">
        <f t="shared" si="267"/>
        <v/>
      </c>
    </row>
    <row r="4262" spans="1:13" ht="13" x14ac:dyDescent="0.25">
      <c r="A4262" s="163">
        <v>4258</v>
      </c>
      <c r="B4262" s="66"/>
      <c r="C4262" s="67"/>
      <c r="D4262" s="48"/>
      <c r="E4262" s="68"/>
      <c r="F4262" s="49"/>
      <c r="G4262" s="69"/>
      <c r="H4262" s="50" t="str">
        <f>IF(E4262="","",VLOOKUP(WEEKDAY(E4262),List!A$15:B$21,2,FALSE))</f>
        <v/>
      </c>
      <c r="I4262" s="90">
        <f>IF(G4262="",0,VLOOKUP(G4262,PHR!$B$4:$H$10000,7,FALSE))</f>
        <v>0</v>
      </c>
      <c r="J4262" s="51" t="str">
        <f t="shared" si="269"/>
        <v/>
      </c>
      <c r="K4262" s="52" t="str">
        <f t="shared" si="268"/>
        <v/>
      </c>
      <c r="L4262" s="55" t="str">
        <f t="shared" si="266"/>
        <v/>
      </c>
      <c r="M4262" s="56" t="str">
        <f t="shared" si="267"/>
        <v/>
      </c>
    </row>
    <row r="4263" spans="1:13" ht="13" x14ac:dyDescent="0.25">
      <c r="A4263" s="163">
        <v>4259</v>
      </c>
      <c r="B4263" s="66"/>
      <c r="C4263" s="67"/>
      <c r="D4263" s="48"/>
      <c r="E4263" s="68"/>
      <c r="F4263" s="49"/>
      <c r="G4263" s="69"/>
      <c r="H4263" s="50" t="str">
        <f>IF(E4263="","",VLOOKUP(WEEKDAY(E4263),List!A$15:B$21,2,FALSE))</f>
        <v/>
      </c>
      <c r="I4263" s="90">
        <f>IF(G4263="",0,VLOOKUP(G4263,PHR!$B$4:$H$10000,7,FALSE))</f>
        <v>0</v>
      </c>
      <c r="J4263" s="51" t="str">
        <f t="shared" si="269"/>
        <v/>
      </c>
      <c r="K4263" s="52" t="str">
        <f t="shared" si="268"/>
        <v/>
      </c>
      <c r="L4263" s="55" t="str">
        <f t="shared" si="266"/>
        <v/>
      </c>
      <c r="M4263" s="56" t="str">
        <f t="shared" si="267"/>
        <v/>
      </c>
    </row>
    <row r="4264" spans="1:13" ht="13" x14ac:dyDescent="0.25">
      <c r="A4264" s="163">
        <v>4260</v>
      </c>
      <c r="B4264" s="66"/>
      <c r="C4264" s="67"/>
      <c r="D4264" s="48"/>
      <c r="E4264" s="68"/>
      <c r="F4264" s="49"/>
      <c r="G4264" s="69"/>
      <c r="H4264" s="50" t="str">
        <f>IF(E4264="","",VLOOKUP(WEEKDAY(E4264),List!A$15:B$21,2,FALSE))</f>
        <v/>
      </c>
      <c r="I4264" s="90">
        <f>IF(G4264="",0,VLOOKUP(G4264,PHR!$B$4:$H$10000,7,FALSE))</f>
        <v>0</v>
      </c>
      <c r="J4264" s="51" t="str">
        <f t="shared" si="269"/>
        <v/>
      </c>
      <c r="K4264" s="52" t="str">
        <f t="shared" si="268"/>
        <v/>
      </c>
      <c r="L4264" s="55" t="str">
        <f t="shared" si="266"/>
        <v/>
      </c>
      <c r="M4264" s="56" t="str">
        <f t="shared" si="267"/>
        <v/>
      </c>
    </row>
    <row r="4265" spans="1:13" ht="13" x14ac:dyDescent="0.25">
      <c r="A4265" s="163">
        <v>4261</v>
      </c>
      <c r="B4265" s="66"/>
      <c r="C4265" s="67"/>
      <c r="D4265" s="48"/>
      <c r="E4265" s="68"/>
      <c r="F4265" s="49"/>
      <c r="G4265" s="69"/>
      <c r="H4265" s="50" t="str">
        <f>IF(E4265="","",VLOOKUP(WEEKDAY(E4265),List!A$15:B$21,2,FALSE))</f>
        <v/>
      </c>
      <c r="I4265" s="90">
        <f>IF(G4265="",0,VLOOKUP(G4265,PHR!$B$4:$H$10000,7,FALSE))</f>
        <v>0</v>
      </c>
      <c r="J4265" s="51" t="str">
        <f t="shared" si="269"/>
        <v/>
      </c>
      <c r="K4265" s="52" t="str">
        <f t="shared" si="268"/>
        <v/>
      </c>
      <c r="L4265" s="55" t="str">
        <f t="shared" si="266"/>
        <v/>
      </c>
      <c r="M4265" s="56" t="str">
        <f t="shared" si="267"/>
        <v/>
      </c>
    </row>
    <row r="4266" spans="1:13" ht="13" x14ac:dyDescent="0.25">
      <c r="A4266" s="163">
        <v>4262</v>
      </c>
      <c r="B4266" s="66"/>
      <c r="C4266" s="67"/>
      <c r="D4266" s="48"/>
      <c r="E4266" s="68"/>
      <c r="F4266" s="49"/>
      <c r="G4266" s="69"/>
      <c r="H4266" s="50" t="str">
        <f>IF(E4266="","",VLOOKUP(WEEKDAY(E4266),List!A$15:B$21,2,FALSE))</f>
        <v/>
      </c>
      <c r="I4266" s="90">
        <f>IF(G4266="",0,VLOOKUP(G4266,PHR!$B$4:$H$10000,7,FALSE))</f>
        <v>0</v>
      </c>
      <c r="J4266" s="51" t="str">
        <f t="shared" si="269"/>
        <v/>
      </c>
      <c r="K4266" s="52" t="str">
        <f t="shared" si="268"/>
        <v/>
      </c>
      <c r="L4266" s="55" t="str">
        <f t="shared" si="266"/>
        <v/>
      </c>
      <c r="M4266" s="56" t="str">
        <f t="shared" si="267"/>
        <v/>
      </c>
    </row>
    <row r="4267" spans="1:13" ht="13" x14ac:dyDescent="0.25">
      <c r="A4267" s="163">
        <v>4263</v>
      </c>
      <c r="B4267" s="66"/>
      <c r="C4267" s="67"/>
      <c r="D4267" s="48"/>
      <c r="E4267" s="68"/>
      <c r="F4267" s="49"/>
      <c r="G4267" s="69"/>
      <c r="H4267" s="50" t="str">
        <f>IF(E4267="","",VLOOKUP(WEEKDAY(E4267),List!A$15:B$21,2,FALSE))</f>
        <v/>
      </c>
      <c r="I4267" s="90">
        <f>IF(G4267="",0,VLOOKUP(G4267,PHR!$B$4:$H$10000,7,FALSE))</f>
        <v>0</v>
      </c>
      <c r="J4267" s="51" t="str">
        <f t="shared" si="269"/>
        <v/>
      </c>
      <c r="K4267" s="52" t="str">
        <f t="shared" si="268"/>
        <v/>
      </c>
      <c r="L4267" s="55" t="str">
        <f t="shared" si="266"/>
        <v/>
      </c>
      <c r="M4267" s="56" t="str">
        <f t="shared" si="267"/>
        <v/>
      </c>
    </row>
    <row r="4268" spans="1:13" ht="13" x14ac:dyDescent="0.25">
      <c r="A4268" s="163">
        <v>4264</v>
      </c>
      <c r="B4268" s="66"/>
      <c r="C4268" s="67"/>
      <c r="D4268" s="48"/>
      <c r="E4268" s="68"/>
      <c r="F4268" s="49"/>
      <c r="G4268" s="69"/>
      <c r="H4268" s="50" t="str">
        <f>IF(E4268="","",VLOOKUP(WEEKDAY(E4268),List!A$15:B$21,2,FALSE))</f>
        <v/>
      </c>
      <c r="I4268" s="90">
        <f>IF(G4268="",0,VLOOKUP(G4268,PHR!$B$4:$H$10000,7,FALSE))</f>
        <v>0</v>
      </c>
      <c r="J4268" s="51" t="str">
        <f t="shared" si="269"/>
        <v/>
      </c>
      <c r="K4268" s="52" t="str">
        <f t="shared" si="268"/>
        <v/>
      </c>
      <c r="L4268" s="55" t="str">
        <f t="shared" si="266"/>
        <v/>
      </c>
      <c r="M4268" s="56" t="str">
        <f t="shared" si="267"/>
        <v/>
      </c>
    </row>
    <row r="4269" spans="1:13" ht="13" x14ac:dyDescent="0.25">
      <c r="A4269" s="163">
        <v>4265</v>
      </c>
      <c r="B4269" s="66"/>
      <c r="C4269" s="67"/>
      <c r="D4269" s="48"/>
      <c r="E4269" s="68"/>
      <c r="F4269" s="49"/>
      <c r="G4269" s="69"/>
      <c r="H4269" s="50" t="str">
        <f>IF(E4269="","",VLOOKUP(WEEKDAY(E4269),List!A$15:B$21,2,FALSE))</f>
        <v/>
      </c>
      <c r="I4269" s="90">
        <f>IF(G4269="",0,VLOOKUP(G4269,PHR!$B$4:$H$10000,7,FALSE))</f>
        <v>0</v>
      </c>
      <c r="J4269" s="51" t="str">
        <f t="shared" si="269"/>
        <v/>
      </c>
      <c r="K4269" s="52" t="str">
        <f t="shared" si="268"/>
        <v/>
      </c>
      <c r="L4269" s="55" t="str">
        <f t="shared" si="266"/>
        <v/>
      </c>
      <c r="M4269" s="56" t="str">
        <f t="shared" si="267"/>
        <v/>
      </c>
    </row>
    <row r="4270" spans="1:13" ht="13" x14ac:dyDescent="0.25">
      <c r="A4270" s="163">
        <v>4266</v>
      </c>
      <c r="B4270" s="66"/>
      <c r="C4270" s="67"/>
      <c r="D4270" s="48"/>
      <c r="E4270" s="68"/>
      <c r="F4270" s="49"/>
      <c r="G4270" s="69"/>
      <c r="H4270" s="50" t="str">
        <f>IF(E4270="","",VLOOKUP(WEEKDAY(E4270),List!A$15:B$21,2,FALSE))</f>
        <v/>
      </c>
      <c r="I4270" s="90">
        <f>IF(G4270="",0,VLOOKUP(G4270,PHR!$B$4:$H$10000,7,FALSE))</f>
        <v>0</v>
      </c>
      <c r="J4270" s="51" t="str">
        <f t="shared" si="269"/>
        <v/>
      </c>
      <c r="K4270" s="52" t="str">
        <f t="shared" si="268"/>
        <v/>
      </c>
      <c r="L4270" s="55" t="str">
        <f t="shared" si="266"/>
        <v/>
      </c>
      <c r="M4270" s="56" t="str">
        <f t="shared" si="267"/>
        <v/>
      </c>
    </row>
    <row r="4271" spans="1:13" ht="13" x14ac:dyDescent="0.25">
      <c r="A4271" s="163">
        <v>4267</v>
      </c>
      <c r="B4271" s="66"/>
      <c r="C4271" s="67"/>
      <c r="D4271" s="48"/>
      <c r="E4271" s="68"/>
      <c r="F4271" s="49"/>
      <c r="G4271" s="69"/>
      <c r="H4271" s="50" t="str">
        <f>IF(E4271="","",VLOOKUP(WEEKDAY(E4271),List!A$15:B$21,2,FALSE))</f>
        <v/>
      </c>
      <c r="I4271" s="90">
        <f>IF(G4271="",0,VLOOKUP(G4271,PHR!$B$4:$H$10000,7,FALSE))</f>
        <v>0</v>
      </c>
      <c r="J4271" s="51" t="str">
        <f t="shared" si="269"/>
        <v/>
      </c>
      <c r="K4271" s="52" t="str">
        <f t="shared" si="268"/>
        <v/>
      </c>
      <c r="L4271" s="55" t="str">
        <f t="shared" si="266"/>
        <v/>
      </c>
      <c r="M4271" s="56" t="str">
        <f t="shared" si="267"/>
        <v/>
      </c>
    </row>
    <row r="4272" spans="1:13" ht="13" x14ac:dyDescent="0.25">
      <c r="A4272" s="163">
        <v>4268</v>
      </c>
      <c r="B4272" s="66"/>
      <c r="C4272" s="67"/>
      <c r="D4272" s="48"/>
      <c r="E4272" s="68"/>
      <c r="F4272" s="49"/>
      <c r="G4272" s="69"/>
      <c r="H4272" s="50" t="str">
        <f>IF(E4272="","",VLOOKUP(WEEKDAY(E4272),List!A$15:B$21,2,FALSE))</f>
        <v/>
      </c>
      <c r="I4272" s="90">
        <f>IF(G4272="",0,VLOOKUP(G4272,PHR!$B$4:$H$10000,7,FALSE))</f>
        <v>0</v>
      </c>
      <c r="J4272" s="51" t="str">
        <f t="shared" si="269"/>
        <v/>
      </c>
      <c r="K4272" s="52" t="str">
        <f t="shared" si="268"/>
        <v/>
      </c>
      <c r="L4272" s="55" t="str">
        <f t="shared" si="266"/>
        <v/>
      </c>
      <c r="M4272" s="56" t="str">
        <f t="shared" si="267"/>
        <v/>
      </c>
    </row>
    <row r="4273" spans="1:13" ht="13" x14ac:dyDescent="0.25">
      <c r="A4273" s="163">
        <v>4269</v>
      </c>
      <c r="B4273" s="66"/>
      <c r="C4273" s="67"/>
      <c r="D4273" s="48"/>
      <c r="E4273" s="68"/>
      <c r="F4273" s="49"/>
      <c r="G4273" s="69"/>
      <c r="H4273" s="50" t="str">
        <f>IF(E4273="","",VLOOKUP(WEEKDAY(E4273),List!A$15:B$21,2,FALSE))</f>
        <v/>
      </c>
      <c r="I4273" s="90">
        <f>IF(G4273="",0,VLOOKUP(G4273,PHR!$B$4:$H$10000,7,FALSE))</f>
        <v>0</v>
      </c>
      <c r="J4273" s="51" t="str">
        <f t="shared" si="269"/>
        <v/>
      </c>
      <c r="K4273" s="52" t="str">
        <f t="shared" si="268"/>
        <v/>
      </c>
      <c r="L4273" s="55" t="str">
        <f t="shared" si="266"/>
        <v/>
      </c>
      <c r="M4273" s="56" t="str">
        <f t="shared" si="267"/>
        <v/>
      </c>
    </row>
    <row r="4274" spans="1:13" ht="13" x14ac:dyDescent="0.25">
      <c r="A4274" s="163">
        <v>4270</v>
      </c>
      <c r="B4274" s="66"/>
      <c r="C4274" s="67"/>
      <c r="D4274" s="48"/>
      <c r="E4274" s="68"/>
      <c r="F4274" s="49"/>
      <c r="G4274" s="69"/>
      <c r="H4274" s="50" t="str">
        <f>IF(E4274="","",VLOOKUP(WEEKDAY(E4274),List!A$15:B$21,2,FALSE))</f>
        <v/>
      </c>
      <c r="I4274" s="90">
        <f>IF(G4274="",0,VLOOKUP(G4274,PHR!$B$4:$H$10000,7,FALSE))</f>
        <v>0</v>
      </c>
      <c r="J4274" s="51" t="str">
        <f t="shared" si="269"/>
        <v/>
      </c>
      <c r="K4274" s="52" t="str">
        <f t="shared" si="268"/>
        <v/>
      </c>
      <c r="L4274" s="55" t="str">
        <f t="shared" si="266"/>
        <v/>
      </c>
      <c r="M4274" s="56" t="str">
        <f t="shared" si="267"/>
        <v/>
      </c>
    </row>
    <row r="4275" spans="1:13" ht="13" x14ac:dyDescent="0.25">
      <c r="A4275" s="163">
        <v>4271</v>
      </c>
      <c r="B4275" s="66"/>
      <c r="C4275" s="67"/>
      <c r="D4275" s="48"/>
      <c r="E4275" s="68"/>
      <c r="F4275" s="49"/>
      <c r="G4275" s="69"/>
      <c r="H4275" s="50" t="str">
        <f>IF(E4275="","",VLOOKUP(WEEKDAY(E4275),List!A$15:B$21,2,FALSE))</f>
        <v/>
      </c>
      <c r="I4275" s="90">
        <f>IF(G4275="",0,VLOOKUP(G4275,PHR!$B$4:$H$10000,7,FALSE))</f>
        <v>0</v>
      </c>
      <c r="J4275" s="51" t="str">
        <f t="shared" si="269"/>
        <v/>
      </c>
      <c r="K4275" s="52" t="str">
        <f t="shared" si="268"/>
        <v/>
      </c>
      <c r="L4275" s="55" t="str">
        <f t="shared" si="266"/>
        <v/>
      </c>
      <c r="M4275" s="56" t="str">
        <f t="shared" si="267"/>
        <v/>
      </c>
    </row>
    <row r="4276" spans="1:13" ht="13" x14ac:dyDescent="0.25">
      <c r="A4276" s="163">
        <v>4272</v>
      </c>
      <c r="B4276" s="66"/>
      <c r="C4276" s="67"/>
      <c r="D4276" s="48"/>
      <c r="E4276" s="68"/>
      <c r="F4276" s="49"/>
      <c r="G4276" s="69"/>
      <c r="H4276" s="50" t="str">
        <f>IF(E4276="","",VLOOKUP(WEEKDAY(E4276),List!A$15:B$21,2,FALSE))</f>
        <v/>
      </c>
      <c r="I4276" s="90">
        <f>IF(G4276="",0,VLOOKUP(G4276,PHR!$B$4:$H$10000,7,FALSE))</f>
        <v>0</v>
      </c>
      <c r="J4276" s="51" t="str">
        <f t="shared" si="269"/>
        <v/>
      </c>
      <c r="K4276" s="52" t="str">
        <f t="shared" si="268"/>
        <v/>
      </c>
      <c r="L4276" s="55" t="str">
        <f t="shared" si="266"/>
        <v/>
      </c>
      <c r="M4276" s="56" t="str">
        <f t="shared" si="267"/>
        <v/>
      </c>
    </row>
    <row r="4277" spans="1:13" ht="13" x14ac:dyDescent="0.25">
      <c r="A4277" s="163">
        <v>4273</v>
      </c>
      <c r="B4277" s="66"/>
      <c r="C4277" s="67"/>
      <c r="D4277" s="48"/>
      <c r="E4277" s="68"/>
      <c r="F4277" s="49"/>
      <c r="G4277" s="69"/>
      <c r="H4277" s="50" t="str">
        <f>IF(E4277="","",VLOOKUP(WEEKDAY(E4277),List!A$15:B$21,2,FALSE))</f>
        <v/>
      </c>
      <c r="I4277" s="90">
        <f>IF(G4277="",0,VLOOKUP(G4277,PHR!$B$4:$H$10000,7,FALSE))</f>
        <v>0</v>
      </c>
      <c r="J4277" s="51" t="str">
        <f t="shared" si="269"/>
        <v/>
      </c>
      <c r="K4277" s="52" t="str">
        <f t="shared" si="268"/>
        <v/>
      </c>
      <c r="L4277" s="55" t="str">
        <f t="shared" si="266"/>
        <v/>
      </c>
      <c r="M4277" s="56" t="str">
        <f t="shared" si="267"/>
        <v/>
      </c>
    </row>
    <row r="4278" spans="1:13" ht="13" x14ac:dyDescent="0.25">
      <c r="A4278" s="163">
        <v>4274</v>
      </c>
      <c r="B4278" s="66"/>
      <c r="C4278" s="67"/>
      <c r="D4278" s="48"/>
      <c r="E4278" s="68"/>
      <c r="F4278" s="49"/>
      <c r="G4278" s="69"/>
      <c r="H4278" s="50" t="str">
        <f>IF(E4278="","",VLOOKUP(WEEKDAY(E4278),List!A$15:B$21,2,FALSE))</f>
        <v/>
      </c>
      <c r="I4278" s="90">
        <f>IF(G4278="",0,VLOOKUP(G4278,PHR!$B$4:$H$10000,7,FALSE))</f>
        <v>0</v>
      </c>
      <c r="J4278" s="51" t="str">
        <f t="shared" si="269"/>
        <v/>
      </c>
      <c r="K4278" s="52" t="str">
        <f t="shared" si="268"/>
        <v/>
      </c>
      <c r="L4278" s="55" t="str">
        <f t="shared" si="266"/>
        <v/>
      </c>
      <c r="M4278" s="56" t="str">
        <f t="shared" si="267"/>
        <v/>
      </c>
    </row>
    <row r="4279" spans="1:13" ht="13" x14ac:dyDescent="0.25">
      <c r="A4279" s="163">
        <v>4275</v>
      </c>
      <c r="B4279" s="66"/>
      <c r="C4279" s="67"/>
      <c r="D4279" s="48"/>
      <c r="E4279" s="68"/>
      <c r="F4279" s="49"/>
      <c r="G4279" s="69"/>
      <c r="H4279" s="50" t="str">
        <f>IF(E4279="","",VLOOKUP(WEEKDAY(E4279),List!A$15:B$21,2,FALSE))</f>
        <v/>
      </c>
      <c r="I4279" s="90">
        <f>IF(G4279="",0,VLOOKUP(G4279,PHR!$B$4:$H$10000,7,FALSE))</f>
        <v>0</v>
      </c>
      <c r="J4279" s="51" t="str">
        <f t="shared" si="269"/>
        <v/>
      </c>
      <c r="K4279" s="52" t="str">
        <f t="shared" si="268"/>
        <v/>
      </c>
      <c r="L4279" s="55" t="str">
        <f t="shared" si="266"/>
        <v/>
      </c>
      <c r="M4279" s="56" t="str">
        <f t="shared" si="267"/>
        <v/>
      </c>
    </row>
    <row r="4280" spans="1:13" ht="13" x14ac:dyDescent="0.25">
      <c r="A4280" s="163">
        <v>4276</v>
      </c>
      <c r="B4280" s="66"/>
      <c r="C4280" s="67"/>
      <c r="D4280" s="48"/>
      <c r="E4280" s="68"/>
      <c r="F4280" s="49"/>
      <c r="G4280" s="69"/>
      <c r="H4280" s="50" t="str">
        <f>IF(E4280="","",VLOOKUP(WEEKDAY(E4280),List!A$15:B$21,2,FALSE))</f>
        <v/>
      </c>
      <c r="I4280" s="90">
        <f>IF(G4280="",0,VLOOKUP(G4280,PHR!$B$4:$H$10000,7,FALSE))</f>
        <v>0</v>
      </c>
      <c r="J4280" s="51" t="str">
        <f t="shared" si="269"/>
        <v/>
      </c>
      <c r="K4280" s="52" t="str">
        <f t="shared" si="268"/>
        <v/>
      </c>
      <c r="L4280" s="55" t="str">
        <f t="shared" si="266"/>
        <v/>
      </c>
      <c r="M4280" s="56" t="str">
        <f t="shared" si="267"/>
        <v/>
      </c>
    </row>
    <row r="4281" spans="1:13" ht="13" x14ac:dyDescent="0.25">
      <c r="A4281" s="163">
        <v>4277</v>
      </c>
      <c r="B4281" s="66"/>
      <c r="C4281" s="67"/>
      <c r="D4281" s="48"/>
      <c r="E4281" s="68"/>
      <c r="F4281" s="49"/>
      <c r="G4281" s="69"/>
      <c r="H4281" s="50" t="str">
        <f>IF(E4281="","",VLOOKUP(WEEKDAY(E4281),List!A$15:B$21,2,FALSE))</f>
        <v/>
      </c>
      <c r="I4281" s="90">
        <f>IF(G4281="",0,VLOOKUP(G4281,PHR!$B$4:$H$10000,7,FALSE))</f>
        <v>0</v>
      </c>
      <c r="J4281" s="51" t="str">
        <f t="shared" si="269"/>
        <v/>
      </c>
      <c r="K4281" s="52" t="str">
        <f t="shared" si="268"/>
        <v/>
      </c>
      <c r="L4281" s="55" t="str">
        <f t="shared" si="266"/>
        <v/>
      </c>
      <c r="M4281" s="56" t="str">
        <f t="shared" si="267"/>
        <v/>
      </c>
    </row>
    <row r="4282" spans="1:13" ht="13" x14ac:dyDescent="0.25">
      <c r="A4282" s="163">
        <v>4278</v>
      </c>
      <c r="B4282" s="66"/>
      <c r="C4282" s="67"/>
      <c r="D4282" s="48"/>
      <c r="E4282" s="68"/>
      <c r="F4282" s="49"/>
      <c r="G4282" s="69"/>
      <c r="H4282" s="50" t="str">
        <f>IF(E4282="","",VLOOKUP(WEEKDAY(E4282),List!A$15:B$21,2,FALSE))</f>
        <v/>
      </c>
      <c r="I4282" s="90">
        <f>IF(G4282="",0,VLOOKUP(G4282,PHR!$B$4:$H$10000,7,FALSE))</f>
        <v>0</v>
      </c>
      <c r="J4282" s="51" t="str">
        <f t="shared" si="269"/>
        <v/>
      </c>
      <c r="K4282" s="52" t="str">
        <f t="shared" si="268"/>
        <v/>
      </c>
      <c r="L4282" s="55" t="str">
        <f t="shared" si="266"/>
        <v/>
      </c>
      <c r="M4282" s="56" t="str">
        <f t="shared" si="267"/>
        <v/>
      </c>
    </row>
    <row r="4283" spans="1:13" ht="13" x14ac:dyDescent="0.25">
      <c r="A4283" s="163">
        <v>4279</v>
      </c>
      <c r="B4283" s="66"/>
      <c r="C4283" s="67"/>
      <c r="D4283" s="48"/>
      <c r="E4283" s="68"/>
      <c r="F4283" s="49"/>
      <c r="G4283" s="69"/>
      <c r="H4283" s="50" t="str">
        <f>IF(E4283="","",VLOOKUP(WEEKDAY(E4283),List!A$15:B$21,2,FALSE))</f>
        <v/>
      </c>
      <c r="I4283" s="90">
        <f>IF(G4283="",0,VLOOKUP(G4283,PHR!$B$4:$H$10000,7,FALSE))</f>
        <v>0</v>
      </c>
      <c r="J4283" s="51" t="str">
        <f t="shared" si="269"/>
        <v/>
      </c>
      <c r="K4283" s="52" t="str">
        <f t="shared" si="268"/>
        <v/>
      </c>
      <c r="L4283" s="55" t="str">
        <f t="shared" si="266"/>
        <v/>
      </c>
      <c r="M4283" s="56" t="str">
        <f t="shared" si="267"/>
        <v/>
      </c>
    </row>
    <row r="4284" spans="1:13" ht="13" x14ac:dyDescent="0.25">
      <c r="A4284" s="163">
        <v>4280</v>
      </c>
      <c r="B4284" s="66"/>
      <c r="C4284" s="67"/>
      <c r="D4284" s="48"/>
      <c r="E4284" s="68"/>
      <c r="F4284" s="49"/>
      <c r="G4284" s="69"/>
      <c r="H4284" s="50" t="str">
        <f>IF(E4284="","",VLOOKUP(WEEKDAY(E4284),List!A$15:B$21,2,FALSE))</f>
        <v/>
      </c>
      <c r="I4284" s="90">
        <f>IF(G4284="",0,VLOOKUP(G4284,PHR!$B$4:$H$10000,7,FALSE))</f>
        <v>0</v>
      </c>
      <c r="J4284" s="51" t="str">
        <f t="shared" si="269"/>
        <v/>
      </c>
      <c r="K4284" s="52" t="str">
        <f t="shared" si="268"/>
        <v/>
      </c>
      <c r="L4284" s="55" t="str">
        <f t="shared" si="266"/>
        <v/>
      </c>
      <c r="M4284" s="56" t="str">
        <f t="shared" si="267"/>
        <v/>
      </c>
    </row>
    <row r="4285" spans="1:13" ht="13" x14ac:dyDescent="0.25">
      <c r="A4285" s="163">
        <v>4281</v>
      </c>
      <c r="B4285" s="66"/>
      <c r="C4285" s="67"/>
      <c r="D4285" s="48"/>
      <c r="E4285" s="68"/>
      <c r="F4285" s="49"/>
      <c r="G4285" s="69"/>
      <c r="H4285" s="50" t="str">
        <f>IF(E4285="","",VLOOKUP(WEEKDAY(E4285),List!A$15:B$21,2,FALSE))</f>
        <v/>
      </c>
      <c r="I4285" s="90">
        <f>IF(G4285="",0,VLOOKUP(G4285,PHR!$B$4:$H$10000,7,FALSE))</f>
        <v>0</v>
      </c>
      <c r="J4285" s="51" t="str">
        <f t="shared" si="269"/>
        <v/>
      </c>
      <c r="K4285" s="52" t="str">
        <f t="shared" si="268"/>
        <v/>
      </c>
      <c r="L4285" s="55" t="str">
        <f t="shared" si="266"/>
        <v/>
      </c>
      <c r="M4285" s="56" t="str">
        <f t="shared" si="267"/>
        <v/>
      </c>
    </row>
    <row r="4286" spans="1:13" ht="13" x14ac:dyDescent="0.25">
      <c r="A4286" s="163">
        <v>4282</v>
      </c>
      <c r="B4286" s="66"/>
      <c r="C4286" s="67"/>
      <c r="D4286" s="48"/>
      <c r="E4286" s="68"/>
      <c r="F4286" s="49"/>
      <c r="G4286" s="69"/>
      <c r="H4286" s="50" t="str">
        <f>IF(E4286="","",VLOOKUP(WEEKDAY(E4286),List!A$15:B$21,2,FALSE))</f>
        <v/>
      </c>
      <c r="I4286" s="90">
        <f>IF(G4286="",0,VLOOKUP(G4286,PHR!$B$4:$H$10000,7,FALSE))</f>
        <v>0</v>
      </c>
      <c r="J4286" s="51" t="str">
        <f t="shared" si="269"/>
        <v/>
      </c>
      <c r="K4286" s="52" t="str">
        <f t="shared" si="268"/>
        <v/>
      </c>
      <c r="L4286" s="55" t="str">
        <f t="shared" si="266"/>
        <v/>
      </c>
      <c r="M4286" s="56" t="str">
        <f t="shared" si="267"/>
        <v/>
      </c>
    </row>
    <row r="4287" spans="1:13" ht="13" x14ac:dyDescent="0.25">
      <c r="A4287" s="163">
        <v>4283</v>
      </c>
      <c r="B4287" s="66"/>
      <c r="C4287" s="67"/>
      <c r="D4287" s="48"/>
      <c r="E4287" s="68"/>
      <c r="F4287" s="49"/>
      <c r="G4287" s="69"/>
      <c r="H4287" s="50" t="str">
        <f>IF(E4287="","",VLOOKUP(WEEKDAY(E4287),List!A$15:B$21,2,FALSE))</f>
        <v/>
      </c>
      <c r="I4287" s="90">
        <f>IF(G4287="",0,VLOOKUP(G4287,PHR!$B$4:$H$10000,7,FALSE))</f>
        <v>0</v>
      </c>
      <c r="J4287" s="51" t="str">
        <f t="shared" si="269"/>
        <v/>
      </c>
      <c r="K4287" s="52" t="str">
        <f t="shared" si="268"/>
        <v/>
      </c>
      <c r="L4287" s="55" t="str">
        <f t="shared" si="266"/>
        <v/>
      </c>
      <c r="M4287" s="56" t="str">
        <f t="shared" si="267"/>
        <v/>
      </c>
    </row>
    <row r="4288" spans="1:13" ht="13" x14ac:dyDescent="0.25">
      <c r="A4288" s="163">
        <v>4284</v>
      </c>
      <c r="B4288" s="66"/>
      <c r="C4288" s="67"/>
      <c r="D4288" s="48"/>
      <c r="E4288" s="68"/>
      <c r="F4288" s="49"/>
      <c r="G4288" s="69"/>
      <c r="H4288" s="50" t="str">
        <f>IF(E4288="","",VLOOKUP(WEEKDAY(E4288),List!A$15:B$21,2,FALSE))</f>
        <v/>
      </c>
      <c r="I4288" s="90">
        <f>IF(G4288="",0,VLOOKUP(G4288,PHR!$B$4:$H$10000,7,FALSE))</f>
        <v>0</v>
      </c>
      <c r="J4288" s="51" t="str">
        <f t="shared" si="269"/>
        <v/>
      </c>
      <c r="K4288" s="52" t="str">
        <f t="shared" si="268"/>
        <v/>
      </c>
      <c r="L4288" s="55" t="str">
        <f t="shared" si="266"/>
        <v/>
      </c>
      <c r="M4288" s="56" t="str">
        <f t="shared" si="267"/>
        <v/>
      </c>
    </row>
    <row r="4289" spans="1:13" ht="13" x14ac:dyDescent="0.25">
      <c r="A4289" s="163">
        <v>4285</v>
      </c>
      <c r="B4289" s="66"/>
      <c r="C4289" s="67"/>
      <c r="D4289" s="48"/>
      <c r="E4289" s="68"/>
      <c r="F4289" s="49"/>
      <c r="G4289" s="69"/>
      <c r="H4289" s="50" t="str">
        <f>IF(E4289="","",VLOOKUP(WEEKDAY(E4289),List!A$15:B$21,2,FALSE))</f>
        <v/>
      </c>
      <c r="I4289" s="90">
        <f>IF(G4289="",0,VLOOKUP(G4289,PHR!$B$4:$H$10000,7,FALSE))</f>
        <v>0</v>
      </c>
      <c r="J4289" s="51" t="str">
        <f t="shared" si="269"/>
        <v/>
      </c>
      <c r="K4289" s="52" t="str">
        <f t="shared" si="268"/>
        <v/>
      </c>
      <c r="L4289" s="55" t="str">
        <f t="shared" si="266"/>
        <v/>
      </c>
      <c r="M4289" s="56" t="str">
        <f t="shared" si="267"/>
        <v/>
      </c>
    </row>
    <row r="4290" spans="1:13" ht="13" x14ac:dyDescent="0.25">
      <c r="A4290" s="163">
        <v>4286</v>
      </c>
      <c r="B4290" s="66"/>
      <c r="C4290" s="67"/>
      <c r="D4290" s="48"/>
      <c r="E4290" s="68"/>
      <c r="F4290" s="49"/>
      <c r="G4290" s="69"/>
      <c r="H4290" s="50" t="str">
        <f>IF(E4290="","",VLOOKUP(WEEKDAY(E4290),List!A$15:B$21,2,FALSE))</f>
        <v/>
      </c>
      <c r="I4290" s="90">
        <f>IF(G4290="",0,VLOOKUP(G4290,PHR!$B$4:$H$10000,7,FALSE))</f>
        <v>0</v>
      </c>
      <c r="J4290" s="51" t="str">
        <f t="shared" si="269"/>
        <v/>
      </c>
      <c r="K4290" s="52" t="str">
        <f t="shared" si="268"/>
        <v/>
      </c>
      <c r="L4290" s="55" t="str">
        <f t="shared" si="266"/>
        <v/>
      </c>
      <c r="M4290" s="56" t="str">
        <f t="shared" si="267"/>
        <v/>
      </c>
    </row>
    <row r="4291" spans="1:13" ht="13" x14ac:dyDescent="0.25">
      <c r="A4291" s="163">
        <v>4287</v>
      </c>
      <c r="B4291" s="66"/>
      <c r="C4291" s="67"/>
      <c r="D4291" s="48"/>
      <c r="E4291" s="68"/>
      <c r="F4291" s="49"/>
      <c r="G4291" s="69"/>
      <c r="H4291" s="50" t="str">
        <f>IF(E4291="","",VLOOKUP(WEEKDAY(E4291),List!A$15:B$21,2,FALSE))</f>
        <v/>
      </c>
      <c r="I4291" s="90">
        <f>IF(G4291="",0,VLOOKUP(G4291,PHR!$B$4:$H$10000,7,FALSE))</f>
        <v>0</v>
      </c>
      <c r="J4291" s="51" t="str">
        <f t="shared" si="269"/>
        <v/>
      </c>
      <c r="K4291" s="52" t="str">
        <f t="shared" si="268"/>
        <v/>
      </c>
      <c r="L4291" s="55" t="str">
        <f t="shared" si="266"/>
        <v/>
      </c>
      <c r="M4291" s="56" t="str">
        <f t="shared" si="267"/>
        <v/>
      </c>
    </row>
    <row r="4292" spans="1:13" ht="13" x14ac:dyDescent="0.25">
      <c r="A4292" s="163">
        <v>4288</v>
      </c>
      <c r="B4292" s="66"/>
      <c r="C4292" s="67"/>
      <c r="D4292" s="48"/>
      <c r="E4292" s="68"/>
      <c r="F4292" s="49"/>
      <c r="G4292" s="69"/>
      <c r="H4292" s="50" t="str">
        <f>IF(E4292="","",VLOOKUP(WEEKDAY(E4292),List!A$15:B$21,2,FALSE))</f>
        <v/>
      </c>
      <c r="I4292" s="90">
        <f>IF(G4292="",0,VLOOKUP(G4292,PHR!$B$4:$H$10000,7,FALSE))</f>
        <v>0</v>
      </c>
      <c r="J4292" s="51" t="str">
        <f t="shared" si="269"/>
        <v/>
      </c>
      <c r="K4292" s="52" t="str">
        <f t="shared" si="268"/>
        <v/>
      </c>
      <c r="L4292" s="55" t="str">
        <f t="shared" si="266"/>
        <v/>
      </c>
      <c r="M4292" s="56" t="str">
        <f t="shared" si="267"/>
        <v/>
      </c>
    </row>
    <row r="4293" spans="1:13" ht="13" x14ac:dyDescent="0.25">
      <c r="A4293" s="163">
        <v>4289</v>
      </c>
      <c r="B4293" s="66"/>
      <c r="C4293" s="67"/>
      <c r="D4293" s="48"/>
      <c r="E4293" s="68"/>
      <c r="F4293" s="49"/>
      <c r="G4293" s="69"/>
      <c r="H4293" s="50" t="str">
        <f>IF(E4293="","",VLOOKUP(WEEKDAY(E4293),List!A$15:B$21,2,FALSE))</f>
        <v/>
      </c>
      <c r="I4293" s="90">
        <f>IF(G4293="",0,VLOOKUP(G4293,PHR!$B$4:$H$10000,7,FALSE))</f>
        <v>0</v>
      </c>
      <c r="J4293" s="51" t="str">
        <f t="shared" si="269"/>
        <v/>
      </c>
      <c r="K4293" s="52" t="str">
        <f t="shared" si="268"/>
        <v/>
      </c>
      <c r="L4293" s="55" t="str">
        <f t="shared" ref="L4293:L4356" si="270">IF(D4293="","",K4293)</f>
        <v/>
      </c>
      <c r="M4293" s="56" t="str">
        <f t="shared" ref="M4293:M4356" si="271">IF(D4293="","",ROUND(L4293*I4293,2))</f>
        <v/>
      </c>
    </row>
    <row r="4294" spans="1:13" ht="13" x14ac:dyDescent="0.25">
      <c r="A4294" s="163">
        <v>4290</v>
      </c>
      <c r="B4294" s="66"/>
      <c r="C4294" s="67"/>
      <c r="D4294" s="48"/>
      <c r="E4294" s="68"/>
      <c r="F4294" s="49"/>
      <c r="G4294" s="69"/>
      <c r="H4294" s="50" t="str">
        <f>IF(E4294="","",VLOOKUP(WEEKDAY(E4294),List!A$15:B$21,2,FALSE))</f>
        <v/>
      </c>
      <c r="I4294" s="90">
        <f>IF(G4294="",0,VLOOKUP(G4294,PHR!$B$4:$H$10000,7,FALSE))</f>
        <v>0</v>
      </c>
      <c r="J4294" s="51" t="str">
        <f t="shared" si="269"/>
        <v/>
      </c>
      <c r="K4294" s="52" t="str">
        <f t="shared" ref="K4294:K4357" si="272">IF(F4294="","",IF(C4294="",MIN(F4294,$K$1),(MIN(F4294,$K$1)*C4294)))</f>
        <v/>
      </c>
      <c r="L4294" s="55" t="str">
        <f t="shared" si="270"/>
        <v/>
      </c>
      <c r="M4294" s="56" t="str">
        <f t="shared" si="271"/>
        <v/>
      </c>
    </row>
    <row r="4295" spans="1:13" ht="13" x14ac:dyDescent="0.25">
      <c r="A4295" s="163">
        <v>4291</v>
      </c>
      <c r="B4295" s="66"/>
      <c r="C4295" s="67"/>
      <c r="D4295" s="48"/>
      <c r="E4295" s="68"/>
      <c r="F4295" s="49"/>
      <c r="G4295" s="69"/>
      <c r="H4295" s="50" t="str">
        <f>IF(E4295="","",VLOOKUP(WEEKDAY(E4295),List!A$15:B$21,2,FALSE))</f>
        <v/>
      </c>
      <c r="I4295" s="90">
        <f>IF(G4295="",0,VLOOKUP(G4295,PHR!$B$4:$H$10000,7,FALSE))</f>
        <v>0</v>
      </c>
      <c r="J4295" s="51" t="str">
        <f t="shared" si="269"/>
        <v/>
      </c>
      <c r="K4295" s="52" t="str">
        <f t="shared" si="272"/>
        <v/>
      </c>
      <c r="L4295" s="55" t="str">
        <f t="shared" si="270"/>
        <v/>
      </c>
      <c r="M4295" s="56" t="str">
        <f t="shared" si="271"/>
        <v/>
      </c>
    </row>
    <row r="4296" spans="1:13" ht="13" x14ac:dyDescent="0.25">
      <c r="A4296" s="163">
        <v>4292</v>
      </c>
      <c r="B4296" s="66"/>
      <c r="C4296" s="67"/>
      <c r="D4296" s="48"/>
      <c r="E4296" s="68"/>
      <c r="F4296" s="49"/>
      <c r="G4296" s="69"/>
      <c r="H4296" s="50" t="str">
        <f>IF(E4296="","",VLOOKUP(WEEKDAY(E4296),List!A$15:B$21,2,FALSE))</f>
        <v/>
      </c>
      <c r="I4296" s="90">
        <f>IF(G4296="",0,VLOOKUP(G4296,PHR!$B$4:$H$10000,7,FALSE))</f>
        <v>0</v>
      </c>
      <c r="J4296" s="51" t="str">
        <f t="shared" si="269"/>
        <v/>
      </c>
      <c r="K4296" s="52" t="str">
        <f t="shared" si="272"/>
        <v/>
      </c>
      <c r="L4296" s="55" t="str">
        <f t="shared" si="270"/>
        <v/>
      </c>
      <c r="M4296" s="56" t="str">
        <f t="shared" si="271"/>
        <v/>
      </c>
    </row>
    <row r="4297" spans="1:13" ht="13" x14ac:dyDescent="0.25">
      <c r="A4297" s="163">
        <v>4293</v>
      </c>
      <c r="B4297" s="66"/>
      <c r="C4297" s="67"/>
      <c r="D4297" s="48"/>
      <c r="E4297" s="68"/>
      <c r="F4297" s="49"/>
      <c r="G4297" s="69"/>
      <c r="H4297" s="50" t="str">
        <f>IF(E4297="","",VLOOKUP(WEEKDAY(E4297),List!A$15:B$21,2,FALSE))</f>
        <v/>
      </c>
      <c r="I4297" s="90">
        <f>IF(G4297="",0,VLOOKUP(G4297,PHR!$B$4:$H$10000,7,FALSE))</f>
        <v>0</v>
      </c>
      <c r="J4297" s="51" t="str">
        <f t="shared" si="269"/>
        <v/>
      </c>
      <c r="K4297" s="52" t="str">
        <f t="shared" si="272"/>
        <v/>
      </c>
      <c r="L4297" s="55" t="str">
        <f t="shared" si="270"/>
        <v/>
      </c>
      <c r="M4297" s="56" t="str">
        <f t="shared" si="271"/>
        <v/>
      </c>
    </row>
    <row r="4298" spans="1:13" ht="13" x14ac:dyDescent="0.25">
      <c r="A4298" s="163">
        <v>4294</v>
      </c>
      <c r="B4298" s="66"/>
      <c r="C4298" s="67"/>
      <c r="D4298" s="48"/>
      <c r="E4298" s="68"/>
      <c r="F4298" s="49"/>
      <c r="G4298" s="69"/>
      <c r="H4298" s="50" t="str">
        <f>IF(E4298="","",VLOOKUP(WEEKDAY(E4298),List!A$15:B$21,2,FALSE))</f>
        <v/>
      </c>
      <c r="I4298" s="90">
        <f>IF(G4298="",0,VLOOKUP(G4298,PHR!$B$4:$H$10000,7,FALSE))</f>
        <v>0</v>
      </c>
      <c r="J4298" s="51" t="str">
        <f t="shared" ref="J4298:J4361" si="273">IF(K4298="","",ROUND(K4298*I4298,2))</f>
        <v/>
      </c>
      <c r="K4298" s="52" t="str">
        <f t="shared" si="272"/>
        <v/>
      </c>
      <c r="L4298" s="55" t="str">
        <f t="shared" si="270"/>
        <v/>
      </c>
      <c r="M4298" s="56" t="str">
        <f t="shared" si="271"/>
        <v/>
      </c>
    </row>
    <row r="4299" spans="1:13" ht="13" x14ac:dyDescent="0.25">
      <c r="A4299" s="163">
        <v>4295</v>
      </c>
      <c r="B4299" s="66"/>
      <c r="C4299" s="67"/>
      <c r="D4299" s="48"/>
      <c r="E4299" s="68"/>
      <c r="F4299" s="49"/>
      <c r="G4299" s="69"/>
      <c r="H4299" s="50" t="str">
        <f>IF(E4299="","",VLOOKUP(WEEKDAY(E4299),List!A$15:B$21,2,FALSE))</f>
        <v/>
      </c>
      <c r="I4299" s="90">
        <f>IF(G4299="",0,VLOOKUP(G4299,PHR!$B$4:$H$10000,7,FALSE))</f>
        <v>0</v>
      </c>
      <c r="J4299" s="51" t="str">
        <f t="shared" si="273"/>
        <v/>
      </c>
      <c r="K4299" s="52" t="str">
        <f t="shared" si="272"/>
        <v/>
      </c>
      <c r="L4299" s="55" t="str">
        <f t="shared" si="270"/>
        <v/>
      </c>
      <c r="M4299" s="56" t="str">
        <f t="shared" si="271"/>
        <v/>
      </c>
    </row>
    <row r="4300" spans="1:13" ht="13" x14ac:dyDescent="0.25">
      <c r="A4300" s="163">
        <v>4296</v>
      </c>
      <c r="B4300" s="66"/>
      <c r="C4300" s="67"/>
      <c r="D4300" s="48"/>
      <c r="E4300" s="68"/>
      <c r="F4300" s="49"/>
      <c r="G4300" s="69"/>
      <c r="H4300" s="50" t="str">
        <f>IF(E4300="","",VLOOKUP(WEEKDAY(E4300),List!A$15:B$21,2,FALSE))</f>
        <v/>
      </c>
      <c r="I4300" s="90">
        <f>IF(G4300="",0,VLOOKUP(G4300,PHR!$B$4:$H$10000,7,FALSE))</f>
        <v>0</v>
      </c>
      <c r="J4300" s="51" t="str">
        <f t="shared" si="273"/>
        <v/>
      </c>
      <c r="K4300" s="52" t="str">
        <f t="shared" si="272"/>
        <v/>
      </c>
      <c r="L4300" s="55" t="str">
        <f t="shared" si="270"/>
        <v/>
      </c>
      <c r="M4300" s="56" t="str">
        <f t="shared" si="271"/>
        <v/>
      </c>
    </row>
    <row r="4301" spans="1:13" ht="13" x14ac:dyDescent="0.25">
      <c r="A4301" s="163">
        <v>4297</v>
      </c>
      <c r="B4301" s="66"/>
      <c r="C4301" s="67"/>
      <c r="D4301" s="48"/>
      <c r="E4301" s="68"/>
      <c r="F4301" s="49"/>
      <c r="G4301" s="69"/>
      <c r="H4301" s="50" t="str">
        <f>IF(E4301="","",VLOOKUP(WEEKDAY(E4301),List!A$15:B$21,2,FALSE))</f>
        <v/>
      </c>
      <c r="I4301" s="90">
        <f>IF(G4301="",0,VLOOKUP(G4301,PHR!$B$4:$H$10000,7,FALSE))</f>
        <v>0</v>
      </c>
      <c r="J4301" s="51" t="str">
        <f t="shared" si="273"/>
        <v/>
      </c>
      <c r="K4301" s="52" t="str">
        <f t="shared" si="272"/>
        <v/>
      </c>
      <c r="L4301" s="55" t="str">
        <f t="shared" si="270"/>
        <v/>
      </c>
      <c r="M4301" s="56" t="str">
        <f t="shared" si="271"/>
        <v/>
      </c>
    </row>
    <row r="4302" spans="1:13" ht="13" x14ac:dyDescent="0.25">
      <c r="A4302" s="163">
        <v>4298</v>
      </c>
      <c r="B4302" s="66"/>
      <c r="C4302" s="67"/>
      <c r="D4302" s="48"/>
      <c r="E4302" s="68"/>
      <c r="F4302" s="49"/>
      <c r="G4302" s="69"/>
      <c r="H4302" s="50" t="str">
        <f>IF(E4302="","",VLOOKUP(WEEKDAY(E4302),List!A$15:B$21,2,FALSE))</f>
        <v/>
      </c>
      <c r="I4302" s="90">
        <f>IF(G4302="",0,VLOOKUP(G4302,PHR!$B$4:$H$10000,7,FALSE))</f>
        <v>0</v>
      </c>
      <c r="J4302" s="51" t="str">
        <f t="shared" si="273"/>
        <v/>
      </c>
      <c r="K4302" s="52" t="str">
        <f t="shared" si="272"/>
        <v/>
      </c>
      <c r="L4302" s="55" t="str">
        <f t="shared" si="270"/>
        <v/>
      </c>
      <c r="M4302" s="56" t="str">
        <f t="shared" si="271"/>
        <v/>
      </c>
    </row>
    <row r="4303" spans="1:13" ht="13" x14ac:dyDescent="0.25">
      <c r="A4303" s="163">
        <v>4299</v>
      </c>
      <c r="B4303" s="66"/>
      <c r="C4303" s="67"/>
      <c r="D4303" s="48"/>
      <c r="E4303" s="68"/>
      <c r="F4303" s="49"/>
      <c r="G4303" s="69"/>
      <c r="H4303" s="50" t="str">
        <f>IF(E4303="","",VLOOKUP(WEEKDAY(E4303),List!A$15:B$21,2,FALSE))</f>
        <v/>
      </c>
      <c r="I4303" s="90">
        <f>IF(G4303="",0,VLOOKUP(G4303,PHR!$B$4:$H$10000,7,FALSE))</f>
        <v>0</v>
      </c>
      <c r="J4303" s="51" t="str">
        <f t="shared" si="273"/>
        <v/>
      </c>
      <c r="K4303" s="52" t="str">
        <f t="shared" si="272"/>
        <v/>
      </c>
      <c r="L4303" s="55" t="str">
        <f t="shared" si="270"/>
        <v/>
      </c>
      <c r="M4303" s="56" t="str">
        <f t="shared" si="271"/>
        <v/>
      </c>
    </row>
    <row r="4304" spans="1:13" ht="13" x14ac:dyDescent="0.25">
      <c r="A4304" s="163">
        <v>4300</v>
      </c>
      <c r="B4304" s="66"/>
      <c r="C4304" s="67"/>
      <c r="D4304" s="48"/>
      <c r="E4304" s="68"/>
      <c r="F4304" s="49"/>
      <c r="G4304" s="69"/>
      <c r="H4304" s="50" t="str">
        <f>IF(E4304="","",VLOOKUP(WEEKDAY(E4304),List!A$15:B$21,2,FALSE))</f>
        <v/>
      </c>
      <c r="I4304" s="90">
        <f>IF(G4304="",0,VLOOKUP(G4304,PHR!$B$4:$H$10000,7,FALSE))</f>
        <v>0</v>
      </c>
      <c r="J4304" s="51" t="str">
        <f t="shared" si="273"/>
        <v/>
      </c>
      <c r="K4304" s="52" t="str">
        <f t="shared" si="272"/>
        <v/>
      </c>
      <c r="L4304" s="55" t="str">
        <f t="shared" si="270"/>
        <v/>
      </c>
      <c r="M4304" s="56" t="str">
        <f t="shared" si="271"/>
        <v/>
      </c>
    </row>
    <row r="4305" spans="1:13" ht="13" x14ac:dyDescent="0.25">
      <c r="A4305" s="163">
        <v>4301</v>
      </c>
      <c r="B4305" s="66"/>
      <c r="C4305" s="67"/>
      <c r="D4305" s="48"/>
      <c r="E4305" s="68"/>
      <c r="F4305" s="49"/>
      <c r="G4305" s="69"/>
      <c r="H4305" s="50" t="str">
        <f>IF(E4305="","",VLOOKUP(WEEKDAY(E4305),List!A$15:B$21,2,FALSE))</f>
        <v/>
      </c>
      <c r="I4305" s="90">
        <f>IF(G4305="",0,VLOOKUP(G4305,PHR!$B$4:$H$10000,7,FALSE))</f>
        <v>0</v>
      </c>
      <c r="J4305" s="51" t="str">
        <f t="shared" si="273"/>
        <v/>
      </c>
      <c r="K4305" s="52" t="str">
        <f t="shared" si="272"/>
        <v/>
      </c>
      <c r="L4305" s="55" t="str">
        <f t="shared" si="270"/>
        <v/>
      </c>
      <c r="M4305" s="56" t="str">
        <f t="shared" si="271"/>
        <v/>
      </c>
    </row>
    <row r="4306" spans="1:13" ht="13" x14ac:dyDescent="0.25">
      <c r="A4306" s="163">
        <v>4302</v>
      </c>
      <c r="B4306" s="66"/>
      <c r="C4306" s="67"/>
      <c r="D4306" s="48"/>
      <c r="E4306" s="68"/>
      <c r="F4306" s="49"/>
      <c r="G4306" s="69"/>
      <c r="H4306" s="50" t="str">
        <f>IF(E4306="","",VLOOKUP(WEEKDAY(E4306),List!A$15:B$21,2,FALSE))</f>
        <v/>
      </c>
      <c r="I4306" s="90">
        <f>IF(G4306="",0,VLOOKUP(G4306,PHR!$B$4:$H$10000,7,FALSE))</f>
        <v>0</v>
      </c>
      <c r="J4306" s="51" t="str">
        <f t="shared" si="273"/>
        <v/>
      </c>
      <c r="K4306" s="52" t="str">
        <f t="shared" si="272"/>
        <v/>
      </c>
      <c r="L4306" s="55" t="str">
        <f t="shared" si="270"/>
        <v/>
      </c>
      <c r="M4306" s="56" t="str">
        <f t="shared" si="271"/>
        <v/>
      </c>
    </row>
    <row r="4307" spans="1:13" ht="13" x14ac:dyDescent="0.25">
      <c r="A4307" s="163">
        <v>4303</v>
      </c>
      <c r="B4307" s="66"/>
      <c r="C4307" s="67"/>
      <c r="D4307" s="48"/>
      <c r="E4307" s="68"/>
      <c r="F4307" s="49"/>
      <c r="G4307" s="69"/>
      <c r="H4307" s="50" t="str">
        <f>IF(E4307="","",VLOOKUP(WEEKDAY(E4307),List!A$15:B$21,2,FALSE))</f>
        <v/>
      </c>
      <c r="I4307" s="90">
        <f>IF(G4307="",0,VLOOKUP(G4307,PHR!$B$4:$H$10000,7,FALSE))</f>
        <v>0</v>
      </c>
      <c r="J4307" s="51" t="str">
        <f t="shared" si="273"/>
        <v/>
      </c>
      <c r="K4307" s="52" t="str">
        <f t="shared" si="272"/>
        <v/>
      </c>
      <c r="L4307" s="55" t="str">
        <f t="shared" si="270"/>
        <v/>
      </c>
      <c r="M4307" s="56" t="str">
        <f t="shared" si="271"/>
        <v/>
      </c>
    </row>
    <row r="4308" spans="1:13" ht="13" x14ac:dyDescent="0.25">
      <c r="A4308" s="163">
        <v>4304</v>
      </c>
      <c r="B4308" s="66"/>
      <c r="C4308" s="67"/>
      <c r="D4308" s="48"/>
      <c r="E4308" s="68"/>
      <c r="F4308" s="49"/>
      <c r="G4308" s="69"/>
      <c r="H4308" s="50" t="str">
        <f>IF(E4308="","",VLOOKUP(WEEKDAY(E4308),List!A$15:B$21,2,FALSE))</f>
        <v/>
      </c>
      <c r="I4308" s="90">
        <f>IF(G4308="",0,VLOOKUP(G4308,PHR!$B$4:$H$10000,7,FALSE))</f>
        <v>0</v>
      </c>
      <c r="J4308" s="51" t="str">
        <f t="shared" si="273"/>
        <v/>
      </c>
      <c r="K4308" s="52" t="str">
        <f t="shared" si="272"/>
        <v/>
      </c>
      <c r="L4308" s="55" t="str">
        <f t="shared" si="270"/>
        <v/>
      </c>
      <c r="M4308" s="56" t="str">
        <f t="shared" si="271"/>
        <v/>
      </c>
    </row>
    <row r="4309" spans="1:13" ht="13" x14ac:dyDescent="0.25">
      <c r="A4309" s="163">
        <v>4305</v>
      </c>
      <c r="B4309" s="66"/>
      <c r="C4309" s="67"/>
      <c r="D4309" s="48"/>
      <c r="E4309" s="68"/>
      <c r="F4309" s="49"/>
      <c r="G4309" s="69"/>
      <c r="H4309" s="50" t="str">
        <f>IF(E4309="","",VLOOKUP(WEEKDAY(E4309),List!A$15:B$21,2,FALSE))</f>
        <v/>
      </c>
      <c r="I4309" s="90">
        <f>IF(G4309="",0,VLOOKUP(G4309,PHR!$B$4:$H$10000,7,FALSE))</f>
        <v>0</v>
      </c>
      <c r="J4309" s="51" t="str">
        <f t="shared" si="273"/>
        <v/>
      </c>
      <c r="K4309" s="52" t="str">
        <f t="shared" si="272"/>
        <v/>
      </c>
      <c r="L4309" s="55" t="str">
        <f t="shared" si="270"/>
        <v/>
      </c>
      <c r="M4309" s="56" t="str">
        <f t="shared" si="271"/>
        <v/>
      </c>
    </row>
    <row r="4310" spans="1:13" ht="13" x14ac:dyDescent="0.25">
      <c r="A4310" s="163">
        <v>4306</v>
      </c>
      <c r="B4310" s="66"/>
      <c r="C4310" s="67"/>
      <c r="D4310" s="48"/>
      <c r="E4310" s="68"/>
      <c r="F4310" s="49"/>
      <c r="G4310" s="69"/>
      <c r="H4310" s="50" t="str">
        <f>IF(E4310="","",VLOOKUP(WEEKDAY(E4310),List!A$15:B$21,2,FALSE))</f>
        <v/>
      </c>
      <c r="I4310" s="90">
        <f>IF(G4310="",0,VLOOKUP(G4310,PHR!$B$4:$H$10000,7,FALSE))</f>
        <v>0</v>
      </c>
      <c r="J4310" s="51" t="str">
        <f t="shared" si="273"/>
        <v/>
      </c>
      <c r="K4310" s="52" t="str">
        <f t="shared" si="272"/>
        <v/>
      </c>
      <c r="L4310" s="55" t="str">
        <f t="shared" si="270"/>
        <v/>
      </c>
      <c r="M4310" s="56" t="str">
        <f t="shared" si="271"/>
        <v/>
      </c>
    </row>
    <row r="4311" spans="1:13" ht="13" x14ac:dyDescent="0.25">
      <c r="A4311" s="163">
        <v>4307</v>
      </c>
      <c r="B4311" s="66"/>
      <c r="C4311" s="67"/>
      <c r="D4311" s="48"/>
      <c r="E4311" s="68"/>
      <c r="F4311" s="49"/>
      <c r="G4311" s="69"/>
      <c r="H4311" s="50" t="str">
        <f>IF(E4311="","",VLOOKUP(WEEKDAY(E4311),List!A$15:B$21,2,FALSE))</f>
        <v/>
      </c>
      <c r="I4311" s="90">
        <f>IF(G4311="",0,VLOOKUP(G4311,PHR!$B$4:$H$10000,7,FALSE))</f>
        <v>0</v>
      </c>
      <c r="J4311" s="51" t="str">
        <f t="shared" si="273"/>
        <v/>
      </c>
      <c r="K4311" s="52" t="str">
        <f t="shared" si="272"/>
        <v/>
      </c>
      <c r="L4311" s="55" t="str">
        <f t="shared" si="270"/>
        <v/>
      </c>
      <c r="M4311" s="56" t="str">
        <f t="shared" si="271"/>
        <v/>
      </c>
    </row>
    <row r="4312" spans="1:13" ht="13" x14ac:dyDescent="0.25">
      <c r="A4312" s="163">
        <v>4308</v>
      </c>
      <c r="B4312" s="66"/>
      <c r="C4312" s="67"/>
      <c r="D4312" s="48"/>
      <c r="E4312" s="68"/>
      <c r="F4312" s="49"/>
      <c r="G4312" s="69"/>
      <c r="H4312" s="50" t="str">
        <f>IF(E4312="","",VLOOKUP(WEEKDAY(E4312),List!A$15:B$21,2,FALSE))</f>
        <v/>
      </c>
      <c r="I4312" s="90">
        <f>IF(G4312="",0,VLOOKUP(G4312,PHR!$B$4:$H$10000,7,FALSE))</f>
        <v>0</v>
      </c>
      <c r="J4312" s="51" t="str">
        <f t="shared" si="273"/>
        <v/>
      </c>
      <c r="K4312" s="52" t="str">
        <f t="shared" si="272"/>
        <v/>
      </c>
      <c r="L4312" s="55" t="str">
        <f t="shared" si="270"/>
        <v/>
      </c>
      <c r="M4312" s="56" t="str">
        <f t="shared" si="271"/>
        <v/>
      </c>
    </row>
    <row r="4313" spans="1:13" ht="13" x14ac:dyDescent="0.25">
      <c r="A4313" s="163">
        <v>4309</v>
      </c>
      <c r="B4313" s="66"/>
      <c r="C4313" s="67"/>
      <c r="D4313" s="48"/>
      <c r="E4313" s="68"/>
      <c r="F4313" s="49"/>
      <c r="G4313" s="69"/>
      <c r="H4313" s="50" t="str">
        <f>IF(E4313="","",VLOOKUP(WEEKDAY(E4313),List!A$15:B$21,2,FALSE))</f>
        <v/>
      </c>
      <c r="I4313" s="90">
        <f>IF(G4313="",0,VLOOKUP(G4313,PHR!$B$4:$H$10000,7,FALSE))</f>
        <v>0</v>
      </c>
      <c r="J4313" s="51" t="str">
        <f t="shared" si="273"/>
        <v/>
      </c>
      <c r="K4313" s="52" t="str">
        <f t="shared" si="272"/>
        <v/>
      </c>
      <c r="L4313" s="55" t="str">
        <f t="shared" si="270"/>
        <v/>
      </c>
      <c r="M4313" s="56" t="str">
        <f t="shared" si="271"/>
        <v/>
      </c>
    </row>
    <row r="4314" spans="1:13" ht="13" x14ac:dyDescent="0.25">
      <c r="A4314" s="163">
        <v>4310</v>
      </c>
      <c r="B4314" s="66"/>
      <c r="C4314" s="67"/>
      <c r="D4314" s="48"/>
      <c r="E4314" s="68"/>
      <c r="F4314" s="49"/>
      <c r="G4314" s="69"/>
      <c r="H4314" s="50" t="str">
        <f>IF(E4314="","",VLOOKUP(WEEKDAY(E4314),List!A$15:B$21,2,FALSE))</f>
        <v/>
      </c>
      <c r="I4314" s="90">
        <f>IF(G4314="",0,VLOOKUP(G4314,PHR!$B$4:$H$10000,7,FALSE))</f>
        <v>0</v>
      </c>
      <c r="J4314" s="51" t="str">
        <f t="shared" si="273"/>
        <v/>
      </c>
      <c r="K4314" s="52" t="str">
        <f t="shared" si="272"/>
        <v/>
      </c>
      <c r="L4314" s="55" t="str">
        <f t="shared" si="270"/>
        <v/>
      </c>
      <c r="M4314" s="56" t="str">
        <f t="shared" si="271"/>
        <v/>
      </c>
    </row>
    <row r="4315" spans="1:13" ht="13" x14ac:dyDescent="0.25">
      <c r="A4315" s="163">
        <v>4311</v>
      </c>
      <c r="B4315" s="66"/>
      <c r="C4315" s="67"/>
      <c r="D4315" s="48"/>
      <c r="E4315" s="68"/>
      <c r="F4315" s="49"/>
      <c r="G4315" s="69"/>
      <c r="H4315" s="50" t="str">
        <f>IF(E4315="","",VLOOKUP(WEEKDAY(E4315),List!A$15:B$21,2,FALSE))</f>
        <v/>
      </c>
      <c r="I4315" s="90">
        <f>IF(G4315="",0,VLOOKUP(G4315,PHR!$B$4:$H$10000,7,FALSE))</f>
        <v>0</v>
      </c>
      <c r="J4315" s="51" t="str">
        <f t="shared" si="273"/>
        <v/>
      </c>
      <c r="K4315" s="52" t="str">
        <f t="shared" si="272"/>
        <v/>
      </c>
      <c r="L4315" s="55" t="str">
        <f t="shared" si="270"/>
        <v/>
      </c>
      <c r="M4315" s="56" t="str">
        <f t="shared" si="271"/>
        <v/>
      </c>
    </row>
    <row r="4316" spans="1:13" ht="13" x14ac:dyDescent="0.25">
      <c r="A4316" s="163">
        <v>4312</v>
      </c>
      <c r="B4316" s="66"/>
      <c r="C4316" s="67"/>
      <c r="D4316" s="48"/>
      <c r="E4316" s="68"/>
      <c r="F4316" s="49"/>
      <c r="G4316" s="69"/>
      <c r="H4316" s="50" t="str">
        <f>IF(E4316="","",VLOOKUP(WEEKDAY(E4316),List!A$15:B$21,2,FALSE))</f>
        <v/>
      </c>
      <c r="I4316" s="90">
        <f>IF(G4316="",0,VLOOKUP(G4316,PHR!$B$4:$H$10000,7,FALSE))</f>
        <v>0</v>
      </c>
      <c r="J4316" s="51" t="str">
        <f t="shared" si="273"/>
        <v/>
      </c>
      <c r="K4316" s="52" t="str">
        <f t="shared" si="272"/>
        <v/>
      </c>
      <c r="L4316" s="55" t="str">
        <f t="shared" si="270"/>
        <v/>
      </c>
      <c r="M4316" s="56" t="str">
        <f t="shared" si="271"/>
        <v/>
      </c>
    </row>
    <row r="4317" spans="1:13" ht="13" x14ac:dyDescent="0.25">
      <c r="A4317" s="163">
        <v>4313</v>
      </c>
      <c r="B4317" s="66"/>
      <c r="C4317" s="67"/>
      <c r="D4317" s="48"/>
      <c r="E4317" s="68"/>
      <c r="F4317" s="49"/>
      <c r="G4317" s="69"/>
      <c r="H4317" s="50" t="str">
        <f>IF(E4317="","",VLOOKUP(WEEKDAY(E4317),List!A$15:B$21,2,FALSE))</f>
        <v/>
      </c>
      <c r="I4317" s="90">
        <f>IF(G4317="",0,VLOOKUP(G4317,PHR!$B$4:$H$10000,7,FALSE))</f>
        <v>0</v>
      </c>
      <c r="J4317" s="51" t="str">
        <f t="shared" si="273"/>
        <v/>
      </c>
      <c r="K4317" s="52" t="str">
        <f t="shared" si="272"/>
        <v/>
      </c>
      <c r="L4317" s="55" t="str">
        <f t="shared" si="270"/>
        <v/>
      </c>
      <c r="M4317" s="56" t="str">
        <f t="shared" si="271"/>
        <v/>
      </c>
    </row>
    <row r="4318" spans="1:13" ht="13" x14ac:dyDescent="0.25">
      <c r="A4318" s="163">
        <v>4314</v>
      </c>
      <c r="B4318" s="66"/>
      <c r="C4318" s="67"/>
      <c r="D4318" s="48"/>
      <c r="E4318" s="68"/>
      <c r="F4318" s="49"/>
      <c r="G4318" s="69"/>
      <c r="H4318" s="50" t="str">
        <f>IF(E4318="","",VLOOKUP(WEEKDAY(E4318),List!A$15:B$21,2,FALSE))</f>
        <v/>
      </c>
      <c r="I4318" s="90">
        <f>IF(G4318="",0,VLOOKUP(G4318,PHR!$B$4:$H$10000,7,FALSE))</f>
        <v>0</v>
      </c>
      <c r="J4318" s="51" t="str">
        <f t="shared" si="273"/>
        <v/>
      </c>
      <c r="K4318" s="52" t="str">
        <f t="shared" si="272"/>
        <v/>
      </c>
      <c r="L4318" s="55" t="str">
        <f t="shared" si="270"/>
        <v/>
      </c>
      <c r="M4318" s="56" t="str">
        <f t="shared" si="271"/>
        <v/>
      </c>
    </row>
    <row r="4319" spans="1:13" ht="13" x14ac:dyDescent="0.25">
      <c r="A4319" s="163">
        <v>4315</v>
      </c>
      <c r="B4319" s="66"/>
      <c r="C4319" s="67"/>
      <c r="D4319" s="48"/>
      <c r="E4319" s="68"/>
      <c r="F4319" s="49"/>
      <c r="G4319" s="69"/>
      <c r="H4319" s="50" t="str">
        <f>IF(E4319="","",VLOOKUP(WEEKDAY(E4319),List!A$15:B$21,2,FALSE))</f>
        <v/>
      </c>
      <c r="I4319" s="90">
        <f>IF(G4319="",0,VLOOKUP(G4319,PHR!$B$4:$H$10000,7,FALSE))</f>
        <v>0</v>
      </c>
      <c r="J4319" s="51" t="str">
        <f t="shared" si="273"/>
        <v/>
      </c>
      <c r="K4319" s="52" t="str">
        <f t="shared" si="272"/>
        <v/>
      </c>
      <c r="L4319" s="55" t="str">
        <f t="shared" si="270"/>
        <v/>
      </c>
      <c r="M4319" s="56" t="str">
        <f t="shared" si="271"/>
        <v/>
      </c>
    </row>
    <row r="4320" spans="1:13" ht="13" x14ac:dyDescent="0.25">
      <c r="A4320" s="163">
        <v>4316</v>
      </c>
      <c r="B4320" s="66"/>
      <c r="C4320" s="67"/>
      <c r="D4320" s="48"/>
      <c r="E4320" s="68"/>
      <c r="F4320" s="49"/>
      <c r="G4320" s="69"/>
      <c r="H4320" s="50" t="str">
        <f>IF(E4320="","",VLOOKUP(WEEKDAY(E4320),List!A$15:B$21,2,FALSE))</f>
        <v/>
      </c>
      <c r="I4320" s="90">
        <f>IF(G4320="",0,VLOOKUP(G4320,PHR!$B$4:$H$10000,7,FALSE))</f>
        <v>0</v>
      </c>
      <c r="J4320" s="51" t="str">
        <f t="shared" si="273"/>
        <v/>
      </c>
      <c r="K4320" s="52" t="str">
        <f t="shared" si="272"/>
        <v/>
      </c>
      <c r="L4320" s="55" t="str">
        <f t="shared" si="270"/>
        <v/>
      </c>
      <c r="M4320" s="56" t="str">
        <f t="shared" si="271"/>
        <v/>
      </c>
    </row>
    <row r="4321" spans="1:13" ht="13" x14ac:dyDescent="0.25">
      <c r="A4321" s="163">
        <v>4317</v>
      </c>
      <c r="B4321" s="66"/>
      <c r="C4321" s="67"/>
      <c r="D4321" s="48"/>
      <c r="E4321" s="68"/>
      <c r="F4321" s="49"/>
      <c r="G4321" s="69"/>
      <c r="H4321" s="50" t="str">
        <f>IF(E4321="","",VLOOKUP(WEEKDAY(E4321),List!A$15:B$21,2,FALSE))</f>
        <v/>
      </c>
      <c r="I4321" s="90">
        <f>IF(G4321="",0,VLOOKUP(G4321,PHR!$B$4:$H$10000,7,FALSE))</f>
        <v>0</v>
      </c>
      <c r="J4321" s="51" t="str">
        <f t="shared" si="273"/>
        <v/>
      </c>
      <c r="K4321" s="52" t="str">
        <f t="shared" si="272"/>
        <v/>
      </c>
      <c r="L4321" s="55" t="str">
        <f t="shared" si="270"/>
        <v/>
      </c>
      <c r="M4321" s="56" t="str">
        <f t="shared" si="271"/>
        <v/>
      </c>
    </row>
    <row r="4322" spans="1:13" ht="13" x14ac:dyDescent="0.25">
      <c r="A4322" s="163">
        <v>4318</v>
      </c>
      <c r="B4322" s="66"/>
      <c r="C4322" s="67"/>
      <c r="D4322" s="48"/>
      <c r="E4322" s="68"/>
      <c r="F4322" s="49"/>
      <c r="G4322" s="69"/>
      <c r="H4322" s="50" t="str">
        <f>IF(E4322="","",VLOOKUP(WEEKDAY(E4322),List!A$15:B$21,2,FALSE))</f>
        <v/>
      </c>
      <c r="I4322" s="90">
        <f>IF(G4322="",0,VLOOKUP(G4322,PHR!$B$4:$H$10000,7,FALSE))</f>
        <v>0</v>
      </c>
      <c r="J4322" s="51" t="str">
        <f t="shared" si="273"/>
        <v/>
      </c>
      <c r="K4322" s="52" t="str">
        <f t="shared" si="272"/>
        <v/>
      </c>
      <c r="L4322" s="55" t="str">
        <f t="shared" si="270"/>
        <v/>
      </c>
      <c r="M4322" s="56" t="str">
        <f t="shared" si="271"/>
        <v/>
      </c>
    </row>
    <row r="4323" spans="1:13" ht="13" x14ac:dyDescent="0.25">
      <c r="A4323" s="163">
        <v>4319</v>
      </c>
      <c r="B4323" s="66"/>
      <c r="C4323" s="67"/>
      <c r="D4323" s="48"/>
      <c r="E4323" s="68"/>
      <c r="F4323" s="49"/>
      <c r="G4323" s="69"/>
      <c r="H4323" s="50" t="str">
        <f>IF(E4323="","",VLOOKUP(WEEKDAY(E4323),List!A$15:B$21,2,FALSE))</f>
        <v/>
      </c>
      <c r="I4323" s="90">
        <f>IF(G4323="",0,VLOOKUP(G4323,PHR!$B$4:$H$10000,7,FALSE))</f>
        <v>0</v>
      </c>
      <c r="J4323" s="51" t="str">
        <f t="shared" si="273"/>
        <v/>
      </c>
      <c r="K4323" s="52" t="str">
        <f t="shared" si="272"/>
        <v/>
      </c>
      <c r="L4323" s="55" t="str">
        <f t="shared" si="270"/>
        <v/>
      </c>
      <c r="M4323" s="56" t="str">
        <f t="shared" si="271"/>
        <v/>
      </c>
    </row>
    <row r="4324" spans="1:13" ht="13" x14ac:dyDescent="0.25">
      <c r="A4324" s="163">
        <v>4320</v>
      </c>
      <c r="B4324" s="66"/>
      <c r="C4324" s="67"/>
      <c r="D4324" s="48"/>
      <c r="E4324" s="68"/>
      <c r="F4324" s="49"/>
      <c r="G4324" s="69"/>
      <c r="H4324" s="50" t="str">
        <f>IF(E4324="","",VLOOKUP(WEEKDAY(E4324),List!A$15:B$21,2,FALSE))</f>
        <v/>
      </c>
      <c r="I4324" s="90">
        <f>IF(G4324="",0,VLOOKUP(G4324,PHR!$B$4:$H$10000,7,FALSE))</f>
        <v>0</v>
      </c>
      <c r="J4324" s="51" t="str">
        <f t="shared" si="273"/>
        <v/>
      </c>
      <c r="K4324" s="52" t="str">
        <f t="shared" si="272"/>
        <v/>
      </c>
      <c r="L4324" s="55" t="str">
        <f t="shared" si="270"/>
        <v/>
      </c>
      <c r="M4324" s="56" t="str">
        <f t="shared" si="271"/>
        <v/>
      </c>
    </row>
    <row r="4325" spans="1:13" ht="13" x14ac:dyDescent="0.25">
      <c r="A4325" s="163">
        <v>4321</v>
      </c>
      <c r="B4325" s="66"/>
      <c r="C4325" s="67"/>
      <c r="D4325" s="48"/>
      <c r="E4325" s="68"/>
      <c r="F4325" s="49"/>
      <c r="G4325" s="69"/>
      <c r="H4325" s="50" t="str">
        <f>IF(E4325="","",VLOOKUP(WEEKDAY(E4325),List!A$15:B$21,2,FALSE))</f>
        <v/>
      </c>
      <c r="I4325" s="90">
        <f>IF(G4325="",0,VLOOKUP(G4325,PHR!$B$4:$H$10000,7,FALSE))</f>
        <v>0</v>
      </c>
      <c r="J4325" s="51" t="str">
        <f t="shared" si="273"/>
        <v/>
      </c>
      <c r="K4325" s="52" t="str">
        <f t="shared" si="272"/>
        <v/>
      </c>
      <c r="L4325" s="55" t="str">
        <f t="shared" si="270"/>
        <v/>
      </c>
      <c r="M4325" s="56" t="str">
        <f t="shared" si="271"/>
        <v/>
      </c>
    </row>
    <row r="4326" spans="1:13" ht="13" x14ac:dyDescent="0.25">
      <c r="A4326" s="163">
        <v>4322</v>
      </c>
      <c r="B4326" s="66"/>
      <c r="C4326" s="67"/>
      <c r="D4326" s="48"/>
      <c r="E4326" s="68"/>
      <c r="F4326" s="49"/>
      <c r="G4326" s="69"/>
      <c r="H4326" s="50" t="str">
        <f>IF(E4326="","",VLOOKUP(WEEKDAY(E4326),List!A$15:B$21,2,FALSE))</f>
        <v/>
      </c>
      <c r="I4326" s="90">
        <f>IF(G4326="",0,VLOOKUP(G4326,PHR!$B$4:$H$10000,7,FALSE))</f>
        <v>0</v>
      </c>
      <c r="J4326" s="51" t="str">
        <f t="shared" si="273"/>
        <v/>
      </c>
      <c r="K4326" s="52" t="str">
        <f t="shared" si="272"/>
        <v/>
      </c>
      <c r="L4326" s="55" t="str">
        <f t="shared" si="270"/>
        <v/>
      </c>
      <c r="M4326" s="56" t="str">
        <f t="shared" si="271"/>
        <v/>
      </c>
    </row>
    <row r="4327" spans="1:13" ht="13" x14ac:dyDescent="0.25">
      <c r="A4327" s="163">
        <v>4323</v>
      </c>
      <c r="B4327" s="66"/>
      <c r="C4327" s="67"/>
      <c r="D4327" s="48"/>
      <c r="E4327" s="68"/>
      <c r="F4327" s="49"/>
      <c r="G4327" s="69"/>
      <c r="H4327" s="50" t="str">
        <f>IF(E4327="","",VLOOKUP(WEEKDAY(E4327),List!A$15:B$21,2,FALSE))</f>
        <v/>
      </c>
      <c r="I4327" s="90">
        <f>IF(G4327="",0,VLOOKUP(G4327,PHR!$B$4:$H$10000,7,FALSE))</f>
        <v>0</v>
      </c>
      <c r="J4327" s="51" t="str">
        <f t="shared" si="273"/>
        <v/>
      </c>
      <c r="K4327" s="52" t="str">
        <f t="shared" si="272"/>
        <v/>
      </c>
      <c r="L4327" s="55" t="str">
        <f t="shared" si="270"/>
        <v/>
      </c>
      <c r="M4327" s="56" t="str">
        <f t="shared" si="271"/>
        <v/>
      </c>
    </row>
    <row r="4328" spans="1:13" ht="13" x14ac:dyDescent="0.25">
      <c r="A4328" s="163">
        <v>4324</v>
      </c>
      <c r="B4328" s="66"/>
      <c r="C4328" s="67"/>
      <c r="D4328" s="48"/>
      <c r="E4328" s="68"/>
      <c r="F4328" s="49"/>
      <c r="G4328" s="69"/>
      <c r="H4328" s="50" t="str">
        <f>IF(E4328="","",VLOOKUP(WEEKDAY(E4328),List!A$15:B$21,2,FALSE))</f>
        <v/>
      </c>
      <c r="I4328" s="90">
        <f>IF(G4328="",0,VLOOKUP(G4328,PHR!$B$4:$H$10000,7,FALSE))</f>
        <v>0</v>
      </c>
      <c r="J4328" s="51" t="str">
        <f t="shared" si="273"/>
        <v/>
      </c>
      <c r="K4328" s="52" t="str">
        <f t="shared" si="272"/>
        <v/>
      </c>
      <c r="L4328" s="55" t="str">
        <f t="shared" si="270"/>
        <v/>
      </c>
      <c r="M4328" s="56" t="str">
        <f t="shared" si="271"/>
        <v/>
      </c>
    </row>
    <row r="4329" spans="1:13" ht="13" x14ac:dyDescent="0.25">
      <c r="A4329" s="163">
        <v>4325</v>
      </c>
      <c r="B4329" s="66"/>
      <c r="C4329" s="67"/>
      <c r="D4329" s="48"/>
      <c r="E4329" s="68"/>
      <c r="F4329" s="49"/>
      <c r="G4329" s="69"/>
      <c r="H4329" s="50" t="str">
        <f>IF(E4329="","",VLOOKUP(WEEKDAY(E4329),List!A$15:B$21,2,FALSE))</f>
        <v/>
      </c>
      <c r="I4329" s="90">
        <f>IF(G4329="",0,VLOOKUP(G4329,PHR!$B$4:$H$10000,7,FALSE))</f>
        <v>0</v>
      </c>
      <c r="J4329" s="51" t="str">
        <f t="shared" si="273"/>
        <v/>
      </c>
      <c r="K4329" s="52" t="str">
        <f t="shared" si="272"/>
        <v/>
      </c>
      <c r="L4329" s="55" t="str">
        <f t="shared" si="270"/>
        <v/>
      </c>
      <c r="M4329" s="56" t="str">
        <f t="shared" si="271"/>
        <v/>
      </c>
    </row>
    <row r="4330" spans="1:13" ht="13" x14ac:dyDescent="0.25">
      <c r="A4330" s="163">
        <v>4326</v>
      </c>
      <c r="B4330" s="66"/>
      <c r="C4330" s="67"/>
      <c r="D4330" s="48"/>
      <c r="E4330" s="68"/>
      <c r="F4330" s="49"/>
      <c r="G4330" s="69"/>
      <c r="H4330" s="50" t="str">
        <f>IF(E4330="","",VLOOKUP(WEEKDAY(E4330),List!A$15:B$21,2,FALSE))</f>
        <v/>
      </c>
      <c r="I4330" s="90">
        <f>IF(G4330="",0,VLOOKUP(G4330,PHR!$B$4:$H$10000,7,FALSE))</f>
        <v>0</v>
      </c>
      <c r="J4330" s="51" t="str">
        <f t="shared" si="273"/>
        <v/>
      </c>
      <c r="K4330" s="52" t="str">
        <f t="shared" si="272"/>
        <v/>
      </c>
      <c r="L4330" s="55" t="str">
        <f t="shared" si="270"/>
        <v/>
      </c>
      <c r="M4330" s="56" t="str">
        <f t="shared" si="271"/>
        <v/>
      </c>
    </row>
    <row r="4331" spans="1:13" ht="13" x14ac:dyDescent="0.25">
      <c r="A4331" s="163">
        <v>4327</v>
      </c>
      <c r="B4331" s="66"/>
      <c r="C4331" s="67"/>
      <c r="D4331" s="48"/>
      <c r="E4331" s="68"/>
      <c r="F4331" s="49"/>
      <c r="G4331" s="69"/>
      <c r="H4331" s="50" t="str">
        <f>IF(E4331="","",VLOOKUP(WEEKDAY(E4331),List!A$15:B$21,2,FALSE))</f>
        <v/>
      </c>
      <c r="I4331" s="90">
        <f>IF(G4331="",0,VLOOKUP(G4331,PHR!$B$4:$H$10000,7,FALSE))</f>
        <v>0</v>
      </c>
      <c r="J4331" s="51" t="str">
        <f t="shared" si="273"/>
        <v/>
      </c>
      <c r="K4331" s="52" t="str">
        <f t="shared" si="272"/>
        <v/>
      </c>
      <c r="L4331" s="55" t="str">
        <f t="shared" si="270"/>
        <v/>
      </c>
      <c r="M4331" s="56" t="str">
        <f t="shared" si="271"/>
        <v/>
      </c>
    </row>
    <row r="4332" spans="1:13" ht="13" x14ac:dyDescent="0.25">
      <c r="A4332" s="163">
        <v>4328</v>
      </c>
      <c r="B4332" s="66"/>
      <c r="C4332" s="67"/>
      <c r="D4332" s="48"/>
      <c r="E4332" s="68"/>
      <c r="F4332" s="49"/>
      <c r="G4332" s="69"/>
      <c r="H4332" s="50" t="str">
        <f>IF(E4332="","",VLOOKUP(WEEKDAY(E4332),List!A$15:B$21,2,FALSE))</f>
        <v/>
      </c>
      <c r="I4332" s="90">
        <f>IF(G4332="",0,VLOOKUP(G4332,PHR!$B$4:$H$10000,7,FALSE))</f>
        <v>0</v>
      </c>
      <c r="J4332" s="51" t="str">
        <f t="shared" si="273"/>
        <v/>
      </c>
      <c r="K4332" s="52" t="str">
        <f t="shared" si="272"/>
        <v/>
      </c>
      <c r="L4332" s="55" t="str">
        <f t="shared" si="270"/>
        <v/>
      </c>
      <c r="M4332" s="56" t="str">
        <f t="shared" si="271"/>
        <v/>
      </c>
    </row>
    <row r="4333" spans="1:13" ht="13" x14ac:dyDescent="0.25">
      <c r="A4333" s="163">
        <v>4329</v>
      </c>
      <c r="B4333" s="66"/>
      <c r="C4333" s="67"/>
      <c r="D4333" s="48"/>
      <c r="E4333" s="68"/>
      <c r="F4333" s="49"/>
      <c r="G4333" s="69"/>
      <c r="H4333" s="50" t="str">
        <f>IF(E4333="","",VLOOKUP(WEEKDAY(E4333),List!A$15:B$21,2,FALSE))</f>
        <v/>
      </c>
      <c r="I4333" s="90">
        <f>IF(G4333="",0,VLOOKUP(G4333,PHR!$B$4:$H$10000,7,FALSE))</f>
        <v>0</v>
      </c>
      <c r="J4333" s="51" t="str">
        <f t="shared" si="273"/>
        <v/>
      </c>
      <c r="K4333" s="52" t="str">
        <f t="shared" si="272"/>
        <v/>
      </c>
      <c r="L4333" s="55" t="str">
        <f t="shared" si="270"/>
        <v/>
      </c>
      <c r="M4333" s="56" t="str">
        <f t="shared" si="271"/>
        <v/>
      </c>
    </row>
    <row r="4334" spans="1:13" ht="13" x14ac:dyDescent="0.25">
      <c r="A4334" s="163">
        <v>4330</v>
      </c>
      <c r="B4334" s="66"/>
      <c r="C4334" s="67"/>
      <c r="D4334" s="48"/>
      <c r="E4334" s="68"/>
      <c r="F4334" s="49"/>
      <c r="G4334" s="69"/>
      <c r="H4334" s="50" t="str">
        <f>IF(E4334="","",VLOOKUP(WEEKDAY(E4334),List!A$15:B$21,2,FALSE))</f>
        <v/>
      </c>
      <c r="I4334" s="90">
        <f>IF(G4334="",0,VLOOKUP(G4334,PHR!$B$4:$H$10000,7,FALSE))</f>
        <v>0</v>
      </c>
      <c r="J4334" s="51" t="str">
        <f t="shared" si="273"/>
        <v/>
      </c>
      <c r="K4334" s="52" t="str">
        <f t="shared" si="272"/>
        <v/>
      </c>
      <c r="L4334" s="55" t="str">
        <f t="shared" si="270"/>
        <v/>
      </c>
      <c r="M4334" s="56" t="str">
        <f t="shared" si="271"/>
        <v/>
      </c>
    </row>
    <row r="4335" spans="1:13" ht="13" x14ac:dyDescent="0.25">
      <c r="A4335" s="163">
        <v>4331</v>
      </c>
      <c r="B4335" s="66"/>
      <c r="C4335" s="67"/>
      <c r="D4335" s="48"/>
      <c r="E4335" s="68"/>
      <c r="F4335" s="49"/>
      <c r="G4335" s="69"/>
      <c r="H4335" s="50" t="str">
        <f>IF(E4335="","",VLOOKUP(WEEKDAY(E4335),List!A$15:B$21,2,FALSE))</f>
        <v/>
      </c>
      <c r="I4335" s="90">
        <f>IF(G4335="",0,VLOOKUP(G4335,PHR!$B$4:$H$10000,7,FALSE))</f>
        <v>0</v>
      </c>
      <c r="J4335" s="51" t="str">
        <f t="shared" si="273"/>
        <v/>
      </c>
      <c r="K4335" s="52" t="str">
        <f t="shared" si="272"/>
        <v/>
      </c>
      <c r="L4335" s="55" t="str">
        <f t="shared" si="270"/>
        <v/>
      </c>
      <c r="M4335" s="56" t="str">
        <f t="shared" si="271"/>
        <v/>
      </c>
    </row>
    <row r="4336" spans="1:13" ht="13" x14ac:dyDescent="0.25">
      <c r="A4336" s="163">
        <v>4332</v>
      </c>
      <c r="B4336" s="66"/>
      <c r="C4336" s="67"/>
      <c r="D4336" s="48"/>
      <c r="E4336" s="68"/>
      <c r="F4336" s="49"/>
      <c r="G4336" s="69"/>
      <c r="H4336" s="50" t="str">
        <f>IF(E4336="","",VLOOKUP(WEEKDAY(E4336),List!A$15:B$21,2,FALSE))</f>
        <v/>
      </c>
      <c r="I4336" s="90">
        <f>IF(G4336="",0,VLOOKUP(G4336,PHR!$B$4:$H$10000,7,FALSE))</f>
        <v>0</v>
      </c>
      <c r="J4336" s="51" t="str">
        <f t="shared" si="273"/>
        <v/>
      </c>
      <c r="K4336" s="52" t="str">
        <f t="shared" si="272"/>
        <v/>
      </c>
      <c r="L4336" s="55" t="str">
        <f t="shared" si="270"/>
        <v/>
      </c>
      <c r="M4336" s="56" t="str">
        <f t="shared" si="271"/>
        <v/>
      </c>
    </row>
    <row r="4337" spans="1:13" ht="13" x14ac:dyDescent="0.25">
      <c r="A4337" s="163">
        <v>4333</v>
      </c>
      <c r="B4337" s="66"/>
      <c r="C4337" s="67"/>
      <c r="D4337" s="48"/>
      <c r="E4337" s="68"/>
      <c r="F4337" s="49"/>
      <c r="G4337" s="69"/>
      <c r="H4337" s="50" t="str">
        <f>IF(E4337="","",VLOOKUP(WEEKDAY(E4337),List!A$15:B$21,2,FALSE))</f>
        <v/>
      </c>
      <c r="I4337" s="90">
        <f>IF(G4337="",0,VLOOKUP(G4337,PHR!$B$4:$H$10000,7,FALSE))</f>
        <v>0</v>
      </c>
      <c r="J4337" s="51" t="str">
        <f t="shared" si="273"/>
        <v/>
      </c>
      <c r="K4337" s="52" t="str">
        <f t="shared" si="272"/>
        <v/>
      </c>
      <c r="L4337" s="55" t="str">
        <f t="shared" si="270"/>
        <v/>
      </c>
      <c r="M4337" s="56" t="str">
        <f t="shared" si="271"/>
        <v/>
      </c>
    </row>
    <row r="4338" spans="1:13" ht="13" x14ac:dyDescent="0.25">
      <c r="A4338" s="163">
        <v>4334</v>
      </c>
      <c r="B4338" s="66"/>
      <c r="C4338" s="67"/>
      <c r="D4338" s="48"/>
      <c r="E4338" s="68"/>
      <c r="F4338" s="49"/>
      <c r="G4338" s="69"/>
      <c r="H4338" s="50" t="str">
        <f>IF(E4338="","",VLOOKUP(WEEKDAY(E4338),List!A$15:B$21,2,FALSE))</f>
        <v/>
      </c>
      <c r="I4338" s="90">
        <f>IF(G4338="",0,VLOOKUP(G4338,PHR!$B$4:$H$10000,7,FALSE))</f>
        <v>0</v>
      </c>
      <c r="J4338" s="51" t="str">
        <f t="shared" si="273"/>
        <v/>
      </c>
      <c r="K4338" s="52" t="str">
        <f t="shared" si="272"/>
        <v/>
      </c>
      <c r="L4338" s="55" t="str">
        <f t="shared" si="270"/>
        <v/>
      </c>
      <c r="M4338" s="56" t="str">
        <f t="shared" si="271"/>
        <v/>
      </c>
    </row>
    <row r="4339" spans="1:13" ht="13" x14ac:dyDescent="0.25">
      <c r="A4339" s="163">
        <v>4335</v>
      </c>
      <c r="B4339" s="66"/>
      <c r="C4339" s="67"/>
      <c r="D4339" s="48"/>
      <c r="E4339" s="68"/>
      <c r="F4339" s="49"/>
      <c r="G4339" s="69"/>
      <c r="H4339" s="50" t="str">
        <f>IF(E4339="","",VLOOKUP(WEEKDAY(E4339),List!A$15:B$21,2,FALSE))</f>
        <v/>
      </c>
      <c r="I4339" s="90">
        <f>IF(G4339="",0,VLOOKUP(G4339,PHR!$B$4:$H$10000,7,FALSE))</f>
        <v>0</v>
      </c>
      <c r="J4339" s="51" t="str">
        <f t="shared" si="273"/>
        <v/>
      </c>
      <c r="K4339" s="52" t="str">
        <f t="shared" si="272"/>
        <v/>
      </c>
      <c r="L4339" s="55" t="str">
        <f t="shared" si="270"/>
        <v/>
      </c>
      <c r="M4339" s="56" t="str">
        <f t="shared" si="271"/>
        <v/>
      </c>
    </row>
    <row r="4340" spans="1:13" ht="13" x14ac:dyDescent="0.25">
      <c r="A4340" s="163">
        <v>4336</v>
      </c>
      <c r="B4340" s="66"/>
      <c r="C4340" s="67"/>
      <c r="D4340" s="48"/>
      <c r="E4340" s="68"/>
      <c r="F4340" s="49"/>
      <c r="G4340" s="69"/>
      <c r="H4340" s="50" t="str">
        <f>IF(E4340="","",VLOOKUP(WEEKDAY(E4340),List!A$15:B$21,2,FALSE))</f>
        <v/>
      </c>
      <c r="I4340" s="90">
        <f>IF(G4340="",0,VLOOKUP(G4340,PHR!$B$4:$H$10000,7,FALSE))</f>
        <v>0</v>
      </c>
      <c r="J4340" s="51" t="str">
        <f t="shared" si="273"/>
        <v/>
      </c>
      <c r="K4340" s="52" t="str">
        <f t="shared" si="272"/>
        <v/>
      </c>
      <c r="L4340" s="55" t="str">
        <f t="shared" si="270"/>
        <v/>
      </c>
      <c r="M4340" s="56" t="str">
        <f t="shared" si="271"/>
        <v/>
      </c>
    </row>
    <row r="4341" spans="1:13" ht="13" x14ac:dyDescent="0.25">
      <c r="A4341" s="163">
        <v>4337</v>
      </c>
      <c r="B4341" s="66"/>
      <c r="C4341" s="67"/>
      <c r="D4341" s="48"/>
      <c r="E4341" s="68"/>
      <c r="F4341" s="49"/>
      <c r="G4341" s="69"/>
      <c r="H4341" s="50" t="str">
        <f>IF(E4341="","",VLOOKUP(WEEKDAY(E4341),List!A$15:B$21,2,FALSE))</f>
        <v/>
      </c>
      <c r="I4341" s="90">
        <f>IF(G4341="",0,VLOOKUP(G4341,PHR!$B$4:$H$10000,7,FALSE))</f>
        <v>0</v>
      </c>
      <c r="J4341" s="51" t="str">
        <f t="shared" si="273"/>
        <v/>
      </c>
      <c r="K4341" s="52" t="str">
        <f t="shared" si="272"/>
        <v/>
      </c>
      <c r="L4341" s="55" t="str">
        <f t="shared" si="270"/>
        <v/>
      </c>
      <c r="M4341" s="56" t="str">
        <f t="shared" si="271"/>
        <v/>
      </c>
    </row>
    <row r="4342" spans="1:13" ht="13" x14ac:dyDescent="0.25">
      <c r="A4342" s="163">
        <v>4338</v>
      </c>
      <c r="B4342" s="66"/>
      <c r="C4342" s="67"/>
      <c r="D4342" s="48"/>
      <c r="E4342" s="68"/>
      <c r="F4342" s="49"/>
      <c r="G4342" s="69"/>
      <c r="H4342" s="50" t="str">
        <f>IF(E4342="","",VLOOKUP(WEEKDAY(E4342),List!A$15:B$21,2,FALSE))</f>
        <v/>
      </c>
      <c r="I4342" s="90">
        <f>IF(G4342="",0,VLOOKUP(G4342,PHR!$B$4:$H$10000,7,FALSE))</f>
        <v>0</v>
      </c>
      <c r="J4342" s="51" t="str">
        <f t="shared" si="273"/>
        <v/>
      </c>
      <c r="K4342" s="52" t="str">
        <f t="shared" si="272"/>
        <v/>
      </c>
      <c r="L4342" s="55" t="str">
        <f t="shared" si="270"/>
        <v/>
      </c>
      <c r="M4342" s="56" t="str">
        <f t="shared" si="271"/>
        <v/>
      </c>
    </row>
    <row r="4343" spans="1:13" ht="13" x14ac:dyDescent="0.25">
      <c r="A4343" s="163">
        <v>4339</v>
      </c>
      <c r="B4343" s="66"/>
      <c r="C4343" s="67"/>
      <c r="D4343" s="48"/>
      <c r="E4343" s="68"/>
      <c r="F4343" s="49"/>
      <c r="G4343" s="69"/>
      <c r="H4343" s="50" t="str">
        <f>IF(E4343="","",VLOOKUP(WEEKDAY(E4343),List!A$15:B$21,2,FALSE))</f>
        <v/>
      </c>
      <c r="I4343" s="90">
        <f>IF(G4343="",0,VLOOKUP(G4343,PHR!$B$4:$H$10000,7,FALSE))</f>
        <v>0</v>
      </c>
      <c r="J4343" s="51" t="str">
        <f t="shared" si="273"/>
        <v/>
      </c>
      <c r="K4343" s="52" t="str">
        <f t="shared" si="272"/>
        <v/>
      </c>
      <c r="L4343" s="55" t="str">
        <f t="shared" si="270"/>
        <v/>
      </c>
      <c r="M4343" s="56" t="str">
        <f t="shared" si="271"/>
        <v/>
      </c>
    </row>
    <row r="4344" spans="1:13" ht="13" x14ac:dyDescent="0.25">
      <c r="A4344" s="163">
        <v>4340</v>
      </c>
      <c r="B4344" s="66"/>
      <c r="C4344" s="67"/>
      <c r="D4344" s="48"/>
      <c r="E4344" s="68"/>
      <c r="F4344" s="49"/>
      <c r="G4344" s="69"/>
      <c r="H4344" s="50" t="str">
        <f>IF(E4344="","",VLOOKUP(WEEKDAY(E4344),List!A$15:B$21,2,FALSE))</f>
        <v/>
      </c>
      <c r="I4344" s="90">
        <f>IF(G4344="",0,VLOOKUP(G4344,PHR!$B$4:$H$10000,7,FALSE))</f>
        <v>0</v>
      </c>
      <c r="J4344" s="51" t="str">
        <f t="shared" si="273"/>
        <v/>
      </c>
      <c r="K4344" s="52" t="str">
        <f t="shared" si="272"/>
        <v/>
      </c>
      <c r="L4344" s="55" t="str">
        <f t="shared" si="270"/>
        <v/>
      </c>
      <c r="M4344" s="56" t="str">
        <f t="shared" si="271"/>
        <v/>
      </c>
    </row>
    <row r="4345" spans="1:13" ht="13" x14ac:dyDescent="0.25">
      <c r="A4345" s="163">
        <v>4341</v>
      </c>
      <c r="B4345" s="66"/>
      <c r="C4345" s="67"/>
      <c r="D4345" s="48"/>
      <c r="E4345" s="68"/>
      <c r="F4345" s="49"/>
      <c r="G4345" s="69"/>
      <c r="H4345" s="50" t="str">
        <f>IF(E4345="","",VLOOKUP(WEEKDAY(E4345),List!A$15:B$21,2,FALSE))</f>
        <v/>
      </c>
      <c r="I4345" s="90">
        <f>IF(G4345="",0,VLOOKUP(G4345,PHR!$B$4:$H$10000,7,FALSE))</f>
        <v>0</v>
      </c>
      <c r="J4345" s="51" t="str">
        <f t="shared" si="273"/>
        <v/>
      </c>
      <c r="K4345" s="52" t="str">
        <f t="shared" si="272"/>
        <v/>
      </c>
      <c r="L4345" s="55" t="str">
        <f t="shared" si="270"/>
        <v/>
      </c>
      <c r="M4345" s="56" t="str">
        <f t="shared" si="271"/>
        <v/>
      </c>
    </row>
    <row r="4346" spans="1:13" ht="13" x14ac:dyDescent="0.25">
      <c r="A4346" s="163">
        <v>4342</v>
      </c>
      <c r="B4346" s="66"/>
      <c r="C4346" s="67"/>
      <c r="D4346" s="48"/>
      <c r="E4346" s="68"/>
      <c r="F4346" s="49"/>
      <c r="G4346" s="69"/>
      <c r="H4346" s="50" t="str">
        <f>IF(E4346="","",VLOOKUP(WEEKDAY(E4346),List!A$15:B$21,2,FALSE))</f>
        <v/>
      </c>
      <c r="I4346" s="90">
        <f>IF(G4346="",0,VLOOKUP(G4346,PHR!$B$4:$H$10000,7,FALSE))</f>
        <v>0</v>
      </c>
      <c r="J4346" s="51" t="str">
        <f t="shared" si="273"/>
        <v/>
      </c>
      <c r="K4346" s="52" t="str">
        <f t="shared" si="272"/>
        <v/>
      </c>
      <c r="L4346" s="55" t="str">
        <f t="shared" si="270"/>
        <v/>
      </c>
      <c r="M4346" s="56" t="str">
        <f t="shared" si="271"/>
        <v/>
      </c>
    </row>
    <row r="4347" spans="1:13" ht="13" x14ac:dyDescent="0.25">
      <c r="A4347" s="163">
        <v>4343</v>
      </c>
      <c r="B4347" s="66"/>
      <c r="C4347" s="67"/>
      <c r="D4347" s="48"/>
      <c r="E4347" s="68"/>
      <c r="F4347" s="49"/>
      <c r="G4347" s="69"/>
      <c r="H4347" s="50" t="str">
        <f>IF(E4347="","",VLOOKUP(WEEKDAY(E4347),List!A$15:B$21,2,FALSE))</f>
        <v/>
      </c>
      <c r="I4347" s="90">
        <f>IF(G4347="",0,VLOOKUP(G4347,PHR!$B$4:$H$10000,7,FALSE))</f>
        <v>0</v>
      </c>
      <c r="J4347" s="51" t="str">
        <f t="shared" si="273"/>
        <v/>
      </c>
      <c r="K4347" s="52" t="str">
        <f t="shared" si="272"/>
        <v/>
      </c>
      <c r="L4347" s="55" t="str">
        <f t="shared" si="270"/>
        <v/>
      </c>
      <c r="M4347" s="56" t="str">
        <f t="shared" si="271"/>
        <v/>
      </c>
    </row>
    <row r="4348" spans="1:13" ht="13" x14ac:dyDescent="0.25">
      <c r="A4348" s="163">
        <v>4344</v>
      </c>
      <c r="B4348" s="66"/>
      <c r="C4348" s="67"/>
      <c r="D4348" s="48"/>
      <c r="E4348" s="68"/>
      <c r="F4348" s="49"/>
      <c r="G4348" s="69"/>
      <c r="H4348" s="50" t="str">
        <f>IF(E4348="","",VLOOKUP(WEEKDAY(E4348),List!A$15:B$21,2,FALSE))</f>
        <v/>
      </c>
      <c r="I4348" s="90">
        <f>IF(G4348="",0,VLOOKUP(G4348,PHR!$B$4:$H$10000,7,FALSE))</f>
        <v>0</v>
      </c>
      <c r="J4348" s="51" t="str">
        <f t="shared" si="273"/>
        <v/>
      </c>
      <c r="K4348" s="52" t="str">
        <f t="shared" si="272"/>
        <v/>
      </c>
      <c r="L4348" s="55" t="str">
        <f t="shared" si="270"/>
        <v/>
      </c>
      <c r="M4348" s="56" t="str">
        <f t="shared" si="271"/>
        <v/>
      </c>
    </row>
    <row r="4349" spans="1:13" ht="13" x14ac:dyDescent="0.25">
      <c r="A4349" s="163">
        <v>4345</v>
      </c>
      <c r="B4349" s="66"/>
      <c r="C4349" s="67"/>
      <c r="D4349" s="48"/>
      <c r="E4349" s="68"/>
      <c r="F4349" s="49"/>
      <c r="G4349" s="69"/>
      <c r="H4349" s="50" t="str">
        <f>IF(E4349="","",VLOOKUP(WEEKDAY(E4349),List!A$15:B$21,2,FALSE))</f>
        <v/>
      </c>
      <c r="I4349" s="90">
        <f>IF(G4349="",0,VLOOKUP(G4349,PHR!$B$4:$H$10000,7,FALSE))</f>
        <v>0</v>
      </c>
      <c r="J4349" s="51" t="str">
        <f t="shared" si="273"/>
        <v/>
      </c>
      <c r="K4349" s="52" t="str">
        <f t="shared" si="272"/>
        <v/>
      </c>
      <c r="L4349" s="55" t="str">
        <f t="shared" si="270"/>
        <v/>
      </c>
      <c r="M4349" s="56" t="str">
        <f t="shared" si="271"/>
        <v/>
      </c>
    </row>
    <row r="4350" spans="1:13" ht="13" x14ac:dyDescent="0.25">
      <c r="A4350" s="163">
        <v>4346</v>
      </c>
      <c r="B4350" s="66"/>
      <c r="C4350" s="67"/>
      <c r="D4350" s="48"/>
      <c r="E4350" s="68"/>
      <c r="F4350" s="49"/>
      <c r="G4350" s="69"/>
      <c r="H4350" s="50" t="str">
        <f>IF(E4350="","",VLOOKUP(WEEKDAY(E4350),List!A$15:B$21,2,FALSE))</f>
        <v/>
      </c>
      <c r="I4350" s="90">
        <f>IF(G4350="",0,VLOOKUP(G4350,PHR!$B$4:$H$10000,7,FALSE))</f>
        <v>0</v>
      </c>
      <c r="J4350" s="51" t="str">
        <f t="shared" si="273"/>
        <v/>
      </c>
      <c r="K4350" s="52" t="str">
        <f t="shared" si="272"/>
        <v/>
      </c>
      <c r="L4350" s="55" t="str">
        <f t="shared" si="270"/>
        <v/>
      </c>
      <c r="M4350" s="56" t="str">
        <f t="shared" si="271"/>
        <v/>
      </c>
    </row>
    <row r="4351" spans="1:13" ht="13" x14ac:dyDescent="0.25">
      <c r="A4351" s="163">
        <v>4347</v>
      </c>
      <c r="B4351" s="66"/>
      <c r="C4351" s="67"/>
      <c r="D4351" s="48"/>
      <c r="E4351" s="68"/>
      <c r="F4351" s="49"/>
      <c r="G4351" s="69"/>
      <c r="H4351" s="50" t="str">
        <f>IF(E4351="","",VLOOKUP(WEEKDAY(E4351),List!A$15:B$21,2,FALSE))</f>
        <v/>
      </c>
      <c r="I4351" s="90">
        <f>IF(G4351="",0,VLOOKUP(G4351,PHR!$B$4:$H$10000,7,FALSE))</f>
        <v>0</v>
      </c>
      <c r="J4351" s="51" t="str">
        <f t="shared" si="273"/>
        <v/>
      </c>
      <c r="K4351" s="52" t="str">
        <f t="shared" si="272"/>
        <v/>
      </c>
      <c r="L4351" s="55" t="str">
        <f t="shared" si="270"/>
        <v/>
      </c>
      <c r="M4351" s="56" t="str">
        <f t="shared" si="271"/>
        <v/>
      </c>
    </row>
    <row r="4352" spans="1:13" ht="13" x14ac:dyDescent="0.25">
      <c r="A4352" s="163">
        <v>4348</v>
      </c>
      <c r="B4352" s="66"/>
      <c r="C4352" s="67"/>
      <c r="D4352" s="48"/>
      <c r="E4352" s="68"/>
      <c r="F4352" s="49"/>
      <c r="G4352" s="69"/>
      <c r="H4352" s="50" t="str">
        <f>IF(E4352="","",VLOOKUP(WEEKDAY(E4352),List!A$15:B$21,2,FALSE))</f>
        <v/>
      </c>
      <c r="I4352" s="90">
        <f>IF(G4352="",0,VLOOKUP(G4352,PHR!$B$4:$H$10000,7,FALSE))</f>
        <v>0</v>
      </c>
      <c r="J4352" s="51" t="str">
        <f t="shared" si="273"/>
        <v/>
      </c>
      <c r="K4352" s="52" t="str">
        <f t="shared" si="272"/>
        <v/>
      </c>
      <c r="L4352" s="55" t="str">
        <f t="shared" si="270"/>
        <v/>
      </c>
      <c r="M4352" s="56" t="str">
        <f t="shared" si="271"/>
        <v/>
      </c>
    </row>
    <row r="4353" spans="1:13" ht="13" x14ac:dyDescent="0.25">
      <c r="A4353" s="163">
        <v>4349</v>
      </c>
      <c r="B4353" s="66"/>
      <c r="C4353" s="67"/>
      <c r="D4353" s="48"/>
      <c r="E4353" s="68"/>
      <c r="F4353" s="49"/>
      <c r="G4353" s="69"/>
      <c r="H4353" s="50" t="str">
        <f>IF(E4353="","",VLOOKUP(WEEKDAY(E4353),List!A$15:B$21,2,FALSE))</f>
        <v/>
      </c>
      <c r="I4353" s="90">
        <f>IF(G4353="",0,VLOOKUP(G4353,PHR!$B$4:$H$10000,7,FALSE))</f>
        <v>0</v>
      </c>
      <c r="J4353" s="51" t="str">
        <f t="shared" si="273"/>
        <v/>
      </c>
      <c r="K4353" s="52" t="str">
        <f t="shared" si="272"/>
        <v/>
      </c>
      <c r="L4353" s="55" t="str">
        <f t="shared" si="270"/>
        <v/>
      </c>
      <c r="M4353" s="56" t="str">
        <f t="shared" si="271"/>
        <v/>
      </c>
    </row>
    <row r="4354" spans="1:13" ht="13" x14ac:dyDescent="0.25">
      <c r="A4354" s="163">
        <v>4350</v>
      </c>
      <c r="B4354" s="66"/>
      <c r="C4354" s="67"/>
      <c r="D4354" s="48"/>
      <c r="E4354" s="68"/>
      <c r="F4354" s="49"/>
      <c r="G4354" s="69"/>
      <c r="H4354" s="50" t="str">
        <f>IF(E4354="","",VLOOKUP(WEEKDAY(E4354),List!A$15:B$21,2,FALSE))</f>
        <v/>
      </c>
      <c r="I4354" s="90">
        <f>IF(G4354="",0,VLOOKUP(G4354,PHR!$B$4:$H$10000,7,FALSE))</f>
        <v>0</v>
      </c>
      <c r="J4354" s="51" t="str">
        <f t="shared" si="273"/>
        <v/>
      </c>
      <c r="K4354" s="52" t="str">
        <f t="shared" si="272"/>
        <v/>
      </c>
      <c r="L4354" s="55" t="str">
        <f t="shared" si="270"/>
        <v/>
      </c>
      <c r="M4354" s="56" t="str">
        <f t="shared" si="271"/>
        <v/>
      </c>
    </row>
    <row r="4355" spans="1:13" ht="13" x14ac:dyDescent="0.25">
      <c r="A4355" s="163">
        <v>4351</v>
      </c>
      <c r="B4355" s="66"/>
      <c r="C4355" s="67"/>
      <c r="D4355" s="48"/>
      <c r="E4355" s="68"/>
      <c r="F4355" s="49"/>
      <c r="G4355" s="69"/>
      <c r="H4355" s="50" t="str">
        <f>IF(E4355="","",VLOOKUP(WEEKDAY(E4355),List!A$15:B$21,2,FALSE))</f>
        <v/>
      </c>
      <c r="I4355" s="90">
        <f>IF(G4355="",0,VLOOKUP(G4355,PHR!$B$4:$H$10000,7,FALSE))</f>
        <v>0</v>
      </c>
      <c r="J4355" s="51" t="str">
        <f t="shared" si="273"/>
        <v/>
      </c>
      <c r="K4355" s="52" t="str">
        <f t="shared" si="272"/>
        <v/>
      </c>
      <c r="L4355" s="55" t="str">
        <f t="shared" si="270"/>
        <v/>
      </c>
      <c r="M4355" s="56" t="str">
        <f t="shared" si="271"/>
        <v/>
      </c>
    </row>
    <row r="4356" spans="1:13" ht="13" x14ac:dyDescent="0.25">
      <c r="A4356" s="163">
        <v>4352</v>
      </c>
      <c r="B4356" s="66"/>
      <c r="C4356" s="67"/>
      <c r="D4356" s="48"/>
      <c r="E4356" s="68"/>
      <c r="F4356" s="49"/>
      <c r="G4356" s="69"/>
      <c r="H4356" s="50" t="str">
        <f>IF(E4356="","",VLOOKUP(WEEKDAY(E4356),List!A$15:B$21,2,FALSE))</f>
        <v/>
      </c>
      <c r="I4356" s="90">
        <f>IF(G4356="",0,VLOOKUP(G4356,PHR!$B$4:$H$10000,7,FALSE))</f>
        <v>0</v>
      </c>
      <c r="J4356" s="51" t="str">
        <f t="shared" si="273"/>
        <v/>
      </c>
      <c r="K4356" s="52" t="str">
        <f t="shared" si="272"/>
        <v/>
      </c>
      <c r="L4356" s="55" t="str">
        <f t="shared" si="270"/>
        <v/>
      </c>
      <c r="M4356" s="56" t="str">
        <f t="shared" si="271"/>
        <v/>
      </c>
    </row>
    <row r="4357" spans="1:13" ht="13" x14ac:dyDescent="0.25">
      <c r="A4357" s="163">
        <v>4353</v>
      </c>
      <c r="B4357" s="66"/>
      <c r="C4357" s="67"/>
      <c r="D4357" s="48"/>
      <c r="E4357" s="68"/>
      <c r="F4357" s="49"/>
      <c r="G4357" s="69"/>
      <c r="H4357" s="50" t="str">
        <f>IF(E4357="","",VLOOKUP(WEEKDAY(E4357),List!A$15:B$21,2,FALSE))</f>
        <v/>
      </c>
      <c r="I4357" s="90">
        <f>IF(G4357="",0,VLOOKUP(G4357,PHR!$B$4:$H$10000,7,FALSE))</f>
        <v>0</v>
      </c>
      <c r="J4357" s="51" t="str">
        <f t="shared" si="273"/>
        <v/>
      </c>
      <c r="K4357" s="52" t="str">
        <f t="shared" si="272"/>
        <v/>
      </c>
      <c r="L4357" s="55" t="str">
        <f t="shared" ref="L4357:L4420" si="274">IF(D4357="","",K4357)</f>
        <v/>
      </c>
      <c r="M4357" s="56" t="str">
        <f t="shared" ref="M4357:M4420" si="275">IF(D4357="","",ROUND(L4357*I4357,2))</f>
        <v/>
      </c>
    </row>
    <row r="4358" spans="1:13" ht="13" x14ac:dyDescent="0.25">
      <c r="A4358" s="163">
        <v>4354</v>
      </c>
      <c r="B4358" s="66"/>
      <c r="C4358" s="67"/>
      <c r="D4358" s="48"/>
      <c r="E4358" s="68"/>
      <c r="F4358" s="49"/>
      <c r="G4358" s="69"/>
      <c r="H4358" s="50" t="str">
        <f>IF(E4358="","",VLOOKUP(WEEKDAY(E4358),List!A$15:B$21,2,FALSE))</f>
        <v/>
      </c>
      <c r="I4358" s="90">
        <f>IF(G4358="",0,VLOOKUP(G4358,PHR!$B$4:$H$10000,7,FALSE))</f>
        <v>0</v>
      </c>
      <c r="J4358" s="51" t="str">
        <f t="shared" si="273"/>
        <v/>
      </c>
      <c r="K4358" s="52" t="str">
        <f t="shared" ref="K4358:K4421" si="276">IF(F4358="","",IF(C4358="",MIN(F4358,$K$1),(MIN(F4358,$K$1)*C4358)))</f>
        <v/>
      </c>
      <c r="L4358" s="55" t="str">
        <f t="shared" si="274"/>
        <v/>
      </c>
      <c r="M4358" s="56" t="str">
        <f t="shared" si="275"/>
        <v/>
      </c>
    </row>
    <row r="4359" spans="1:13" ht="13" x14ac:dyDescent="0.25">
      <c r="A4359" s="163">
        <v>4355</v>
      </c>
      <c r="B4359" s="66"/>
      <c r="C4359" s="67"/>
      <c r="D4359" s="48"/>
      <c r="E4359" s="68"/>
      <c r="F4359" s="49"/>
      <c r="G4359" s="69"/>
      <c r="H4359" s="50" t="str">
        <f>IF(E4359="","",VLOOKUP(WEEKDAY(E4359),List!A$15:B$21,2,FALSE))</f>
        <v/>
      </c>
      <c r="I4359" s="90">
        <f>IF(G4359="",0,VLOOKUP(G4359,PHR!$B$4:$H$10000,7,FALSE))</f>
        <v>0</v>
      </c>
      <c r="J4359" s="51" t="str">
        <f t="shared" si="273"/>
        <v/>
      </c>
      <c r="K4359" s="52" t="str">
        <f t="shared" si="276"/>
        <v/>
      </c>
      <c r="L4359" s="55" t="str">
        <f t="shared" si="274"/>
        <v/>
      </c>
      <c r="M4359" s="56" t="str">
        <f t="shared" si="275"/>
        <v/>
      </c>
    </row>
    <row r="4360" spans="1:13" ht="13" x14ac:dyDescent="0.25">
      <c r="A4360" s="163">
        <v>4356</v>
      </c>
      <c r="B4360" s="66"/>
      <c r="C4360" s="67"/>
      <c r="D4360" s="48"/>
      <c r="E4360" s="68"/>
      <c r="F4360" s="49"/>
      <c r="G4360" s="69"/>
      <c r="H4360" s="50" t="str">
        <f>IF(E4360="","",VLOOKUP(WEEKDAY(E4360),List!A$15:B$21,2,FALSE))</f>
        <v/>
      </c>
      <c r="I4360" s="90">
        <f>IF(G4360="",0,VLOOKUP(G4360,PHR!$B$4:$H$10000,7,FALSE))</f>
        <v>0</v>
      </c>
      <c r="J4360" s="51" t="str">
        <f t="shared" si="273"/>
        <v/>
      </c>
      <c r="K4360" s="52" t="str">
        <f t="shared" si="276"/>
        <v/>
      </c>
      <c r="L4360" s="55" t="str">
        <f t="shared" si="274"/>
        <v/>
      </c>
      <c r="M4360" s="56" t="str">
        <f t="shared" si="275"/>
        <v/>
      </c>
    </row>
    <row r="4361" spans="1:13" ht="13" x14ac:dyDescent="0.25">
      <c r="A4361" s="163">
        <v>4357</v>
      </c>
      <c r="B4361" s="66"/>
      <c r="C4361" s="67"/>
      <c r="D4361" s="48"/>
      <c r="E4361" s="68"/>
      <c r="F4361" s="49"/>
      <c r="G4361" s="69"/>
      <c r="H4361" s="50" t="str">
        <f>IF(E4361="","",VLOOKUP(WEEKDAY(E4361),List!A$15:B$21,2,FALSE))</f>
        <v/>
      </c>
      <c r="I4361" s="90">
        <f>IF(G4361="",0,VLOOKUP(G4361,PHR!$B$4:$H$10000,7,FALSE))</f>
        <v>0</v>
      </c>
      <c r="J4361" s="51" t="str">
        <f t="shared" si="273"/>
        <v/>
      </c>
      <c r="K4361" s="52" t="str">
        <f t="shared" si="276"/>
        <v/>
      </c>
      <c r="L4361" s="55" t="str">
        <f t="shared" si="274"/>
        <v/>
      </c>
      <c r="M4361" s="56" t="str">
        <f t="shared" si="275"/>
        <v/>
      </c>
    </row>
    <row r="4362" spans="1:13" ht="13" x14ac:dyDescent="0.25">
      <c r="A4362" s="163">
        <v>4358</v>
      </c>
      <c r="B4362" s="66"/>
      <c r="C4362" s="67"/>
      <c r="D4362" s="48"/>
      <c r="E4362" s="68"/>
      <c r="F4362" s="49"/>
      <c r="G4362" s="69"/>
      <c r="H4362" s="50" t="str">
        <f>IF(E4362="","",VLOOKUP(WEEKDAY(E4362),List!A$15:B$21,2,FALSE))</f>
        <v/>
      </c>
      <c r="I4362" s="90">
        <f>IF(G4362="",0,VLOOKUP(G4362,PHR!$B$4:$H$10000,7,FALSE))</f>
        <v>0</v>
      </c>
      <c r="J4362" s="51" t="str">
        <f t="shared" ref="J4362:J4425" si="277">IF(K4362="","",ROUND(K4362*I4362,2))</f>
        <v/>
      </c>
      <c r="K4362" s="52" t="str">
        <f t="shared" si="276"/>
        <v/>
      </c>
      <c r="L4362" s="55" t="str">
        <f t="shared" si="274"/>
        <v/>
      </c>
      <c r="M4362" s="56" t="str">
        <f t="shared" si="275"/>
        <v/>
      </c>
    </row>
    <row r="4363" spans="1:13" ht="13" x14ac:dyDescent="0.25">
      <c r="A4363" s="163">
        <v>4359</v>
      </c>
      <c r="B4363" s="66"/>
      <c r="C4363" s="67"/>
      <c r="D4363" s="48"/>
      <c r="E4363" s="68"/>
      <c r="F4363" s="49"/>
      <c r="G4363" s="69"/>
      <c r="H4363" s="50" t="str">
        <f>IF(E4363="","",VLOOKUP(WEEKDAY(E4363),List!A$15:B$21,2,FALSE))</f>
        <v/>
      </c>
      <c r="I4363" s="90">
        <f>IF(G4363="",0,VLOOKUP(G4363,PHR!$B$4:$H$10000,7,FALSE))</f>
        <v>0</v>
      </c>
      <c r="J4363" s="51" t="str">
        <f t="shared" si="277"/>
        <v/>
      </c>
      <c r="K4363" s="52" t="str">
        <f t="shared" si="276"/>
        <v/>
      </c>
      <c r="L4363" s="55" t="str">
        <f t="shared" si="274"/>
        <v/>
      </c>
      <c r="M4363" s="56" t="str">
        <f t="shared" si="275"/>
        <v/>
      </c>
    </row>
    <row r="4364" spans="1:13" ht="13" x14ac:dyDescent="0.25">
      <c r="A4364" s="163">
        <v>4360</v>
      </c>
      <c r="B4364" s="66"/>
      <c r="C4364" s="67"/>
      <c r="D4364" s="48"/>
      <c r="E4364" s="68"/>
      <c r="F4364" s="49"/>
      <c r="G4364" s="69"/>
      <c r="H4364" s="50" t="str">
        <f>IF(E4364="","",VLOOKUP(WEEKDAY(E4364),List!A$15:B$21,2,FALSE))</f>
        <v/>
      </c>
      <c r="I4364" s="90">
        <f>IF(G4364="",0,VLOOKUP(G4364,PHR!$B$4:$H$10000,7,FALSE))</f>
        <v>0</v>
      </c>
      <c r="J4364" s="51" t="str">
        <f t="shared" si="277"/>
        <v/>
      </c>
      <c r="K4364" s="52" t="str">
        <f t="shared" si="276"/>
        <v/>
      </c>
      <c r="L4364" s="55" t="str">
        <f t="shared" si="274"/>
        <v/>
      </c>
      <c r="M4364" s="56" t="str">
        <f t="shared" si="275"/>
        <v/>
      </c>
    </row>
    <row r="4365" spans="1:13" ht="13" x14ac:dyDescent="0.25">
      <c r="A4365" s="163">
        <v>4361</v>
      </c>
      <c r="B4365" s="66"/>
      <c r="C4365" s="67"/>
      <c r="D4365" s="48"/>
      <c r="E4365" s="68"/>
      <c r="F4365" s="49"/>
      <c r="G4365" s="69"/>
      <c r="H4365" s="50" t="str">
        <f>IF(E4365="","",VLOOKUP(WEEKDAY(E4365),List!A$15:B$21,2,FALSE))</f>
        <v/>
      </c>
      <c r="I4365" s="90">
        <f>IF(G4365="",0,VLOOKUP(G4365,PHR!$B$4:$H$10000,7,FALSE))</f>
        <v>0</v>
      </c>
      <c r="J4365" s="51" t="str">
        <f t="shared" si="277"/>
        <v/>
      </c>
      <c r="K4365" s="52" t="str">
        <f t="shared" si="276"/>
        <v/>
      </c>
      <c r="L4365" s="55" t="str">
        <f t="shared" si="274"/>
        <v/>
      </c>
      <c r="M4365" s="56" t="str">
        <f t="shared" si="275"/>
        <v/>
      </c>
    </row>
    <row r="4366" spans="1:13" ht="13" x14ac:dyDescent="0.25">
      <c r="A4366" s="163">
        <v>4362</v>
      </c>
      <c r="B4366" s="66"/>
      <c r="C4366" s="67"/>
      <c r="D4366" s="48"/>
      <c r="E4366" s="68"/>
      <c r="F4366" s="49"/>
      <c r="G4366" s="69"/>
      <c r="H4366" s="50" t="str">
        <f>IF(E4366="","",VLOOKUP(WEEKDAY(E4366),List!A$15:B$21,2,FALSE))</f>
        <v/>
      </c>
      <c r="I4366" s="90">
        <f>IF(G4366="",0,VLOOKUP(G4366,PHR!$B$4:$H$10000,7,FALSE))</f>
        <v>0</v>
      </c>
      <c r="J4366" s="51" t="str">
        <f t="shared" si="277"/>
        <v/>
      </c>
      <c r="K4366" s="52" t="str">
        <f t="shared" si="276"/>
        <v/>
      </c>
      <c r="L4366" s="55" t="str">
        <f t="shared" si="274"/>
        <v/>
      </c>
      <c r="M4366" s="56" t="str">
        <f t="shared" si="275"/>
        <v/>
      </c>
    </row>
    <row r="4367" spans="1:13" ht="13" x14ac:dyDescent="0.25">
      <c r="A4367" s="163">
        <v>4363</v>
      </c>
      <c r="B4367" s="66"/>
      <c r="C4367" s="67"/>
      <c r="D4367" s="48"/>
      <c r="E4367" s="68"/>
      <c r="F4367" s="49"/>
      <c r="G4367" s="69"/>
      <c r="H4367" s="50" t="str">
        <f>IF(E4367="","",VLOOKUP(WEEKDAY(E4367),List!A$15:B$21,2,FALSE))</f>
        <v/>
      </c>
      <c r="I4367" s="90">
        <f>IF(G4367="",0,VLOOKUP(G4367,PHR!$B$4:$H$10000,7,FALSE))</f>
        <v>0</v>
      </c>
      <c r="J4367" s="51" t="str">
        <f t="shared" si="277"/>
        <v/>
      </c>
      <c r="K4367" s="52" t="str">
        <f t="shared" si="276"/>
        <v/>
      </c>
      <c r="L4367" s="55" t="str">
        <f t="shared" si="274"/>
        <v/>
      </c>
      <c r="M4367" s="56" t="str">
        <f t="shared" si="275"/>
        <v/>
      </c>
    </row>
    <row r="4368" spans="1:13" ht="13" x14ac:dyDescent="0.25">
      <c r="A4368" s="163">
        <v>4364</v>
      </c>
      <c r="B4368" s="66"/>
      <c r="C4368" s="67"/>
      <c r="D4368" s="48"/>
      <c r="E4368" s="68"/>
      <c r="F4368" s="49"/>
      <c r="G4368" s="69"/>
      <c r="H4368" s="50" t="str">
        <f>IF(E4368="","",VLOOKUP(WEEKDAY(E4368),List!A$15:B$21,2,FALSE))</f>
        <v/>
      </c>
      <c r="I4368" s="90">
        <f>IF(G4368="",0,VLOOKUP(G4368,PHR!$B$4:$H$10000,7,FALSE))</f>
        <v>0</v>
      </c>
      <c r="J4368" s="51" t="str">
        <f t="shared" si="277"/>
        <v/>
      </c>
      <c r="K4368" s="52" t="str">
        <f t="shared" si="276"/>
        <v/>
      </c>
      <c r="L4368" s="55" t="str">
        <f t="shared" si="274"/>
        <v/>
      </c>
      <c r="M4368" s="56" t="str">
        <f t="shared" si="275"/>
        <v/>
      </c>
    </row>
    <row r="4369" spans="1:13" ht="13" x14ac:dyDescent="0.25">
      <c r="A4369" s="163">
        <v>4365</v>
      </c>
      <c r="B4369" s="66"/>
      <c r="C4369" s="67"/>
      <c r="D4369" s="48"/>
      <c r="E4369" s="68"/>
      <c r="F4369" s="49"/>
      <c r="G4369" s="69"/>
      <c r="H4369" s="50" t="str">
        <f>IF(E4369="","",VLOOKUP(WEEKDAY(E4369),List!A$15:B$21,2,FALSE))</f>
        <v/>
      </c>
      <c r="I4369" s="90">
        <f>IF(G4369="",0,VLOOKUP(G4369,PHR!$B$4:$H$10000,7,FALSE))</f>
        <v>0</v>
      </c>
      <c r="J4369" s="51" t="str">
        <f t="shared" si="277"/>
        <v/>
      </c>
      <c r="K4369" s="52" t="str">
        <f t="shared" si="276"/>
        <v/>
      </c>
      <c r="L4369" s="55" t="str">
        <f t="shared" si="274"/>
        <v/>
      </c>
      <c r="M4369" s="56" t="str">
        <f t="shared" si="275"/>
        <v/>
      </c>
    </row>
    <row r="4370" spans="1:13" ht="13" x14ac:dyDescent="0.25">
      <c r="A4370" s="163">
        <v>4366</v>
      </c>
      <c r="B4370" s="66"/>
      <c r="C4370" s="67"/>
      <c r="D4370" s="48"/>
      <c r="E4370" s="68"/>
      <c r="F4370" s="49"/>
      <c r="G4370" s="69"/>
      <c r="H4370" s="50" t="str">
        <f>IF(E4370="","",VLOOKUP(WEEKDAY(E4370),List!A$15:B$21,2,FALSE))</f>
        <v/>
      </c>
      <c r="I4370" s="90">
        <f>IF(G4370="",0,VLOOKUP(G4370,PHR!$B$4:$H$10000,7,FALSE))</f>
        <v>0</v>
      </c>
      <c r="J4370" s="51" t="str">
        <f t="shared" si="277"/>
        <v/>
      </c>
      <c r="K4370" s="52" t="str">
        <f t="shared" si="276"/>
        <v/>
      </c>
      <c r="L4370" s="55" t="str">
        <f t="shared" si="274"/>
        <v/>
      </c>
      <c r="M4370" s="56" t="str">
        <f t="shared" si="275"/>
        <v/>
      </c>
    </row>
    <row r="4371" spans="1:13" ht="13" x14ac:dyDescent="0.25">
      <c r="A4371" s="163">
        <v>4367</v>
      </c>
      <c r="B4371" s="66"/>
      <c r="C4371" s="67"/>
      <c r="D4371" s="48"/>
      <c r="E4371" s="68"/>
      <c r="F4371" s="49"/>
      <c r="G4371" s="69"/>
      <c r="H4371" s="50" t="str">
        <f>IF(E4371="","",VLOOKUP(WEEKDAY(E4371),List!A$15:B$21,2,FALSE))</f>
        <v/>
      </c>
      <c r="I4371" s="90">
        <f>IF(G4371="",0,VLOOKUP(G4371,PHR!$B$4:$H$10000,7,FALSE))</f>
        <v>0</v>
      </c>
      <c r="J4371" s="51" t="str">
        <f t="shared" si="277"/>
        <v/>
      </c>
      <c r="K4371" s="52" t="str">
        <f t="shared" si="276"/>
        <v/>
      </c>
      <c r="L4371" s="55" t="str">
        <f t="shared" si="274"/>
        <v/>
      </c>
      <c r="M4371" s="56" t="str">
        <f t="shared" si="275"/>
        <v/>
      </c>
    </row>
    <row r="4372" spans="1:13" ht="13" x14ac:dyDescent="0.25">
      <c r="A4372" s="163">
        <v>4368</v>
      </c>
      <c r="B4372" s="66"/>
      <c r="C4372" s="67"/>
      <c r="D4372" s="48"/>
      <c r="E4372" s="68"/>
      <c r="F4372" s="49"/>
      <c r="G4372" s="69"/>
      <c r="H4372" s="50" t="str">
        <f>IF(E4372="","",VLOOKUP(WEEKDAY(E4372),List!A$15:B$21,2,FALSE))</f>
        <v/>
      </c>
      <c r="I4372" s="90">
        <f>IF(G4372="",0,VLOOKUP(G4372,PHR!$B$4:$H$10000,7,FALSE))</f>
        <v>0</v>
      </c>
      <c r="J4372" s="51" t="str">
        <f t="shared" si="277"/>
        <v/>
      </c>
      <c r="K4372" s="52" t="str">
        <f t="shared" si="276"/>
        <v/>
      </c>
      <c r="L4372" s="55" t="str">
        <f t="shared" si="274"/>
        <v/>
      </c>
      <c r="M4372" s="56" t="str">
        <f t="shared" si="275"/>
        <v/>
      </c>
    </row>
    <row r="4373" spans="1:13" ht="13" x14ac:dyDescent="0.25">
      <c r="A4373" s="163">
        <v>4369</v>
      </c>
      <c r="B4373" s="66"/>
      <c r="C4373" s="67"/>
      <c r="D4373" s="48"/>
      <c r="E4373" s="68"/>
      <c r="F4373" s="49"/>
      <c r="G4373" s="69"/>
      <c r="H4373" s="50" t="str">
        <f>IF(E4373="","",VLOOKUP(WEEKDAY(E4373),List!A$15:B$21,2,FALSE))</f>
        <v/>
      </c>
      <c r="I4373" s="90">
        <f>IF(G4373="",0,VLOOKUP(G4373,PHR!$B$4:$H$10000,7,FALSE))</f>
        <v>0</v>
      </c>
      <c r="J4373" s="51" t="str">
        <f t="shared" si="277"/>
        <v/>
      </c>
      <c r="K4373" s="52" t="str">
        <f t="shared" si="276"/>
        <v/>
      </c>
      <c r="L4373" s="55" t="str">
        <f t="shared" si="274"/>
        <v/>
      </c>
      <c r="M4373" s="56" t="str">
        <f t="shared" si="275"/>
        <v/>
      </c>
    </row>
    <row r="4374" spans="1:13" ht="13" x14ac:dyDescent="0.25">
      <c r="A4374" s="163">
        <v>4370</v>
      </c>
      <c r="B4374" s="66"/>
      <c r="C4374" s="67"/>
      <c r="D4374" s="48"/>
      <c r="E4374" s="68"/>
      <c r="F4374" s="49"/>
      <c r="G4374" s="69"/>
      <c r="H4374" s="50" t="str">
        <f>IF(E4374="","",VLOOKUP(WEEKDAY(E4374),List!A$15:B$21,2,FALSE))</f>
        <v/>
      </c>
      <c r="I4374" s="90">
        <f>IF(G4374="",0,VLOOKUP(G4374,PHR!$B$4:$H$10000,7,FALSE))</f>
        <v>0</v>
      </c>
      <c r="J4374" s="51" t="str">
        <f t="shared" si="277"/>
        <v/>
      </c>
      <c r="K4374" s="52" t="str">
        <f t="shared" si="276"/>
        <v/>
      </c>
      <c r="L4374" s="55" t="str">
        <f t="shared" si="274"/>
        <v/>
      </c>
      <c r="M4374" s="56" t="str">
        <f t="shared" si="275"/>
        <v/>
      </c>
    </row>
    <row r="4375" spans="1:13" ht="13" x14ac:dyDescent="0.25">
      <c r="A4375" s="163">
        <v>4371</v>
      </c>
      <c r="B4375" s="66"/>
      <c r="C4375" s="67"/>
      <c r="D4375" s="48"/>
      <c r="E4375" s="68"/>
      <c r="F4375" s="49"/>
      <c r="G4375" s="69"/>
      <c r="H4375" s="50" t="str">
        <f>IF(E4375="","",VLOOKUP(WEEKDAY(E4375),List!A$15:B$21,2,FALSE))</f>
        <v/>
      </c>
      <c r="I4375" s="90">
        <f>IF(G4375="",0,VLOOKUP(G4375,PHR!$B$4:$H$10000,7,FALSE))</f>
        <v>0</v>
      </c>
      <c r="J4375" s="51" t="str">
        <f t="shared" si="277"/>
        <v/>
      </c>
      <c r="K4375" s="52" t="str">
        <f t="shared" si="276"/>
        <v/>
      </c>
      <c r="L4375" s="55" t="str">
        <f t="shared" si="274"/>
        <v/>
      </c>
      <c r="M4375" s="56" t="str">
        <f t="shared" si="275"/>
        <v/>
      </c>
    </row>
    <row r="4376" spans="1:13" ht="13" x14ac:dyDescent="0.25">
      <c r="A4376" s="163">
        <v>4372</v>
      </c>
      <c r="B4376" s="66"/>
      <c r="C4376" s="67"/>
      <c r="D4376" s="48"/>
      <c r="E4376" s="68"/>
      <c r="F4376" s="49"/>
      <c r="G4376" s="69"/>
      <c r="H4376" s="50" t="str">
        <f>IF(E4376="","",VLOOKUP(WEEKDAY(E4376),List!A$15:B$21,2,FALSE))</f>
        <v/>
      </c>
      <c r="I4376" s="90">
        <f>IF(G4376="",0,VLOOKUP(G4376,PHR!$B$4:$H$10000,7,FALSE))</f>
        <v>0</v>
      </c>
      <c r="J4376" s="51" t="str">
        <f t="shared" si="277"/>
        <v/>
      </c>
      <c r="K4376" s="52" t="str">
        <f t="shared" si="276"/>
        <v/>
      </c>
      <c r="L4376" s="55" t="str">
        <f t="shared" si="274"/>
        <v/>
      </c>
      <c r="M4376" s="56" t="str">
        <f t="shared" si="275"/>
        <v/>
      </c>
    </row>
    <row r="4377" spans="1:13" ht="13" x14ac:dyDescent="0.25">
      <c r="A4377" s="163">
        <v>4373</v>
      </c>
      <c r="B4377" s="66"/>
      <c r="C4377" s="67"/>
      <c r="D4377" s="48"/>
      <c r="E4377" s="68"/>
      <c r="F4377" s="49"/>
      <c r="G4377" s="69"/>
      <c r="H4377" s="50" t="str">
        <f>IF(E4377="","",VLOOKUP(WEEKDAY(E4377),List!A$15:B$21,2,FALSE))</f>
        <v/>
      </c>
      <c r="I4377" s="90">
        <f>IF(G4377="",0,VLOOKUP(G4377,PHR!$B$4:$H$10000,7,FALSE))</f>
        <v>0</v>
      </c>
      <c r="J4377" s="51" t="str">
        <f t="shared" si="277"/>
        <v/>
      </c>
      <c r="K4377" s="52" t="str">
        <f t="shared" si="276"/>
        <v/>
      </c>
      <c r="L4377" s="55" t="str">
        <f t="shared" si="274"/>
        <v/>
      </c>
      <c r="M4377" s="56" t="str">
        <f t="shared" si="275"/>
        <v/>
      </c>
    </row>
    <row r="4378" spans="1:13" ht="13" x14ac:dyDescent="0.25">
      <c r="A4378" s="163">
        <v>4374</v>
      </c>
      <c r="B4378" s="66"/>
      <c r="C4378" s="67"/>
      <c r="D4378" s="48"/>
      <c r="E4378" s="68"/>
      <c r="F4378" s="49"/>
      <c r="G4378" s="69"/>
      <c r="H4378" s="50" t="str">
        <f>IF(E4378="","",VLOOKUP(WEEKDAY(E4378),List!A$15:B$21,2,FALSE))</f>
        <v/>
      </c>
      <c r="I4378" s="90">
        <f>IF(G4378="",0,VLOOKUP(G4378,PHR!$B$4:$H$10000,7,FALSE))</f>
        <v>0</v>
      </c>
      <c r="J4378" s="51" t="str">
        <f t="shared" si="277"/>
        <v/>
      </c>
      <c r="K4378" s="52" t="str">
        <f t="shared" si="276"/>
        <v/>
      </c>
      <c r="L4378" s="55" t="str">
        <f t="shared" si="274"/>
        <v/>
      </c>
      <c r="M4378" s="56" t="str">
        <f t="shared" si="275"/>
        <v/>
      </c>
    </row>
    <row r="4379" spans="1:13" ht="13" x14ac:dyDescent="0.25">
      <c r="A4379" s="163">
        <v>4375</v>
      </c>
      <c r="B4379" s="66"/>
      <c r="C4379" s="67"/>
      <c r="D4379" s="48"/>
      <c r="E4379" s="68"/>
      <c r="F4379" s="49"/>
      <c r="G4379" s="69"/>
      <c r="H4379" s="50" t="str">
        <f>IF(E4379="","",VLOOKUP(WEEKDAY(E4379),List!A$15:B$21,2,FALSE))</f>
        <v/>
      </c>
      <c r="I4379" s="90">
        <f>IF(G4379="",0,VLOOKUP(G4379,PHR!$B$4:$H$10000,7,FALSE))</f>
        <v>0</v>
      </c>
      <c r="J4379" s="51" t="str">
        <f t="shared" si="277"/>
        <v/>
      </c>
      <c r="K4379" s="52" t="str">
        <f t="shared" si="276"/>
        <v/>
      </c>
      <c r="L4379" s="55" t="str">
        <f t="shared" si="274"/>
        <v/>
      </c>
      <c r="M4379" s="56" t="str">
        <f t="shared" si="275"/>
        <v/>
      </c>
    </row>
    <row r="4380" spans="1:13" ht="13" x14ac:dyDescent="0.25">
      <c r="A4380" s="163">
        <v>4376</v>
      </c>
      <c r="B4380" s="66"/>
      <c r="C4380" s="67"/>
      <c r="D4380" s="48"/>
      <c r="E4380" s="68"/>
      <c r="F4380" s="49"/>
      <c r="G4380" s="69"/>
      <c r="H4380" s="50" t="str">
        <f>IF(E4380="","",VLOOKUP(WEEKDAY(E4380),List!A$15:B$21,2,FALSE))</f>
        <v/>
      </c>
      <c r="I4380" s="90">
        <f>IF(G4380="",0,VLOOKUP(G4380,PHR!$B$4:$H$10000,7,FALSE))</f>
        <v>0</v>
      </c>
      <c r="J4380" s="51" t="str">
        <f t="shared" si="277"/>
        <v/>
      </c>
      <c r="K4380" s="52" t="str">
        <f t="shared" si="276"/>
        <v/>
      </c>
      <c r="L4380" s="55" t="str">
        <f t="shared" si="274"/>
        <v/>
      </c>
      <c r="M4380" s="56" t="str">
        <f t="shared" si="275"/>
        <v/>
      </c>
    </row>
    <row r="4381" spans="1:13" ht="13" x14ac:dyDescent="0.25">
      <c r="A4381" s="163">
        <v>4377</v>
      </c>
      <c r="B4381" s="66"/>
      <c r="C4381" s="67"/>
      <c r="D4381" s="48"/>
      <c r="E4381" s="68"/>
      <c r="F4381" s="49"/>
      <c r="G4381" s="69"/>
      <c r="H4381" s="50" t="str">
        <f>IF(E4381="","",VLOOKUP(WEEKDAY(E4381),List!A$15:B$21,2,FALSE))</f>
        <v/>
      </c>
      <c r="I4381" s="90">
        <f>IF(G4381="",0,VLOOKUP(G4381,PHR!$B$4:$H$10000,7,FALSE))</f>
        <v>0</v>
      </c>
      <c r="J4381" s="51" t="str">
        <f t="shared" si="277"/>
        <v/>
      </c>
      <c r="K4381" s="52" t="str">
        <f t="shared" si="276"/>
        <v/>
      </c>
      <c r="L4381" s="55" t="str">
        <f t="shared" si="274"/>
        <v/>
      </c>
      <c r="M4381" s="56" t="str">
        <f t="shared" si="275"/>
        <v/>
      </c>
    </row>
    <row r="4382" spans="1:13" ht="13" x14ac:dyDescent="0.25">
      <c r="A4382" s="163">
        <v>4378</v>
      </c>
      <c r="B4382" s="66"/>
      <c r="C4382" s="67"/>
      <c r="D4382" s="48"/>
      <c r="E4382" s="68"/>
      <c r="F4382" s="49"/>
      <c r="G4382" s="69"/>
      <c r="H4382" s="50" t="str">
        <f>IF(E4382="","",VLOOKUP(WEEKDAY(E4382),List!A$15:B$21,2,FALSE))</f>
        <v/>
      </c>
      <c r="I4382" s="90">
        <f>IF(G4382="",0,VLOOKUP(G4382,PHR!$B$4:$H$10000,7,FALSE))</f>
        <v>0</v>
      </c>
      <c r="J4382" s="51" t="str">
        <f t="shared" si="277"/>
        <v/>
      </c>
      <c r="K4382" s="52" t="str">
        <f t="shared" si="276"/>
        <v/>
      </c>
      <c r="L4382" s="55" t="str">
        <f t="shared" si="274"/>
        <v/>
      </c>
      <c r="M4382" s="56" t="str">
        <f t="shared" si="275"/>
        <v/>
      </c>
    </row>
    <row r="4383" spans="1:13" ht="13" x14ac:dyDescent="0.25">
      <c r="A4383" s="163">
        <v>4379</v>
      </c>
      <c r="B4383" s="66"/>
      <c r="C4383" s="67"/>
      <c r="D4383" s="48"/>
      <c r="E4383" s="68"/>
      <c r="F4383" s="49"/>
      <c r="G4383" s="69"/>
      <c r="H4383" s="50" t="str">
        <f>IF(E4383="","",VLOOKUP(WEEKDAY(E4383),List!A$15:B$21,2,FALSE))</f>
        <v/>
      </c>
      <c r="I4383" s="90">
        <f>IF(G4383="",0,VLOOKUP(G4383,PHR!$B$4:$H$10000,7,FALSE))</f>
        <v>0</v>
      </c>
      <c r="J4383" s="51" t="str">
        <f t="shared" si="277"/>
        <v/>
      </c>
      <c r="K4383" s="52" t="str">
        <f t="shared" si="276"/>
        <v/>
      </c>
      <c r="L4383" s="55" t="str">
        <f t="shared" si="274"/>
        <v/>
      </c>
      <c r="M4383" s="56" t="str">
        <f t="shared" si="275"/>
        <v/>
      </c>
    </row>
    <row r="4384" spans="1:13" ht="13" x14ac:dyDescent="0.25">
      <c r="A4384" s="163">
        <v>4380</v>
      </c>
      <c r="B4384" s="66"/>
      <c r="C4384" s="67"/>
      <c r="D4384" s="48"/>
      <c r="E4384" s="68"/>
      <c r="F4384" s="49"/>
      <c r="G4384" s="69"/>
      <c r="H4384" s="50" t="str">
        <f>IF(E4384="","",VLOOKUP(WEEKDAY(E4384),List!A$15:B$21,2,FALSE))</f>
        <v/>
      </c>
      <c r="I4384" s="90">
        <f>IF(G4384="",0,VLOOKUP(G4384,PHR!$B$4:$H$10000,7,FALSE))</f>
        <v>0</v>
      </c>
      <c r="J4384" s="51" t="str">
        <f t="shared" si="277"/>
        <v/>
      </c>
      <c r="K4384" s="52" t="str">
        <f t="shared" si="276"/>
        <v/>
      </c>
      <c r="L4384" s="55" t="str">
        <f t="shared" si="274"/>
        <v/>
      </c>
      <c r="M4384" s="56" t="str">
        <f t="shared" si="275"/>
        <v/>
      </c>
    </row>
    <row r="4385" spans="1:13" ht="13" x14ac:dyDescent="0.25">
      <c r="A4385" s="163">
        <v>4381</v>
      </c>
      <c r="B4385" s="66"/>
      <c r="C4385" s="67"/>
      <c r="D4385" s="48"/>
      <c r="E4385" s="68"/>
      <c r="F4385" s="49"/>
      <c r="G4385" s="69"/>
      <c r="H4385" s="50" t="str">
        <f>IF(E4385="","",VLOOKUP(WEEKDAY(E4385),List!A$15:B$21,2,FALSE))</f>
        <v/>
      </c>
      <c r="I4385" s="90">
        <f>IF(G4385="",0,VLOOKUP(G4385,PHR!$B$4:$H$10000,7,FALSE))</f>
        <v>0</v>
      </c>
      <c r="J4385" s="51" t="str">
        <f t="shared" si="277"/>
        <v/>
      </c>
      <c r="K4385" s="52" t="str">
        <f t="shared" si="276"/>
        <v/>
      </c>
      <c r="L4385" s="55" t="str">
        <f t="shared" si="274"/>
        <v/>
      </c>
      <c r="M4385" s="56" t="str">
        <f t="shared" si="275"/>
        <v/>
      </c>
    </row>
    <row r="4386" spans="1:13" ht="13" x14ac:dyDescent="0.25">
      <c r="A4386" s="163">
        <v>4382</v>
      </c>
      <c r="B4386" s="66"/>
      <c r="C4386" s="67"/>
      <c r="D4386" s="48"/>
      <c r="E4386" s="68"/>
      <c r="F4386" s="49"/>
      <c r="G4386" s="69"/>
      <c r="H4386" s="50" t="str">
        <f>IF(E4386="","",VLOOKUP(WEEKDAY(E4386),List!A$15:B$21,2,FALSE))</f>
        <v/>
      </c>
      <c r="I4386" s="90">
        <f>IF(G4386="",0,VLOOKUP(G4386,PHR!$B$4:$H$10000,7,FALSE))</f>
        <v>0</v>
      </c>
      <c r="J4386" s="51" t="str">
        <f t="shared" si="277"/>
        <v/>
      </c>
      <c r="K4386" s="52" t="str">
        <f t="shared" si="276"/>
        <v/>
      </c>
      <c r="L4386" s="55" t="str">
        <f t="shared" si="274"/>
        <v/>
      </c>
      <c r="M4386" s="56" t="str">
        <f t="shared" si="275"/>
        <v/>
      </c>
    </row>
    <row r="4387" spans="1:13" ht="13" x14ac:dyDescent="0.25">
      <c r="A4387" s="163">
        <v>4383</v>
      </c>
      <c r="B4387" s="66"/>
      <c r="C4387" s="67"/>
      <c r="D4387" s="48"/>
      <c r="E4387" s="68"/>
      <c r="F4387" s="49"/>
      <c r="G4387" s="69"/>
      <c r="H4387" s="50" t="str">
        <f>IF(E4387="","",VLOOKUP(WEEKDAY(E4387),List!A$15:B$21,2,FALSE))</f>
        <v/>
      </c>
      <c r="I4387" s="90">
        <f>IF(G4387="",0,VLOOKUP(G4387,PHR!$B$4:$H$10000,7,FALSE))</f>
        <v>0</v>
      </c>
      <c r="J4387" s="51" t="str">
        <f t="shared" si="277"/>
        <v/>
      </c>
      <c r="K4387" s="52" t="str">
        <f t="shared" si="276"/>
        <v/>
      </c>
      <c r="L4387" s="55" t="str">
        <f t="shared" si="274"/>
        <v/>
      </c>
      <c r="M4387" s="56" t="str">
        <f t="shared" si="275"/>
        <v/>
      </c>
    </row>
    <row r="4388" spans="1:13" ht="13" x14ac:dyDescent="0.25">
      <c r="A4388" s="163">
        <v>4384</v>
      </c>
      <c r="B4388" s="66"/>
      <c r="C4388" s="67"/>
      <c r="D4388" s="48"/>
      <c r="E4388" s="68"/>
      <c r="F4388" s="49"/>
      <c r="G4388" s="69"/>
      <c r="H4388" s="50" t="str">
        <f>IF(E4388="","",VLOOKUP(WEEKDAY(E4388),List!A$15:B$21,2,FALSE))</f>
        <v/>
      </c>
      <c r="I4388" s="90">
        <f>IF(G4388="",0,VLOOKUP(G4388,PHR!$B$4:$H$10000,7,FALSE))</f>
        <v>0</v>
      </c>
      <c r="J4388" s="51" t="str">
        <f t="shared" si="277"/>
        <v/>
      </c>
      <c r="K4388" s="52" t="str">
        <f t="shared" si="276"/>
        <v/>
      </c>
      <c r="L4388" s="55" t="str">
        <f t="shared" si="274"/>
        <v/>
      </c>
      <c r="M4388" s="56" t="str">
        <f t="shared" si="275"/>
        <v/>
      </c>
    </row>
    <row r="4389" spans="1:13" ht="13" x14ac:dyDescent="0.25">
      <c r="A4389" s="163">
        <v>4385</v>
      </c>
      <c r="B4389" s="66"/>
      <c r="C4389" s="67"/>
      <c r="D4389" s="48"/>
      <c r="E4389" s="68"/>
      <c r="F4389" s="49"/>
      <c r="G4389" s="69"/>
      <c r="H4389" s="50" t="str">
        <f>IF(E4389="","",VLOOKUP(WEEKDAY(E4389),List!A$15:B$21,2,FALSE))</f>
        <v/>
      </c>
      <c r="I4389" s="90">
        <f>IF(G4389="",0,VLOOKUP(G4389,PHR!$B$4:$H$10000,7,FALSE))</f>
        <v>0</v>
      </c>
      <c r="J4389" s="51" t="str">
        <f t="shared" si="277"/>
        <v/>
      </c>
      <c r="K4389" s="52" t="str">
        <f t="shared" si="276"/>
        <v/>
      </c>
      <c r="L4389" s="55" t="str">
        <f t="shared" si="274"/>
        <v/>
      </c>
      <c r="M4389" s="56" t="str">
        <f t="shared" si="275"/>
        <v/>
      </c>
    </row>
    <row r="4390" spans="1:13" ht="13" x14ac:dyDescent="0.25">
      <c r="A4390" s="163">
        <v>4386</v>
      </c>
      <c r="B4390" s="66"/>
      <c r="C4390" s="67"/>
      <c r="D4390" s="48"/>
      <c r="E4390" s="68"/>
      <c r="F4390" s="49"/>
      <c r="G4390" s="69"/>
      <c r="H4390" s="50" t="str">
        <f>IF(E4390="","",VLOOKUP(WEEKDAY(E4390),List!A$15:B$21,2,FALSE))</f>
        <v/>
      </c>
      <c r="I4390" s="90">
        <f>IF(G4390="",0,VLOOKUP(G4390,PHR!$B$4:$H$10000,7,FALSE))</f>
        <v>0</v>
      </c>
      <c r="J4390" s="51" t="str">
        <f t="shared" si="277"/>
        <v/>
      </c>
      <c r="K4390" s="52" t="str">
        <f t="shared" si="276"/>
        <v/>
      </c>
      <c r="L4390" s="55" t="str">
        <f t="shared" si="274"/>
        <v/>
      </c>
      <c r="M4390" s="56" t="str">
        <f t="shared" si="275"/>
        <v/>
      </c>
    </row>
    <row r="4391" spans="1:13" ht="13" x14ac:dyDescent="0.25">
      <c r="A4391" s="163">
        <v>4387</v>
      </c>
      <c r="B4391" s="66"/>
      <c r="C4391" s="67"/>
      <c r="D4391" s="48"/>
      <c r="E4391" s="68"/>
      <c r="F4391" s="49"/>
      <c r="G4391" s="69"/>
      <c r="H4391" s="50" t="str">
        <f>IF(E4391="","",VLOOKUP(WEEKDAY(E4391),List!A$15:B$21,2,FALSE))</f>
        <v/>
      </c>
      <c r="I4391" s="90">
        <f>IF(G4391="",0,VLOOKUP(G4391,PHR!$B$4:$H$10000,7,FALSE))</f>
        <v>0</v>
      </c>
      <c r="J4391" s="51" t="str">
        <f t="shared" si="277"/>
        <v/>
      </c>
      <c r="K4391" s="52" t="str">
        <f t="shared" si="276"/>
        <v/>
      </c>
      <c r="L4391" s="55" t="str">
        <f t="shared" si="274"/>
        <v/>
      </c>
      <c r="M4391" s="56" t="str">
        <f t="shared" si="275"/>
        <v/>
      </c>
    </row>
    <row r="4392" spans="1:13" ht="13" x14ac:dyDescent="0.25">
      <c r="A4392" s="163">
        <v>4388</v>
      </c>
      <c r="B4392" s="66"/>
      <c r="C4392" s="67"/>
      <c r="D4392" s="48"/>
      <c r="E4392" s="68"/>
      <c r="F4392" s="49"/>
      <c r="G4392" s="69"/>
      <c r="H4392" s="50" t="str">
        <f>IF(E4392="","",VLOOKUP(WEEKDAY(E4392),List!A$15:B$21,2,FALSE))</f>
        <v/>
      </c>
      <c r="I4392" s="90">
        <f>IF(G4392="",0,VLOOKUP(G4392,PHR!$B$4:$H$10000,7,FALSE))</f>
        <v>0</v>
      </c>
      <c r="J4392" s="51" t="str">
        <f t="shared" si="277"/>
        <v/>
      </c>
      <c r="K4392" s="52" t="str">
        <f t="shared" si="276"/>
        <v/>
      </c>
      <c r="L4392" s="55" t="str">
        <f t="shared" si="274"/>
        <v/>
      </c>
      <c r="M4392" s="56" t="str">
        <f t="shared" si="275"/>
        <v/>
      </c>
    </row>
    <row r="4393" spans="1:13" ht="13" x14ac:dyDescent="0.25">
      <c r="A4393" s="163">
        <v>4389</v>
      </c>
      <c r="B4393" s="66"/>
      <c r="C4393" s="67"/>
      <c r="D4393" s="48"/>
      <c r="E4393" s="68"/>
      <c r="F4393" s="49"/>
      <c r="G4393" s="69"/>
      <c r="H4393" s="50" t="str">
        <f>IF(E4393="","",VLOOKUP(WEEKDAY(E4393),List!A$15:B$21,2,FALSE))</f>
        <v/>
      </c>
      <c r="I4393" s="90">
        <f>IF(G4393="",0,VLOOKUP(G4393,PHR!$B$4:$H$10000,7,FALSE))</f>
        <v>0</v>
      </c>
      <c r="J4393" s="51" t="str">
        <f t="shared" si="277"/>
        <v/>
      </c>
      <c r="K4393" s="52" t="str">
        <f t="shared" si="276"/>
        <v/>
      </c>
      <c r="L4393" s="55" t="str">
        <f t="shared" si="274"/>
        <v/>
      </c>
      <c r="M4393" s="56" t="str">
        <f t="shared" si="275"/>
        <v/>
      </c>
    </row>
    <row r="4394" spans="1:13" ht="13" x14ac:dyDescent="0.25">
      <c r="A4394" s="163">
        <v>4390</v>
      </c>
      <c r="B4394" s="66"/>
      <c r="C4394" s="67"/>
      <c r="D4394" s="48"/>
      <c r="E4394" s="68"/>
      <c r="F4394" s="49"/>
      <c r="G4394" s="69"/>
      <c r="H4394" s="50" t="str">
        <f>IF(E4394="","",VLOOKUP(WEEKDAY(E4394),List!A$15:B$21,2,FALSE))</f>
        <v/>
      </c>
      <c r="I4394" s="90">
        <f>IF(G4394="",0,VLOOKUP(G4394,PHR!$B$4:$H$10000,7,FALSE))</f>
        <v>0</v>
      </c>
      <c r="J4394" s="51" t="str">
        <f t="shared" si="277"/>
        <v/>
      </c>
      <c r="K4394" s="52" t="str">
        <f t="shared" si="276"/>
        <v/>
      </c>
      <c r="L4394" s="55" t="str">
        <f t="shared" si="274"/>
        <v/>
      </c>
      <c r="M4394" s="56" t="str">
        <f t="shared" si="275"/>
        <v/>
      </c>
    </row>
    <row r="4395" spans="1:13" ht="13" x14ac:dyDescent="0.25">
      <c r="A4395" s="163">
        <v>4391</v>
      </c>
      <c r="B4395" s="66"/>
      <c r="C4395" s="67"/>
      <c r="D4395" s="48"/>
      <c r="E4395" s="68"/>
      <c r="F4395" s="49"/>
      <c r="G4395" s="69"/>
      <c r="H4395" s="50" t="str">
        <f>IF(E4395="","",VLOOKUP(WEEKDAY(E4395),List!A$15:B$21,2,FALSE))</f>
        <v/>
      </c>
      <c r="I4395" s="90">
        <f>IF(G4395="",0,VLOOKUP(G4395,PHR!$B$4:$H$10000,7,FALSE))</f>
        <v>0</v>
      </c>
      <c r="J4395" s="51" t="str">
        <f t="shared" si="277"/>
        <v/>
      </c>
      <c r="K4395" s="52" t="str">
        <f t="shared" si="276"/>
        <v/>
      </c>
      <c r="L4395" s="55" t="str">
        <f t="shared" si="274"/>
        <v/>
      </c>
      <c r="M4395" s="56" t="str">
        <f t="shared" si="275"/>
        <v/>
      </c>
    </row>
    <row r="4396" spans="1:13" ht="13" x14ac:dyDescent="0.25">
      <c r="A4396" s="163">
        <v>4392</v>
      </c>
      <c r="B4396" s="66"/>
      <c r="C4396" s="67"/>
      <c r="D4396" s="48"/>
      <c r="E4396" s="68"/>
      <c r="F4396" s="49"/>
      <c r="G4396" s="69"/>
      <c r="H4396" s="50" t="str">
        <f>IF(E4396="","",VLOOKUP(WEEKDAY(E4396),List!A$15:B$21,2,FALSE))</f>
        <v/>
      </c>
      <c r="I4396" s="90">
        <f>IF(G4396="",0,VLOOKUP(G4396,PHR!$B$4:$H$10000,7,FALSE))</f>
        <v>0</v>
      </c>
      <c r="J4396" s="51" t="str">
        <f t="shared" si="277"/>
        <v/>
      </c>
      <c r="K4396" s="52" t="str">
        <f t="shared" si="276"/>
        <v/>
      </c>
      <c r="L4396" s="55" t="str">
        <f t="shared" si="274"/>
        <v/>
      </c>
      <c r="M4396" s="56" t="str">
        <f t="shared" si="275"/>
        <v/>
      </c>
    </row>
    <row r="4397" spans="1:13" ht="13" x14ac:dyDescent="0.25">
      <c r="A4397" s="163">
        <v>4393</v>
      </c>
      <c r="B4397" s="66"/>
      <c r="C4397" s="67"/>
      <c r="D4397" s="48"/>
      <c r="E4397" s="68"/>
      <c r="F4397" s="49"/>
      <c r="G4397" s="69"/>
      <c r="H4397" s="50" t="str">
        <f>IF(E4397="","",VLOOKUP(WEEKDAY(E4397),List!A$15:B$21,2,FALSE))</f>
        <v/>
      </c>
      <c r="I4397" s="90">
        <f>IF(G4397="",0,VLOOKUP(G4397,PHR!$B$4:$H$10000,7,FALSE))</f>
        <v>0</v>
      </c>
      <c r="J4397" s="51" t="str">
        <f t="shared" si="277"/>
        <v/>
      </c>
      <c r="K4397" s="52" t="str">
        <f t="shared" si="276"/>
        <v/>
      </c>
      <c r="L4397" s="55" t="str">
        <f t="shared" si="274"/>
        <v/>
      </c>
      <c r="M4397" s="56" t="str">
        <f t="shared" si="275"/>
        <v/>
      </c>
    </row>
    <row r="4398" spans="1:13" ht="13" x14ac:dyDescent="0.25">
      <c r="A4398" s="163">
        <v>4394</v>
      </c>
      <c r="B4398" s="66"/>
      <c r="C4398" s="67"/>
      <c r="D4398" s="48"/>
      <c r="E4398" s="68"/>
      <c r="F4398" s="49"/>
      <c r="G4398" s="69"/>
      <c r="H4398" s="50" t="str">
        <f>IF(E4398="","",VLOOKUP(WEEKDAY(E4398),List!A$15:B$21,2,FALSE))</f>
        <v/>
      </c>
      <c r="I4398" s="90">
        <f>IF(G4398="",0,VLOOKUP(G4398,PHR!$B$4:$H$10000,7,FALSE))</f>
        <v>0</v>
      </c>
      <c r="J4398" s="51" t="str">
        <f t="shared" si="277"/>
        <v/>
      </c>
      <c r="K4398" s="52" t="str">
        <f t="shared" si="276"/>
        <v/>
      </c>
      <c r="L4398" s="55" t="str">
        <f t="shared" si="274"/>
        <v/>
      </c>
      <c r="M4398" s="56" t="str">
        <f t="shared" si="275"/>
        <v/>
      </c>
    </row>
    <row r="4399" spans="1:13" ht="13" x14ac:dyDescent="0.25">
      <c r="A4399" s="163">
        <v>4395</v>
      </c>
      <c r="B4399" s="66"/>
      <c r="C4399" s="67"/>
      <c r="D4399" s="48"/>
      <c r="E4399" s="68"/>
      <c r="F4399" s="49"/>
      <c r="G4399" s="69"/>
      <c r="H4399" s="50" t="str">
        <f>IF(E4399="","",VLOOKUP(WEEKDAY(E4399),List!A$15:B$21,2,FALSE))</f>
        <v/>
      </c>
      <c r="I4399" s="90">
        <f>IF(G4399="",0,VLOOKUP(G4399,PHR!$B$4:$H$10000,7,FALSE))</f>
        <v>0</v>
      </c>
      <c r="J4399" s="51" t="str">
        <f t="shared" si="277"/>
        <v/>
      </c>
      <c r="K4399" s="52" t="str">
        <f t="shared" si="276"/>
        <v/>
      </c>
      <c r="L4399" s="55" t="str">
        <f t="shared" si="274"/>
        <v/>
      </c>
      <c r="M4399" s="56" t="str">
        <f t="shared" si="275"/>
        <v/>
      </c>
    </row>
    <row r="4400" spans="1:13" ht="13" x14ac:dyDescent="0.25">
      <c r="A4400" s="163">
        <v>4396</v>
      </c>
      <c r="B4400" s="66"/>
      <c r="C4400" s="67"/>
      <c r="D4400" s="48"/>
      <c r="E4400" s="68"/>
      <c r="F4400" s="49"/>
      <c r="G4400" s="69"/>
      <c r="H4400" s="50" t="str">
        <f>IF(E4400="","",VLOOKUP(WEEKDAY(E4400),List!A$15:B$21,2,FALSE))</f>
        <v/>
      </c>
      <c r="I4400" s="90">
        <f>IF(G4400="",0,VLOOKUP(G4400,PHR!$B$4:$H$10000,7,FALSE))</f>
        <v>0</v>
      </c>
      <c r="J4400" s="51" t="str">
        <f t="shared" si="277"/>
        <v/>
      </c>
      <c r="K4400" s="52" t="str">
        <f t="shared" si="276"/>
        <v/>
      </c>
      <c r="L4400" s="55" t="str">
        <f t="shared" si="274"/>
        <v/>
      </c>
      <c r="M4400" s="56" t="str">
        <f t="shared" si="275"/>
        <v/>
      </c>
    </row>
    <row r="4401" spans="1:13" ht="13" x14ac:dyDescent="0.25">
      <c r="A4401" s="163">
        <v>4397</v>
      </c>
      <c r="B4401" s="66"/>
      <c r="C4401" s="67"/>
      <c r="D4401" s="48"/>
      <c r="E4401" s="68"/>
      <c r="F4401" s="49"/>
      <c r="G4401" s="69"/>
      <c r="H4401" s="50" t="str">
        <f>IF(E4401="","",VLOOKUP(WEEKDAY(E4401),List!A$15:B$21,2,FALSE))</f>
        <v/>
      </c>
      <c r="I4401" s="90">
        <f>IF(G4401="",0,VLOOKUP(G4401,PHR!$B$4:$H$10000,7,FALSE))</f>
        <v>0</v>
      </c>
      <c r="J4401" s="51" t="str">
        <f t="shared" si="277"/>
        <v/>
      </c>
      <c r="K4401" s="52" t="str">
        <f t="shared" si="276"/>
        <v/>
      </c>
      <c r="L4401" s="55" t="str">
        <f t="shared" si="274"/>
        <v/>
      </c>
      <c r="M4401" s="56" t="str">
        <f t="shared" si="275"/>
        <v/>
      </c>
    </row>
    <row r="4402" spans="1:13" ht="13" x14ac:dyDescent="0.25">
      <c r="A4402" s="163">
        <v>4398</v>
      </c>
      <c r="B4402" s="66"/>
      <c r="C4402" s="67"/>
      <c r="D4402" s="48"/>
      <c r="E4402" s="68"/>
      <c r="F4402" s="49"/>
      <c r="G4402" s="69"/>
      <c r="H4402" s="50" t="str">
        <f>IF(E4402="","",VLOOKUP(WEEKDAY(E4402),List!A$15:B$21,2,FALSE))</f>
        <v/>
      </c>
      <c r="I4402" s="90">
        <f>IF(G4402="",0,VLOOKUP(G4402,PHR!$B$4:$H$10000,7,FALSE))</f>
        <v>0</v>
      </c>
      <c r="J4402" s="51" t="str">
        <f t="shared" si="277"/>
        <v/>
      </c>
      <c r="K4402" s="52" t="str">
        <f t="shared" si="276"/>
        <v/>
      </c>
      <c r="L4402" s="55" t="str">
        <f t="shared" si="274"/>
        <v/>
      </c>
      <c r="M4402" s="56" t="str">
        <f t="shared" si="275"/>
        <v/>
      </c>
    </row>
    <row r="4403" spans="1:13" ht="13" x14ac:dyDescent="0.25">
      <c r="A4403" s="163">
        <v>4399</v>
      </c>
      <c r="B4403" s="66"/>
      <c r="C4403" s="67"/>
      <c r="D4403" s="48"/>
      <c r="E4403" s="68"/>
      <c r="F4403" s="49"/>
      <c r="G4403" s="69"/>
      <c r="H4403" s="50" t="str">
        <f>IF(E4403="","",VLOOKUP(WEEKDAY(E4403),List!A$15:B$21,2,FALSE))</f>
        <v/>
      </c>
      <c r="I4403" s="90">
        <f>IF(G4403="",0,VLOOKUP(G4403,PHR!$B$4:$H$10000,7,FALSE))</f>
        <v>0</v>
      </c>
      <c r="J4403" s="51" t="str">
        <f t="shared" si="277"/>
        <v/>
      </c>
      <c r="K4403" s="52" t="str">
        <f t="shared" si="276"/>
        <v/>
      </c>
      <c r="L4403" s="55" t="str">
        <f t="shared" si="274"/>
        <v/>
      </c>
      <c r="M4403" s="56" t="str">
        <f t="shared" si="275"/>
        <v/>
      </c>
    </row>
    <row r="4404" spans="1:13" ht="13" x14ac:dyDescent="0.25">
      <c r="A4404" s="163">
        <v>4400</v>
      </c>
      <c r="B4404" s="66"/>
      <c r="C4404" s="67"/>
      <c r="D4404" s="48"/>
      <c r="E4404" s="68"/>
      <c r="F4404" s="49"/>
      <c r="G4404" s="69"/>
      <c r="H4404" s="50" t="str">
        <f>IF(E4404="","",VLOOKUP(WEEKDAY(E4404),List!A$15:B$21,2,FALSE))</f>
        <v/>
      </c>
      <c r="I4404" s="90">
        <f>IF(G4404="",0,VLOOKUP(G4404,PHR!$B$4:$H$10000,7,FALSE))</f>
        <v>0</v>
      </c>
      <c r="J4404" s="51" t="str">
        <f t="shared" si="277"/>
        <v/>
      </c>
      <c r="K4404" s="52" t="str">
        <f t="shared" si="276"/>
        <v/>
      </c>
      <c r="L4404" s="55" t="str">
        <f t="shared" si="274"/>
        <v/>
      </c>
      <c r="M4404" s="56" t="str">
        <f t="shared" si="275"/>
        <v/>
      </c>
    </row>
    <row r="4405" spans="1:13" ht="13" x14ac:dyDescent="0.25">
      <c r="A4405" s="163">
        <v>4401</v>
      </c>
      <c r="B4405" s="66"/>
      <c r="C4405" s="67"/>
      <c r="D4405" s="48"/>
      <c r="E4405" s="68"/>
      <c r="F4405" s="49"/>
      <c r="G4405" s="69"/>
      <c r="H4405" s="50" t="str">
        <f>IF(E4405="","",VLOOKUP(WEEKDAY(E4405),List!A$15:B$21,2,FALSE))</f>
        <v/>
      </c>
      <c r="I4405" s="90">
        <f>IF(G4405="",0,VLOOKUP(G4405,PHR!$B$4:$H$10000,7,FALSE))</f>
        <v>0</v>
      </c>
      <c r="J4405" s="51" t="str">
        <f t="shared" si="277"/>
        <v/>
      </c>
      <c r="K4405" s="52" t="str">
        <f t="shared" si="276"/>
        <v/>
      </c>
      <c r="L4405" s="55" t="str">
        <f t="shared" si="274"/>
        <v/>
      </c>
      <c r="M4405" s="56" t="str">
        <f t="shared" si="275"/>
        <v/>
      </c>
    </row>
    <row r="4406" spans="1:13" ht="13" x14ac:dyDescent="0.25">
      <c r="A4406" s="163">
        <v>4402</v>
      </c>
      <c r="B4406" s="66"/>
      <c r="C4406" s="67"/>
      <c r="D4406" s="48"/>
      <c r="E4406" s="68"/>
      <c r="F4406" s="49"/>
      <c r="G4406" s="69"/>
      <c r="H4406" s="50" t="str">
        <f>IF(E4406="","",VLOOKUP(WEEKDAY(E4406),List!A$15:B$21,2,FALSE))</f>
        <v/>
      </c>
      <c r="I4406" s="90">
        <f>IF(G4406="",0,VLOOKUP(G4406,PHR!$B$4:$H$10000,7,FALSE))</f>
        <v>0</v>
      </c>
      <c r="J4406" s="51" t="str">
        <f t="shared" si="277"/>
        <v/>
      </c>
      <c r="K4406" s="52" t="str">
        <f t="shared" si="276"/>
        <v/>
      </c>
      <c r="L4406" s="55" t="str">
        <f t="shared" si="274"/>
        <v/>
      </c>
      <c r="M4406" s="56" t="str">
        <f t="shared" si="275"/>
        <v/>
      </c>
    </row>
    <row r="4407" spans="1:13" ht="13" x14ac:dyDescent="0.25">
      <c r="A4407" s="163">
        <v>4403</v>
      </c>
      <c r="B4407" s="66"/>
      <c r="C4407" s="67"/>
      <c r="D4407" s="48"/>
      <c r="E4407" s="68"/>
      <c r="F4407" s="49"/>
      <c r="G4407" s="69"/>
      <c r="H4407" s="50" t="str">
        <f>IF(E4407="","",VLOOKUP(WEEKDAY(E4407),List!A$15:B$21,2,FALSE))</f>
        <v/>
      </c>
      <c r="I4407" s="90">
        <f>IF(G4407="",0,VLOOKUP(G4407,PHR!$B$4:$H$10000,7,FALSE))</f>
        <v>0</v>
      </c>
      <c r="J4407" s="51" t="str">
        <f t="shared" si="277"/>
        <v/>
      </c>
      <c r="K4407" s="52" t="str">
        <f t="shared" si="276"/>
        <v/>
      </c>
      <c r="L4407" s="55" t="str">
        <f t="shared" si="274"/>
        <v/>
      </c>
      <c r="M4407" s="56" t="str">
        <f t="shared" si="275"/>
        <v/>
      </c>
    </row>
    <row r="4408" spans="1:13" ht="13" x14ac:dyDescent="0.25">
      <c r="A4408" s="163">
        <v>4404</v>
      </c>
      <c r="B4408" s="66"/>
      <c r="C4408" s="67"/>
      <c r="D4408" s="48"/>
      <c r="E4408" s="68"/>
      <c r="F4408" s="49"/>
      <c r="G4408" s="69"/>
      <c r="H4408" s="50" t="str">
        <f>IF(E4408="","",VLOOKUP(WEEKDAY(E4408),List!A$15:B$21,2,FALSE))</f>
        <v/>
      </c>
      <c r="I4408" s="90">
        <f>IF(G4408="",0,VLOOKUP(G4408,PHR!$B$4:$H$10000,7,FALSE))</f>
        <v>0</v>
      </c>
      <c r="J4408" s="51" t="str">
        <f t="shared" si="277"/>
        <v/>
      </c>
      <c r="K4408" s="52" t="str">
        <f t="shared" si="276"/>
        <v/>
      </c>
      <c r="L4408" s="55" t="str">
        <f t="shared" si="274"/>
        <v/>
      </c>
      <c r="M4408" s="56" t="str">
        <f t="shared" si="275"/>
        <v/>
      </c>
    </row>
    <row r="4409" spans="1:13" ht="13" x14ac:dyDescent="0.25">
      <c r="A4409" s="163">
        <v>4405</v>
      </c>
      <c r="B4409" s="66"/>
      <c r="C4409" s="67"/>
      <c r="D4409" s="48"/>
      <c r="E4409" s="68"/>
      <c r="F4409" s="49"/>
      <c r="G4409" s="69"/>
      <c r="H4409" s="50" t="str">
        <f>IF(E4409="","",VLOOKUP(WEEKDAY(E4409),List!A$15:B$21,2,FALSE))</f>
        <v/>
      </c>
      <c r="I4409" s="90">
        <f>IF(G4409="",0,VLOOKUP(G4409,PHR!$B$4:$H$10000,7,FALSE))</f>
        <v>0</v>
      </c>
      <c r="J4409" s="51" t="str">
        <f t="shared" si="277"/>
        <v/>
      </c>
      <c r="K4409" s="52" t="str">
        <f t="shared" si="276"/>
        <v/>
      </c>
      <c r="L4409" s="55" t="str">
        <f t="shared" si="274"/>
        <v/>
      </c>
      <c r="M4409" s="56" t="str">
        <f t="shared" si="275"/>
        <v/>
      </c>
    </row>
    <row r="4410" spans="1:13" ht="13" x14ac:dyDescent="0.25">
      <c r="A4410" s="163">
        <v>4406</v>
      </c>
      <c r="B4410" s="66"/>
      <c r="C4410" s="67"/>
      <c r="D4410" s="48"/>
      <c r="E4410" s="68"/>
      <c r="F4410" s="49"/>
      <c r="G4410" s="69"/>
      <c r="H4410" s="50" t="str">
        <f>IF(E4410="","",VLOOKUP(WEEKDAY(E4410),List!A$15:B$21,2,FALSE))</f>
        <v/>
      </c>
      <c r="I4410" s="90">
        <f>IF(G4410="",0,VLOOKUP(G4410,PHR!$B$4:$H$10000,7,FALSE))</f>
        <v>0</v>
      </c>
      <c r="J4410" s="51" t="str">
        <f t="shared" si="277"/>
        <v/>
      </c>
      <c r="K4410" s="52" t="str">
        <f t="shared" si="276"/>
        <v/>
      </c>
      <c r="L4410" s="55" t="str">
        <f t="shared" si="274"/>
        <v/>
      </c>
      <c r="M4410" s="56" t="str">
        <f t="shared" si="275"/>
        <v/>
      </c>
    </row>
    <row r="4411" spans="1:13" ht="13" x14ac:dyDescent="0.25">
      <c r="A4411" s="163">
        <v>4407</v>
      </c>
      <c r="B4411" s="66"/>
      <c r="C4411" s="67"/>
      <c r="D4411" s="48"/>
      <c r="E4411" s="68"/>
      <c r="F4411" s="49"/>
      <c r="G4411" s="69"/>
      <c r="H4411" s="50" t="str">
        <f>IF(E4411="","",VLOOKUP(WEEKDAY(E4411),List!A$15:B$21,2,FALSE))</f>
        <v/>
      </c>
      <c r="I4411" s="90">
        <f>IF(G4411="",0,VLOOKUP(G4411,PHR!$B$4:$H$10000,7,FALSE))</f>
        <v>0</v>
      </c>
      <c r="J4411" s="51" t="str">
        <f t="shared" si="277"/>
        <v/>
      </c>
      <c r="K4411" s="52" t="str">
        <f t="shared" si="276"/>
        <v/>
      </c>
      <c r="L4411" s="55" t="str">
        <f t="shared" si="274"/>
        <v/>
      </c>
      <c r="M4411" s="56" t="str">
        <f t="shared" si="275"/>
        <v/>
      </c>
    </row>
    <row r="4412" spans="1:13" ht="13" x14ac:dyDescent="0.25">
      <c r="A4412" s="163">
        <v>4408</v>
      </c>
      <c r="B4412" s="66"/>
      <c r="C4412" s="67"/>
      <c r="D4412" s="48"/>
      <c r="E4412" s="68"/>
      <c r="F4412" s="49"/>
      <c r="G4412" s="69"/>
      <c r="H4412" s="50" t="str">
        <f>IF(E4412="","",VLOOKUP(WEEKDAY(E4412),List!A$15:B$21,2,FALSE))</f>
        <v/>
      </c>
      <c r="I4412" s="90">
        <f>IF(G4412="",0,VLOOKUP(G4412,PHR!$B$4:$H$10000,7,FALSE))</f>
        <v>0</v>
      </c>
      <c r="J4412" s="51" t="str">
        <f t="shared" si="277"/>
        <v/>
      </c>
      <c r="K4412" s="52" t="str">
        <f t="shared" si="276"/>
        <v/>
      </c>
      <c r="L4412" s="55" t="str">
        <f t="shared" si="274"/>
        <v/>
      </c>
      <c r="M4412" s="56" t="str">
        <f t="shared" si="275"/>
        <v/>
      </c>
    </row>
    <row r="4413" spans="1:13" ht="13" x14ac:dyDescent="0.25">
      <c r="A4413" s="163">
        <v>4409</v>
      </c>
      <c r="B4413" s="66"/>
      <c r="C4413" s="67"/>
      <c r="D4413" s="48"/>
      <c r="E4413" s="68"/>
      <c r="F4413" s="49"/>
      <c r="G4413" s="69"/>
      <c r="H4413" s="50" t="str">
        <f>IF(E4413="","",VLOOKUP(WEEKDAY(E4413),List!A$15:B$21,2,FALSE))</f>
        <v/>
      </c>
      <c r="I4413" s="90">
        <f>IF(G4413="",0,VLOOKUP(G4413,PHR!$B$4:$H$10000,7,FALSE))</f>
        <v>0</v>
      </c>
      <c r="J4413" s="51" t="str">
        <f t="shared" si="277"/>
        <v/>
      </c>
      <c r="K4413" s="52" t="str">
        <f t="shared" si="276"/>
        <v/>
      </c>
      <c r="L4413" s="55" t="str">
        <f t="shared" si="274"/>
        <v/>
      </c>
      <c r="M4413" s="56" t="str">
        <f t="shared" si="275"/>
        <v/>
      </c>
    </row>
    <row r="4414" spans="1:13" ht="13" x14ac:dyDescent="0.25">
      <c r="A4414" s="163">
        <v>4410</v>
      </c>
      <c r="B4414" s="66"/>
      <c r="C4414" s="67"/>
      <c r="D4414" s="48"/>
      <c r="E4414" s="68"/>
      <c r="F4414" s="49"/>
      <c r="G4414" s="69"/>
      <c r="H4414" s="50" t="str">
        <f>IF(E4414="","",VLOOKUP(WEEKDAY(E4414),List!A$15:B$21,2,FALSE))</f>
        <v/>
      </c>
      <c r="I4414" s="90">
        <f>IF(G4414="",0,VLOOKUP(G4414,PHR!$B$4:$H$10000,7,FALSE))</f>
        <v>0</v>
      </c>
      <c r="J4414" s="51" t="str">
        <f t="shared" si="277"/>
        <v/>
      </c>
      <c r="K4414" s="52" t="str">
        <f t="shared" si="276"/>
        <v/>
      </c>
      <c r="L4414" s="55" t="str">
        <f t="shared" si="274"/>
        <v/>
      </c>
      <c r="M4414" s="56" t="str">
        <f t="shared" si="275"/>
        <v/>
      </c>
    </row>
    <row r="4415" spans="1:13" ht="13" x14ac:dyDescent="0.25">
      <c r="A4415" s="163">
        <v>4411</v>
      </c>
      <c r="B4415" s="66"/>
      <c r="C4415" s="67"/>
      <c r="D4415" s="48"/>
      <c r="E4415" s="68"/>
      <c r="F4415" s="49"/>
      <c r="G4415" s="69"/>
      <c r="H4415" s="50" t="str">
        <f>IF(E4415="","",VLOOKUP(WEEKDAY(E4415),List!A$15:B$21,2,FALSE))</f>
        <v/>
      </c>
      <c r="I4415" s="90">
        <f>IF(G4415="",0,VLOOKUP(G4415,PHR!$B$4:$H$10000,7,FALSE))</f>
        <v>0</v>
      </c>
      <c r="J4415" s="51" t="str">
        <f t="shared" si="277"/>
        <v/>
      </c>
      <c r="K4415" s="52" t="str">
        <f t="shared" si="276"/>
        <v/>
      </c>
      <c r="L4415" s="55" t="str">
        <f t="shared" si="274"/>
        <v/>
      </c>
      <c r="M4415" s="56" t="str">
        <f t="shared" si="275"/>
        <v/>
      </c>
    </row>
    <row r="4416" spans="1:13" ht="13" x14ac:dyDescent="0.25">
      <c r="A4416" s="163">
        <v>4412</v>
      </c>
      <c r="B4416" s="66"/>
      <c r="C4416" s="67"/>
      <c r="D4416" s="48"/>
      <c r="E4416" s="68"/>
      <c r="F4416" s="49"/>
      <c r="G4416" s="69"/>
      <c r="H4416" s="50" t="str">
        <f>IF(E4416="","",VLOOKUP(WEEKDAY(E4416),List!A$15:B$21,2,FALSE))</f>
        <v/>
      </c>
      <c r="I4416" s="90">
        <f>IF(G4416="",0,VLOOKUP(G4416,PHR!$B$4:$H$10000,7,FALSE))</f>
        <v>0</v>
      </c>
      <c r="J4416" s="51" t="str">
        <f t="shared" si="277"/>
        <v/>
      </c>
      <c r="K4416" s="52" t="str">
        <f t="shared" si="276"/>
        <v/>
      </c>
      <c r="L4416" s="55" t="str">
        <f t="shared" si="274"/>
        <v/>
      </c>
      <c r="M4416" s="56" t="str">
        <f t="shared" si="275"/>
        <v/>
      </c>
    </row>
    <row r="4417" spans="1:13" ht="13" x14ac:dyDescent="0.25">
      <c r="A4417" s="163">
        <v>4413</v>
      </c>
      <c r="B4417" s="66"/>
      <c r="C4417" s="67"/>
      <c r="D4417" s="48"/>
      <c r="E4417" s="68"/>
      <c r="F4417" s="49"/>
      <c r="G4417" s="69"/>
      <c r="H4417" s="50" t="str">
        <f>IF(E4417="","",VLOOKUP(WEEKDAY(E4417),List!A$15:B$21,2,FALSE))</f>
        <v/>
      </c>
      <c r="I4417" s="90">
        <f>IF(G4417="",0,VLOOKUP(G4417,PHR!$B$4:$H$10000,7,FALSE))</f>
        <v>0</v>
      </c>
      <c r="J4417" s="51" t="str">
        <f t="shared" si="277"/>
        <v/>
      </c>
      <c r="K4417" s="52" t="str">
        <f t="shared" si="276"/>
        <v/>
      </c>
      <c r="L4417" s="55" t="str">
        <f t="shared" si="274"/>
        <v/>
      </c>
      <c r="M4417" s="56" t="str">
        <f t="shared" si="275"/>
        <v/>
      </c>
    </row>
    <row r="4418" spans="1:13" ht="13" x14ac:dyDescent="0.25">
      <c r="A4418" s="163">
        <v>4414</v>
      </c>
      <c r="B4418" s="66"/>
      <c r="C4418" s="67"/>
      <c r="D4418" s="48"/>
      <c r="E4418" s="68"/>
      <c r="F4418" s="49"/>
      <c r="G4418" s="69"/>
      <c r="H4418" s="50" t="str">
        <f>IF(E4418="","",VLOOKUP(WEEKDAY(E4418),List!A$15:B$21,2,FALSE))</f>
        <v/>
      </c>
      <c r="I4418" s="90">
        <f>IF(G4418="",0,VLOOKUP(G4418,PHR!$B$4:$H$10000,7,FALSE))</f>
        <v>0</v>
      </c>
      <c r="J4418" s="51" t="str">
        <f t="shared" si="277"/>
        <v/>
      </c>
      <c r="K4418" s="52" t="str">
        <f t="shared" si="276"/>
        <v/>
      </c>
      <c r="L4418" s="55" t="str">
        <f t="shared" si="274"/>
        <v/>
      </c>
      <c r="M4418" s="56" t="str">
        <f t="shared" si="275"/>
        <v/>
      </c>
    </row>
    <row r="4419" spans="1:13" ht="13" x14ac:dyDescent="0.25">
      <c r="A4419" s="163">
        <v>4415</v>
      </c>
      <c r="B4419" s="66"/>
      <c r="C4419" s="67"/>
      <c r="D4419" s="48"/>
      <c r="E4419" s="68"/>
      <c r="F4419" s="49"/>
      <c r="G4419" s="69"/>
      <c r="H4419" s="50" t="str">
        <f>IF(E4419="","",VLOOKUP(WEEKDAY(E4419),List!A$15:B$21,2,FALSE))</f>
        <v/>
      </c>
      <c r="I4419" s="90">
        <f>IF(G4419="",0,VLOOKUP(G4419,PHR!$B$4:$H$10000,7,FALSE))</f>
        <v>0</v>
      </c>
      <c r="J4419" s="51" t="str">
        <f t="shared" si="277"/>
        <v/>
      </c>
      <c r="K4419" s="52" t="str">
        <f t="shared" si="276"/>
        <v/>
      </c>
      <c r="L4419" s="55" t="str">
        <f t="shared" si="274"/>
        <v/>
      </c>
      <c r="M4419" s="56" t="str">
        <f t="shared" si="275"/>
        <v/>
      </c>
    </row>
    <row r="4420" spans="1:13" ht="13" x14ac:dyDescent="0.25">
      <c r="A4420" s="163">
        <v>4416</v>
      </c>
      <c r="B4420" s="66"/>
      <c r="C4420" s="67"/>
      <c r="D4420" s="48"/>
      <c r="E4420" s="68"/>
      <c r="F4420" s="49"/>
      <c r="G4420" s="69"/>
      <c r="H4420" s="50" t="str">
        <f>IF(E4420="","",VLOOKUP(WEEKDAY(E4420),List!A$15:B$21,2,FALSE))</f>
        <v/>
      </c>
      <c r="I4420" s="90">
        <f>IF(G4420="",0,VLOOKUP(G4420,PHR!$B$4:$H$10000,7,FALSE))</f>
        <v>0</v>
      </c>
      <c r="J4420" s="51" t="str">
        <f t="shared" si="277"/>
        <v/>
      </c>
      <c r="K4420" s="52" t="str">
        <f t="shared" si="276"/>
        <v/>
      </c>
      <c r="L4420" s="55" t="str">
        <f t="shared" si="274"/>
        <v/>
      </c>
      <c r="M4420" s="56" t="str">
        <f t="shared" si="275"/>
        <v/>
      </c>
    </row>
    <row r="4421" spans="1:13" ht="13" x14ac:dyDescent="0.25">
      <c r="A4421" s="163">
        <v>4417</v>
      </c>
      <c r="B4421" s="66"/>
      <c r="C4421" s="67"/>
      <c r="D4421" s="48"/>
      <c r="E4421" s="68"/>
      <c r="F4421" s="49"/>
      <c r="G4421" s="69"/>
      <c r="H4421" s="50" t="str">
        <f>IF(E4421="","",VLOOKUP(WEEKDAY(E4421),List!A$15:B$21,2,FALSE))</f>
        <v/>
      </c>
      <c r="I4421" s="90">
        <f>IF(G4421="",0,VLOOKUP(G4421,PHR!$B$4:$H$10000,7,FALSE))</f>
        <v>0</v>
      </c>
      <c r="J4421" s="51" t="str">
        <f t="shared" si="277"/>
        <v/>
      </c>
      <c r="K4421" s="52" t="str">
        <f t="shared" si="276"/>
        <v/>
      </c>
      <c r="L4421" s="55" t="str">
        <f t="shared" ref="L4421:L4484" si="278">IF(D4421="","",K4421)</f>
        <v/>
      </c>
      <c r="M4421" s="56" t="str">
        <f t="shared" ref="M4421:M4484" si="279">IF(D4421="","",ROUND(L4421*I4421,2))</f>
        <v/>
      </c>
    </row>
    <row r="4422" spans="1:13" ht="13" x14ac:dyDescent="0.25">
      <c r="A4422" s="163">
        <v>4418</v>
      </c>
      <c r="B4422" s="66"/>
      <c r="C4422" s="67"/>
      <c r="D4422" s="48"/>
      <c r="E4422" s="68"/>
      <c r="F4422" s="49"/>
      <c r="G4422" s="69"/>
      <c r="H4422" s="50" t="str">
        <f>IF(E4422="","",VLOOKUP(WEEKDAY(E4422),List!A$15:B$21,2,FALSE))</f>
        <v/>
      </c>
      <c r="I4422" s="90">
        <f>IF(G4422="",0,VLOOKUP(G4422,PHR!$B$4:$H$10000,7,FALSE))</f>
        <v>0</v>
      </c>
      <c r="J4422" s="51" t="str">
        <f t="shared" si="277"/>
        <v/>
      </c>
      <c r="K4422" s="52" t="str">
        <f t="shared" ref="K4422:K4485" si="280">IF(F4422="","",IF(C4422="",MIN(F4422,$K$1),(MIN(F4422,$K$1)*C4422)))</f>
        <v/>
      </c>
      <c r="L4422" s="55" t="str">
        <f t="shared" si="278"/>
        <v/>
      </c>
      <c r="M4422" s="56" t="str">
        <f t="shared" si="279"/>
        <v/>
      </c>
    </row>
    <row r="4423" spans="1:13" ht="13" x14ac:dyDescent="0.25">
      <c r="A4423" s="163">
        <v>4419</v>
      </c>
      <c r="B4423" s="66"/>
      <c r="C4423" s="67"/>
      <c r="D4423" s="48"/>
      <c r="E4423" s="68"/>
      <c r="F4423" s="49"/>
      <c r="G4423" s="69"/>
      <c r="H4423" s="50" t="str">
        <f>IF(E4423="","",VLOOKUP(WEEKDAY(E4423),List!A$15:B$21,2,FALSE))</f>
        <v/>
      </c>
      <c r="I4423" s="90">
        <f>IF(G4423="",0,VLOOKUP(G4423,PHR!$B$4:$H$10000,7,FALSE))</f>
        <v>0</v>
      </c>
      <c r="J4423" s="51" t="str">
        <f t="shared" si="277"/>
        <v/>
      </c>
      <c r="K4423" s="52" t="str">
        <f t="shared" si="280"/>
        <v/>
      </c>
      <c r="L4423" s="55" t="str">
        <f t="shared" si="278"/>
        <v/>
      </c>
      <c r="M4423" s="56" t="str">
        <f t="shared" si="279"/>
        <v/>
      </c>
    </row>
    <row r="4424" spans="1:13" ht="13" x14ac:dyDescent="0.25">
      <c r="A4424" s="163">
        <v>4420</v>
      </c>
      <c r="B4424" s="66"/>
      <c r="C4424" s="67"/>
      <c r="D4424" s="48"/>
      <c r="E4424" s="68"/>
      <c r="F4424" s="49"/>
      <c r="G4424" s="69"/>
      <c r="H4424" s="50" t="str">
        <f>IF(E4424="","",VLOOKUP(WEEKDAY(E4424),List!A$15:B$21,2,FALSE))</f>
        <v/>
      </c>
      <c r="I4424" s="90">
        <f>IF(G4424="",0,VLOOKUP(G4424,PHR!$B$4:$H$10000,7,FALSE))</f>
        <v>0</v>
      </c>
      <c r="J4424" s="51" t="str">
        <f t="shared" si="277"/>
        <v/>
      </c>
      <c r="K4424" s="52" t="str">
        <f t="shared" si="280"/>
        <v/>
      </c>
      <c r="L4424" s="55" t="str">
        <f t="shared" si="278"/>
        <v/>
      </c>
      <c r="M4424" s="56" t="str">
        <f t="shared" si="279"/>
        <v/>
      </c>
    </row>
    <row r="4425" spans="1:13" ht="13" x14ac:dyDescent="0.25">
      <c r="A4425" s="163">
        <v>4421</v>
      </c>
      <c r="B4425" s="66"/>
      <c r="C4425" s="67"/>
      <c r="D4425" s="48"/>
      <c r="E4425" s="68"/>
      <c r="F4425" s="49"/>
      <c r="G4425" s="69"/>
      <c r="H4425" s="50" t="str">
        <f>IF(E4425="","",VLOOKUP(WEEKDAY(E4425),List!A$15:B$21,2,FALSE))</f>
        <v/>
      </c>
      <c r="I4425" s="90">
        <f>IF(G4425="",0,VLOOKUP(G4425,PHR!$B$4:$H$10000,7,FALSE))</f>
        <v>0</v>
      </c>
      <c r="J4425" s="51" t="str">
        <f t="shared" si="277"/>
        <v/>
      </c>
      <c r="K4425" s="52" t="str">
        <f t="shared" si="280"/>
        <v/>
      </c>
      <c r="L4425" s="55" t="str">
        <f t="shared" si="278"/>
        <v/>
      </c>
      <c r="M4425" s="56" t="str">
        <f t="shared" si="279"/>
        <v/>
      </c>
    </row>
    <row r="4426" spans="1:13" ht="13" x14ac:dyDescent="0.25">
      <c r="A4426" s="163">
        <v>4422</v>
      </c>
      <c r="B4426" s="66"/>
      <c r="C4426" s="67"/>
      <c r="D4426" s="48"/>
      <c r="E4426" s="68"/>
      <c r="F4426" s="49"/>
      <c r="G4426" s="69"/>
      <c r="H4426" s="50" t="str">
        <f>IF(E4426="","",VLOOKUP(WEEKDAY(E4426),List!A$15:B$21,2,FALSE))</f>
        <v/>
      </c>
      <c r="I4426" s="90">
        <f>IF(G4426="",0,VLOOKUP(G4426,PHR!$B$4:$H$10000,7,FALSE))</f>
        <v>0</v>
      </c>
      <c r="J4426" s="51" t="str">
        <f t="shared" ref="J4426:J4489" si="281">IF(K4426="","",ROUND(K4426*I4426,2))</f>
        <v/>
      </c>
      <c r="K4426" s="52" t="str">
        <f t="shared" si="280"/>
        <v/>
      </c>
      <c r="L4426" s="55" t="str">
        <f t="shared" si="278"/>
        <v/>
      </c>
      <c r="M4426" s="56" t="str">
        <f t="shared" si="279"/>
        <v/>
      </c>
    </row>
    <row r="4427" spans="1:13" ht="13" x14ac:dyDescent="0.25">
      <c r="A4427" s="163">
        <v>4423</v>
      </c>
      <c r="B4427" s="66"/>
      <c r="C4427" s="67"/>
      <c r="D4427" s="48"/>
      <c r="E4427" s="68"/>
      <c r="F4427" s="49"/>
      <c r="G4427" s="69"/>
      <c r="H4427" s="50" t="str">
        <f>IF(E4427="","",VLOOKUP(WEEKDAY(E4427),List!A$15:B$21,2,FALSE))</f>
        <v/>
      </c>
      <c r="I4427" s="90">
        <f>IF(G4427="",0,VLOOKUP(G4427,PHR!$B$4:$H$10000,7,FALSE))</f>
        <v>0</v>
      </c>
      <c r="J4427" s="51" t="str">
        <f t="shared" si="281"/>
        <v/>
      </c>
      <c r="K4427" s="52" t="str">
        <f t="shared" si="280"/>
        <v/>
      </c>
      <c r="L4427" s="55" t="str">
        <f t="shared" si="278"/>
        <v/>
      </c>
      <c r="M4427" s="56" t="str">
        <f t="shared" si="279"/>
        <v/>
      </c>
    </row>
    <row r="4428" spans="1:13" ht="13" x14ac:dyDescent="0.25">
      <c r="A4428" s="163">
        <v>4424</v>
      </c>
      <c r="B4428" s="66"/>
      <c r="C4428" s="67"/>
      <c r="D4428" s="48"/>
      <c r="E4428" s="68"/>
      <c r="F4428" s="49"/>
      <c r="G4428" s="69"/>
      <c r="H4428" s="50" t="str">
        <f>IF(E4428="","",VLOOKUP(WEEKDAY(E4428),List!A$15:B$21,2,FALSE))</f>
        <v/>
      </c>
      <c r="I4428" s="90">
        <f>IF(G4428="",0,VLOOKUP(G4428,PHR!$B$4:$H$10000,7,FALSE))</f>
        <v>0</v>
      </c>
      <c r="J4428" s="51" t="str">
        <f t="shared" si="281"/>
        <v/>
      </c>
      <c r="K4428" s="52" t="str">
        <f t="shared" si="280"/>
        <v/>
      </c>
      <c r="L4428" s="55" t="str">
        <f t="shared" si="278"/>
        <v/>
      </c>
      <c r="M4428" s="56" t="str">
        <f t="shared" si="279"/>
        <v/>
      </c>
    </row>
    <row r="4429" spans="1:13" ht="13" x14ac:dyDescent="0.25">
      <c r="A4429" s="163">
        <v>4425</v>
      </c>
      <c r="B4429" s="66"/>
      <c r="C4429" s="67"/>
      <c r="D4429" s="48"/>
      <c r="E4429" s="68"/>
      <c r="F4429" s="49"/>
      <c r="G4429" s="69"/>
      <c r="H4429" s="50" t="str">
        <f>IF(E4429="","",VLOOKUP(WEEKDAY(E4429),List!A$15:B$21,2,FALSE))</f>
        <v/>
      </c>
      <c r="I4429" s="90">
        <f>IF(G4429="",0,VLOOKUP(G4429,PHR!$B$4:$H$10000,7,FALSE))</f>
        <v>0</v>
      </c>
      <c r="J4429" s="51" t="str">
        <f t="shared" si="281"/>
        <v/>
      </c>
      <c r="K4429" s="52" t="str">
        <f t="shared" si="280"/>
        <v/>
      </c>
      <c r="L4429" s="55" t="str">
        <f t="shared" si="278"/>
        <v/>
      </c>
      <c r="M4429" s="56" t="str">
        <f t="shared" si="279"/>
        <v/>
      </c>
    </row>
    <row r="4430" spans="1:13" ht="13" x14ac:dyDescent="0.25">
      <c r="A4430" s="163">
        <v>4426</v>
      </c>
      <c r="B4430" s="66"/>
      <c r="C4430" s="67"/>
      <c r="D4430" s="48"/>
      <c r="E4430" s="68"/>
      <c r="F4430" s="49"/>
      <c r="G4430" s="69"/>
      <c r="H4430" s="50" t="str">
        <f>IF(E4430="","",VLOOKUP(WEEKDAY(E4430),List!A$15:B$21,2,FALSE))</f>
        <v/>
      </c>
      <c r="I4430" s="90">
        <f>IF(G4430="",0,VLOOKUP(G4430,PHR!$B$4:$H$10000,7,FALSE))</f>
        <v>0</v>
      </c>
      <c r="J4430" s="51" t="str">
        <f t="shared" si="281"/>
        <v/>
      </c>
      <c r="K4430" s="52" t="str">
        <f t="shared" si="280"/>
        <v/>
      </c>
      <c r="L4430" s="55" t="str">
        <f t="shared" si="278"/>
        <v/>
      </c>
      <c r="M4430" s="56" t="str">
        <f t="shared" si="279"/>
        <v/>
      </c>
    </row>
    <row r="4431" spans="1:13" ht="13" x14ac:dyDescent="0.25">
      <c r="A4431" s="163">
        <v>4427</v>
      </c>
      <c r="B4431" s="66"/>
      <c r="C4431" s="67"/>
      <c r="D4431" s="48"/>
      <c r="E4431" s="68"/>
      <c r="F4431" s="49"/>
      <c r="G4431" s="69"/>
      <c r="H4431" s="50" t="str">
        <f>IF(E4431="","",VLOOKUP(WEEKDAY(E4431),List!A$15:B$21,2,FALSE))</f>
        <v/>
      </c>
      <c r="I4431" s="90">
        <f>IF(G4431="",0,VLOOKUP(G4431,PHR!$B$4:$H$10000,7,FALSE))</f>
        <v>0</v>
      </c>
      <c r="J4431" s="51" t="str">
        <f t="shared" si="281"/>
        <v/>
      </c>
      <c r="K4431" s="52" t="str">
        <f t="shared" si="280"/>
        <v/>
      </c>
      <c r="L4431" s="55" t="str">
        <f t="shared" si="278"/>
        <v/>
      </c>
      <c r="M4431" s="56" t="str">
        <f t="shared" si="279"/>
        <v/>
      </c>
    </row>
    <row r="4432" spans="1:13" ht="13" x14ac:dyDescent="0.25">
      <c r="A4432" s="163">
        <v>4428</v>
      </c>
      <c r="B4432" s="66"/>
      <c r="C4432" s="67"/>
      <c r="D4432" s="48"/>
      <c r="E4432" s="68"/>
      <c r="F4432" s="49"/>
      <c r="G4432" s="69"/>
      <c r="H4432" s="50" t="str">
        <f>IF(E4432="","",VLOOKUP(WEEKDAY(E4432),List!A$15:B$21,2,FALSE))</f>
        <v/>
      </c>
      <c r="I4432" s="90">
        <f>IF(G4432="",0,VLOOKUP(G4432,PHR!$B$4:$H$10000,7,FALSE))</f>
        <v>0</v>
      </c>
      <c r="J4432" s="51" t="str">
        <f t="shared" si="281"/>
        <v/>
      </c>
      <c r="K4432" s="52" t="str">
        <f t="shared" si="280"/>
        <v/>
      </c>
      <c r="L4432" s="55" t="str">
        <f t="shared" si="278"/>
        <v/>
      </c>
      <c r="M4432" s="56" t="str">
        <f t="shared" si="279"/>
        <v/>
      </c>
    </row>
    <row r="4433" spans="1:13" ht="13" x14ac:dyDescent="0.25">
      <c r="A4433" s="163">
        <v>4429</v>
      </c>
      <c r="B4433" s="66"/>
      <c r="C4433" s="67"/>
      <c r="D4433" s="48"/>
      <c r="E4433" s="68"/>
      <c r="F4433" s="49"/>
      <c r="G4433" s="69"/>
      <c r="H4433" s="50" t="str">
        <f>IF(E4433="","",VLOOKUP(WEEKDAY(E4433),List!A$15:B$21,2,FALSE))</f>
        <v/>
      </c>
      <c r="I4433" s="90">
        <f>IF(G4433="",0,VLOOKUP(G4433,PHR!$B$4:$H$10000,7,FALSE))</f>
        <v>0</v>
      </c>
      <c r="J4433" s="51" t="str">
        <f t="shared" si="281"/>
        <v/>
      </c>
      <c r="K4433" s="52" t="str">
        <f t="shared" si="280"/>
        <v/>
      </c>
      <c r="L4433" s="55" t="str">
        <f t="shared" si="278"/>
        <v/>
      </c>
      <c r="M4433" s="56" t="str">
        <f t="shared" si="279"/>
        <v/>
      </c>
    </row>
    <row r="4434" spans="1:13" ht="13" x14ac:dyDescent="0.25">
      <c r="A4434" s="163">
        <v>4430</v>
      </c>
      <c r="B4434" s="66"/>
      <c r="C4434" s="67"/>
      <c r="D4434" s="48"/>
      <c r="E4434" s="68"/>
      <c r="F4434" s="49"/>
      <c r="G4434" s="69"/>
      <c r="H4434" s="50" t="str">
        <f>IF(E4434="","",VLOOKUP(WEEKDAY(E4434),List!A$15:B$21,2,FALSE))</f>
        <v/>
      </c>
      <c r="I4434" s="90">
        <f>IF(G4434="",0,VLOOKUP(G4434,PHR!$B$4:$H$10000,7,FALSE))</f>
        <v>0</v>
      </c>
      <c r="J4434" s="51" t="str">
        <f t="shared" si="281"/>
        <v/>
      </c>
      <c r="K4434" s="52" t="str">
        <f t="shared" si="280"/>
        <v/>
      </c>
      <c r="L4434" s="55" t="str">
        <f t="shared" si="278"/>
        <v/>
      </c>
      <c r="M4434" s="56" t="str">
        <f t="shared" si="279"/>
        <v/>
      </c>
    </row>
    <row r="4435" spans="1:13" ht="13" x14ac:dyDescent="0.25">
      <c r="A4435" s="163">
        <v>4431</v>
      </c>
      <c r="B4435" s="66"/>
      <c r="C4435" s="67"/>
      <c r="D4435" s="48"/>
      <c r="E4435" s="68"/>
      <c r="F4435" s="49"/>
      <c r="G4435" s="69"/>
      <c r="H4435" s="50" t="str">
        <f>IF(E4435="","",VLOOKUP(WEEKDAY(E4435),List!A$15:B$21,2,FALSE))</f>
        <v/>
      </c>
      <c r="I4435" s="90">
        <f>IF(G4435="",0,VLOOKUP(G4435,PHR!$B$4:$H$10000,7,FALSE))</f>
        <v>0</v>
      </c>
      <c r="J4435" s="51" t="str">
        <f t="shared" si="281"/>
        <v/>
      </c>
      <c r="K4435" s="52" t="str">
        <f t="shared" si="280"/>
        <v/>
      </c>
      <c r="L4435" s="55" t="str">
        <f t="shared" si="278"/>
        <v/>
      </c>
      <c r="M4435" s="56" t="str">
        <f t="shared" si="279"/>
        <v/>
      </c>
    </row>
    <row r="4436" spans="1:13" ht="13" x14ac:dyDescent="0.25">
      <c r="A4436" s="163">
        <v>4432</v>
      </c>
      <c r="B4436" s="66"/>
      <c r="C4436" s="67"/>
      <c r="D4436" s="48"/>
      <c r="E4436" s="68"/>
      <c r="F4436" s="49"/>
      <c r="G4436" s="69"/>
      <c r="H4436" s="50" t="str">
        <f>IF(E4436="","",VLOOKUP(WEEKDAY(E4436),List!A$15:B$21,2,FALSE))</f>
        <v/>
      </c>
      <c r="I4436" s="90">
        <f>IF(G4436="",0,VLOOKUP(G4436,PHR!$B$4:$H$10000,7,FALSE))</f>
        <v>0</v>
      </c>
      <c r="J4436" s="51" t="str">
        <f t="shared" si="281"/>
        <v/>
      </c>
      <c r="K4436" s="52" t="str">
        <f t="shared" si="280"/>
        <v/>
      </c>
      <c r="L4436" s="55" t="str">
        <f t="shared" si="278"/>
        <v/>
      </c>
      <c r="M4436" s="56" t="str">
        <f t="shared" si="279"/>
        <v/>
      </c>
    </row>
    <row r="4437" spans="1:13" ht="13" x14ac:dyDescent="0.25">
      <c r="A4437" s="163">
        <v>4433</v>
      </c>
      <c r="B4437" s="66"/>
      <c r="C4437" s="67"/>
      <c r="D4437" s="48"/>
      <c r="E4437" s="68"/>
      <c r="F4437" s="49"/>
      <c r="G4437" s="69"/>
      <c r="H4437" s="50" t="str">
        <f>IF(E4437="","",VLOOKUP(WEEKDAY(E4437),List!A$15:B$21,2,FALSE))</f>
        <v/>
      </c>
      <c r="I4437" s="90">
        <f>IF(G4437="",0,VLOOKUP(G4437,PHR!$B$4:$H$10000,7,FALSE))</f>
        <v>0</v>
      </c>
      <c r="J4437" s="51" t="str">
        <f t="shared" si="281"/>
        <v/>
      </c>
      <c r="K4437" s="52" t="str">
        <f t="shared" si="280"/>
        <v/>
      </c>
      <c r="L4437" s="55" t="str">
        <f t="shared" si="278"/>
        <v/>
      </c>
      <c r="M4437" s="56" t="str">
        <f t="shared" si="279"/>
        <v/>
      </c>
    </row>
    <row r="4438" spans="1:13" ht="13" x14ac:dyDescent="0.25">
      <c r="A4438" s="163">
        <v>4434</v>
      </c>
      <c r="B4438" s="66"/>
      <c r="C4438" s="67"/>
      <c r="D4438" s="48"/>
      <c r="E4438" s="68"/>
      <c r="F4438" s="49"/>
      <c r="G4438" s="69"/>
      <c r="H4438" s="50" t="str">
        <f>IF(E4438="","",VLOOKUP(WEEKDAY(E4438),List!A$15:B$21,2,FALSE))</f>
        <v/>
      </c>
      <c r="I4438" s="90">
        <f>IF(G4438="",0,VLOOKUP(G4438,PHR!$B$4:$H$10000,7,FALSE))</f>
        <v>0</v>
      </c>
      <c r="J4438" s="51" t="str">
        <f t="shared" si="281"/>
        <v/>
      </c>
      <c r="K4438" s="52" t="str">
        <f t="shared" si="280"/>
        <v/>
      </c>
      <c r="L4438" s="55" t="str">
        <f t="shared" si="278"/>
        <v/>
      </c>
      <c r="M4438" s="56" t="str">
        <f t="shared" si="279"/>
        <v/>
      </c>
    </row>
    <row r="4439" spans="1:13" ht="13" x14ac:dyDescent="0.25">
      <c r="A4439" s="163">
        <v>4435</v>
      </c>
      <c r="B4439" s="66"/>
      <c r="C4439" s="67"/>
      <c r="D4439" s="48"/>
      <c r="E4439" s="68"/>
      <c r="F4439" s="49"/>
      <c r="G4439" s="69"/>
      <c r="H4439" s="50" t="str">
        <f>IF(E4439="","",VLOOKUP(WEEKDAY(E4439),List!A$15:B$21,2,FALSE))</f>
        <v/>
      </c>
      <c r="I4439" s="90">
        <f>IF(G4439="",0,VLOOKUP(G4439,PHR!$B$4:$H$10000,7,FALSE))</f>
        <v>0</v>
      </c>
      <c r="J4439" s="51" t="str">
        <f t="shared" si="281"/>
        <v/>
      </c>
      <c r="K4439" s="52" t="str">
        <f t="shared" si="280"/>
        <v/>
      </c>
      <c r="L4439" s="55" t="str">
        <f t="shared" si="278"/>
        <v/>
      </c>
      <c r="M4439" s="56" t="str">
        <f t="shared" si="279"/>
        <v/>
      </c>
    </row>
    <row r="4440" spans="1:13" ht="13" x14ac:dyDescent="0.25">
      <c r="A4440" s="163">
        <v>4436</v>
      </c>
      <c r="B4440" s="66"/>
      <c r="C4440" s="67"/>
      <c r="D4440" s="48"/>
      <c r="E4440" s="68"/>
      <c r="F4440" s="49"/>
      <c r="G4440" s="69"/>
      <c r="H4440" s="50" t="str">
        <f>IF(E4440="","",VLOOKUP(WEEKDAY(E4440),List!A$15:B$21,2,FALSE))</f>
        <v/>
      </c>
      <c r="I4440" s="90">
        <f>IF(G4440="",0,VLOOKUP(G4440,PHR!$B$4:$H$10000,7,FALSE))</f>
        <v>0</v>
      </c>
      <c r="J4440" s="51" t="str">
        <f t="shared" si="281"/>
        <v/>
      </c>
      <c r="K4440" s="52" t="str">
        <f t="shared" si="280"/>
        <v/>
      </c>
      <c r="L4440" s="55" t="str">
        <f t="shared" si="278"/>
        <v/>
      </c>
      <c r="M4440" s="56" t="str">
        <f t="shared" si="279"/>
        <v/>
      </c>
    </row>
    <row r="4441" spans="1:13" ht="13" x14ac:dyDescent="0.25">
      <c r="A4441" s="163">
        <v>4437</v>
      </c>
      <c r="B4441" s="66"/>
      <c r="C4441" s="67"/>
      <c r="D4441" s="48"/>
      <c r="E4441" s="68"/>
      <c r="F4441" s="49"/>
      <c r="G4441" s="69"/>
      <c r="H4441" s="50" t="str">
        <f>IF(E4441="","",VLOOKUP(WEEKDAY(E4441),List!A$15:B$21,2,FALSE))</f>
        <v/>
      </c>
      <c r="I4441" s="90">
        <f>IF(G4441="",0,VLOOKUP(G4441,PHR!$B$4:$H$10000,7,FALSE))</f>
        <v>0</v>
      </c>
      <c r="J4441" s="51" t="str">
        <f t="shared" si="281"/>
        <v/>
      </c>
      <c r="K4441" s="52" t="str">
        <f t="shared" si="280"/>
        <v/>
      </c>
      <c r="L4441" s="55" t="str">
        <f t="shared" si="278"/>
        <v/>
      </c>
      <c r="M4441" s="56" t="str">
        <f t="shared" si="279"/>
        <v/>
      </c>
    </row>
    <row r="4442" spans="1:13" ht="13" x14ac:dyDescent="0.25">
      <c r="A4442" s="163">
        <v>4438</v>
      </c>
      <c r="B4442" s="66"/>
      <c r="C4442" s="67"/>
      <c r="D4442" s="48"/>
      <c r="E4442" s="68"/>
      <c r="F4442" s="49"/>
      <c r="G4442" s="69"/>
      <c r="H4442" s="50" t="str">
        <f>IF(E4442="","",VLOOKUP(WEEKDAY(E4442),List!A$15:B$21,2,FALSE))</f>
        <v/>
      </c>
      <c r="I4442" s="90">
        <f>IF(G4442="",0,VLOOKUP(G4442,PHR!$B$4:$H$10000,7,FALSE))</f>
        <v>0</v>
      </c>
      <c r="J4442" s="51" t="str">
        <f t="shared" si="281"/>
        <v/>
      </c>
      <c r="K4442" s="52" t="str">
        <f t="shared" si="280"/>
        <v/>
      </c>
      <c r="L4442" s="55" t="str">
        <f t="shared" si="278"/>
        <v/>
      </c>
      <c r="M4442" s="56" t="str">
        <f t="shared" si="279"/>
        <v/>
      </c>
    </row>
    <row r="4443" spans="1:13" ht="13" x14ac:dyDescent="0.25">
      <c r="A4443" s="163">
        <v>4439</v>
      </c>
      <c r="B4443" s="66"/>
      <c r="C4443" s="67"/>
      <c r="D4443" s="48"/>
      <c r="E4443" s="68"/>
      <c r="F4443" s="49"/>
      <c r="G4443" s="69"/>
      <c r="H4443" s="50" t="str">
        <f>IF(E4443="","",VLOOKUP(WEEKDAY(E4443),List!A$15:B$21,2,FALSE))</f>
        <v/>
      </c>
      <c r="I4443" s="90">
        <f>IF(G4443="",0,VLOOKUP(G4443,PHR!$B$4:$H$10000,7,FALSE))</f>
        <v>0</v>
      </c>
      <c r="J4443" s="51" t="str">
        <f t="shared" si="281"/>
        <v/>
      </c>
      <c r="K4443" s="52" t="str">
        <f t="shared" si="280"/>
        <v/>
      </c>
      <c r="L4443" s="55" t="str">
        <f t="shared" si="278"/>
        <v/>
      </c>
      <c r="M4443" s="56" t="str">
        <f t="shared" si="279"/>
        <v/>
      </c>
    </row>
    <row r="4444" spans="1:13" ht="13" x14ac:dyDescent="0.25">
      <c r="A4444" s="163">
        <v>4440</v>
      </c>
      <c r="B4444" s="66"/>
      <c r="C4444" s="67"/>
      <c r="D4444" s="48"/>
      <c r="E4444" s="68"/>
      <c r="F4444" s="49"/>
      <c r="G4444" s="69"/>
      <c r="H4444" s="50" t="str">
        <f>IF(E4444="","",VLOOKUP(WEEKDAY(E4444),List!A$15:B$21,2,FALSE))</f>
        <v/>
      </c>
      <c r="I4444" s="90">
        <f>IF(G4444="",0,VLOOKUP(G4444,PHR!$B$4:$H$10000,7,FALSE))</f>
        <v>0</v>
      </c>
      <c r="J4444" s="51" t="str">
        <f t="shared" si="281"/>
        <v/>
      </c>
      <c r="K4444" s="52" t="str">
        <f t="shared" si="280"/>
        <v/>
      </c>
      <c r="L4444" s="55" t="str">
        <f t="shared" si="278"/>
        <v/>
      </c>
      <c r="M4444" s="56" t="str">
        <f t="shared" si="279"/>
        <v/>
      </c>
    </row>
    <row r="4445" spans="1:13" ht="13" x14ac:dyDescent="0.25">
      <c r="A4445" s="163">
        <v>4441</v>
      </c>
      <c r="B4445" s="66"/>
      <c r="C4445" s="67"/>
      <c r="D4445" s="48"/>
      <c r="E4445" s="68"/>
      <c r="F4445" s="49"/>
      <c r="G4445" s="69"/>
      <c r="H4445" s="50" t="str">
        <f>IF(E4445="","",VLOOKUP(WEEKDAY(E4445),List!A$15:B$21,2,FALSE))</f>
        <v/>
      </c>
      <c r="I4445" s="90">
        <f>IF(G4445="",0,VLOOKUP(G4445,PHR!$B$4:$H$10000,7,FALSE))</f>
        <v>0</v>
      </c>
      <c r="J4445" s="51" t="str">
        <f t="shared" si="281"/>
        <v/>
      </c>
      <c r="K4445" s="52" t="str">
        <f t="shared" si="280"/>
        <v/>
      </c>
      <c r="L4445" s="55" t="str">
        <f t="shared" si="278"/>
        <v/>
      </c>
      <c r="M4445" s="56" t="str">
        <f t="shared" si="279"/>
        <v/>
      </c>
    </row>
    <row r="4446" spans="1:13" ht="13" x14ac:dyDescent="0.25">
      <c r="A4446" s="163">
        <v>4442</v>
      </c>
      <c r="B4446" s="66"/>
      <c r="C4446" s="67"/>
      <c r="D4446" s="48"/>
      <c r="E4446" s="68"/>
      <c r="F4446" s="49"/>
      <c r="G4446" s="69"/>
      <c r="H4446" s="50" t="str">
        <f>IF(E4446="","",VLOOKUP(WEEKDAY(E4446),List!A$15:B$21,2,FALSE))</f>
        <v/>
      </c>
      <c r="I4446" s="90">
        <f>IF(G4446="",0,VLOOKUP(G4446,PHR!$B$4:$H$10000,7,FALSE))</f>
        <v>0</v>
      </c>
      <c r="J4446" s="51" t="str">
        <f t="shared" si="281"/>
        <v/>
      </c>
      <c r="K4446" s="52" t="str">
        <f t="shared" si="280"/>
        <v/>
      </c>
      <c r="L4446" s="55" t="str">
        <f t="shared" si="278"/>
        <v/>
      </c>
      <c r="M4446" s="56" t="str">
        <f t="shared" si="279"/>
        <v/>
      </c>
    </row>
    <row r="4447" spans="1:13" ht="13" x14ac:dyDescent="0.25">
      <c r="A4447" s="163">
        <v>4443</v>
      </c>
      <c r="B4447" s="66"/>
      <c r="C4447" s="67"/>
      <c r="D4447" s="48"/>
      <c r="E4447" s="68"/>
      <c r="F4447" s="49"/>
      <c r="G4447" s="69"/>
      <c r="H4447" s="50" t="str">
        <f>IF(E4447="","",VLOOKUP(WEEKDAY(E4447),List!A$15:B$21,2,FALSE))</f>
        <v/>
      </c>
      <c r="I4447" s="90">
        <f>IF(G4447="",0,VLOOKUP(G4447,PHR!$B$4:$H$10000,7,FALSE))</f>
        <v>0</v>
      </c>
      <c r="J4447" s="51" t="str">
        <f t="shared" si="281"/>
        <v/>
      </c>
      <c r="K4447" s="52" t="str">
        <f t="shared" si="280"/>
        <v/>
      </c>
      <c r="L4447" s="55" t="str">
        <f t="shared" si="278"/>
        <v/>
      </c>
      <c r="M4447" s="56" t="str">
        <f t="shared" si="279"/>
        <v/>
      </c>
    </row>
    <row r="4448" spans="1:13" ht="13" x14ac:dyDescent="0.25">
      <c r="A4448" s="163">
        <v>4444</v>
      </c>
      <c r="B4448" s="66"/>
      <c r="C4448" s="67"/>
      <c r="D4448" s="48"/>
      <c r="E4448" s="68"/>
      <c r="F4448" s="49"/>
      <c r="G4448" s="69"/>
      <c r="H4448" s="50" t="str">
        <f>IF(E4448="","",VLOOKUP(WEEKDAY(E4448),List!A$15:B$21,2,FALSE))</f>
        <v/>
      </c>
      <c r="I4448" s="90">
        <f>IF(G4448="",0,VLOOKUP(G4448,PHR!$B$4:$H$10000,7,FALSE))</f>
        <v>0</v>
      </c>
      <c r="J4448" s="51" t="str">
        <f t="shared" si="281"/>
        <v/>
      </c>
      <c r="K4448" s="52" t="str">
        <f t="shared" si="280"/>
        <v/>
      </c>
      <c r="L4448" s="55" t="str">
        <f t="shared" si="278"/>
        <v/>
      </c>
      <c r="M4448" s="56" t="str">
        <f t="shared" si="279"/>
        <v/>
      </c>
    </row>
    <row r="4449" spans="1:13" ht="13" x14ac:dyDescent="0.25">
      <c r="A4449" s="163">
        <v>4445</v>
      </c>
      <c r="B4449" s="66"/>
      <c r="C4449" s="67"/>
      <c r="D4449" s="48"/>
      <c r="E4449" s="68"/>
      <c r="F4449" s="49"/>
      <c r="G4449" s="69"/>
      <c r="H4449" s="50" t="str">
        <f>IF(E4449="","",VLOOKUP(WEEKDAY(E4449),List!A$15:B$21,2,FALSE))</f>
        <v/>
      </c>
      <c r="I4449" s="90">
        <f>IF(G4449="",0,VLOOKUP(G4449,PHR!$B$4:$H$10000,7,FALSE))</f>
        <v>0</v>
      </c>
      <c r="J4449" s="51" t="str">
        <f t="shared" si="281"/>
        <v/>
      </c>
      <c r="K4449" s="52" t="str">
        <f t="shared" si="280"/>
        <v/>
      </c>
      <c r="L4449" s="55" t="str">
        <f t="shared" si="278"/>
        <v/>
      </c>
      <c r="M4449" s="56" t="str">
        <f t="shared" si="279"/>
        <v/>
      </c>
    </row>
    <row r="4450" spans="1:13" ht="13" x14ac:dyDescent="0.25">
      <c r="A4450" s="163">
        <v>4446</v>
      </c>
      <c r="B4450" s="66"/>
      <c r="C4450" s="67"/>
      <c r="D4450" s="48"/>
      <c r="E4450" s="68"/>
      <c r="F4450" s="49"/>
      <c r="G4450" s="69"/>
      <c r="H4450" s="50" t="str">
        <f>IF(E4450="","",VLOOKUP(WEEKDAY(E4450),List!A$15:B$21,2,FALSE))</f>
        <v/>
      </c>
      <c r="I4450" s="90">
        <f>IF(G4450="",0,VLOOKUP(G4450,PHR!$B$4:$H$10000,7,FALSE))</f>
        <v>0</v>
      </c>
      <c r="J4450" s="51" t="str">
        <f t="shared" si="281"/>
        <v/>
      </c>
      <c r="K4450" s="52" t="str">
        <f t="shared" si="280"/>
        <v/>
      </c>
      <c r="L4450" s="55" t="str">
        <f t="shared" si="278"/>
        <v/>
      </c>
      <c r="M4450" s="56" t="str">
        <f t="shared" si="279"/>
        <v/>
      </c>
    </row>
    <row r="4451" spans="1:13" ht="13" x14ac:dyDescent="0.25">
      <c r="A4451" s="163">
        <v>4447</v>
      </c>
      <c r="B4451" s="66"/>
      <c r="C4451" s="67"/>
      <c r="D4451" s="48"/>
      <c r="E4451" s="68"/>
      <c r="F4451" s="49"/>
      <c r="G4451" s="69"/>
      <c r="H4451" s="50" t="str">
        <f>IF(E4451="","",VLOOKUP(WEEKDAY(E4451),List!A$15:B$21,2,FALSE))</f>
        <v/>
      </c>
      <c r="I4451" s="90">
        <f>IF(G4451="",0,VLOOKUP(G4451,PHR!$B$4:$H$10000,7,FALSE))</f>
        <v>0</v>
      </c>
      <c r="J4451" s="51" t="str">
        <f t="shared" si="281"/>
        <v/>
      </c>
      <c r="K4451" s="52" t="str">
        <f t="shared" si="280"/>
        <v/>
      </c>
      <c r="L4451" s="55" t="str">
        <f t="shared" si="278"/>
        <v/>
      </c>
      <c r="M4451" s="56" t="str">
        <f t="shared" si="279"/>
        <v/>
      </c>
    </row>
    <row r="4452" spans="1:13" ht="13" x14ac:dyDescent="0.25">
      <c r="A4452" s="163">
        <v>4448</v>
      </c>
      <c r="B4452" s="66"/>
      <c r="C4452" s="67"/>
      <c r="D4452" s="48"/>
      <c r="E4452" s="68"/>
      <c r="F4452" s="49"/>
      <c r="G4452" s="69"/>
      <c r="H4452" s="50" t="str">
        <f>IF(E4452="","",VLOOKUP(WEEKDAY(E4452),List!A$15:B$21,2,FALSE))</f>
        <v/>
      </c>
      <c r="I4452" s="90">
        <f>IF(G4452="",0,VLOOKUP(G4452,PHR!$B$4:$H$10000,7,FALSE))</f>
        <v>0</v>
      </c>
      <c r="J4452" s="51" t="str">
        <f t="shared" si="281"/>
        <v/>
      </c>
      <c r="K4452" s="52" t="str">
        <f t="shared" si="280"/>
        <v/>
      </c>
      <c r="L4452" s="55" t="str">
        <f t="shared" si="278"/>
        <v/>
      </c>
      <c r="M4452" s="56" t="str">
        <f t="shared" si="279"/>
        <v/>
      </c>
    </row>
    <row r="4453" spans="1:13" ht="13" x14ac:dyDescent="0.25">
      <c r="A4453" s="163">
        <v>4449</v>
      </c>
      <c r="B4453" s="66"/>
      <c r="C4453" s="67"/>
      <c r="D4453" s="48"/>
      <c r="E4453" s="68"/>
      <c r="F4453" s="49"/>
      <c r="G4453" s="69"/>
      <c r="H4453" s="50" t="str">
        <f>IF(E4453="","",VLOOKUP(WEEKDAY(E4453),List!A$15:B$21,2,FALSE))</f>
        <v/>
      </c>
      <c r="I4453" s="90">
        <f>IF(G4453="",0,VLOOKUP(G4453,PHR!$B$4:$H$10000,7,FALSE))</f>
        <v>0</v>
      </c>
      <c r="J4453" s="51" t="str">
        <f t="shared" si="281"/>
        <v/>
      </c>
      <c r="K4453" s="52" t="str">
        <f t="shared" si="280"/>
        <v/>
      </c>
      <c r="L4453" s="55" t="str">
        <f t="shared" si="278"/>
        <v/>
      </c>
      <c r="M4453" s="56" t="str">
        <f t="shared" si="279"/>
        <v/>
      </c>
    </row>
    <row r="4454" spans="1:13" ht="13" x14ac:dyDescent="0.25">
      <c r="A4454" s="163">
        <v>4450</v>
      </c>
      <c r="B4454" s="66"/>
      <c r="C4454" s="67"/>
      <c r="D4454" s="48"/>
      <c r="E4454" s="68"/>
      <c r="F4454" s="49"/>
      <c r="G4454" s="69"/>
      <c r="H4454" s="50" t="str">
        <f>IF(E4454="","",VLOOKUP(WEEKDAY(E4454),List!A$15:B$21,2,FALSE))</f>
        <v/>
      </c>
      <c r="I4454" s="90">
        <f>IF(G4454="",0,VLOOKUP(G4454,PHR!$B$4:$H$10000,7,FALSE))</f>
        <v>0</v>
      </c>
      <c r="J4454" s="51" t="str">
        <f t="shared" si="281"/>
        <v/>
      </c>
      <c r="K4454" s="52" t="str">
        <f t="shared" si="280"/>
        <v/>
      </c>
      <c r="L4454" s="55" t="str">
        <f t="shared" si="278"/>
        <v/>
      </c>
      <c r="M4454" s="56" t="str">
        <f t="shared" si="279"/>
        <v/>
      </c>
    </row>
    <row r="4455" spans="1:13" ht="13" x14ac:dyDescent="0.25">
      <c r="A4455" s="163">
        <v>4451</v>
      </c>
      <c r="B4455" s="66"/>
      <c r="C4455" s="67"/>
      <c r="D4455" s="48"/>
      <c r="E4455" s="68"/>
      <c r="F4455" s="49"/>
      <c r="G4455" s="69"/>
      <c r="H4455" s="50" t="str">
        <f>IF(E4455="","",VLOOKUP(WEEKDAY(E4455),List!A$15:B$21,2,FALSE))</f>
        <v/>
      </c>
      <c r="I4455" s="90">
        <f>IF(G4455="",0,VLOOKUP(G4455,PHR!$B$4:$H$10000,7,FALSE))</f>
        <v>0</v>
      </c>
      <c r="J4455" s="51" t="str">
        <f t="shared" si="281"/>
        <v/>
      </c>
      <c r="K4455" s="52" t="str">
        <f t="shared" si="280"/>
        <v/>
      </c>
      <c r="L4455" s="55" t="str">
        <f t="shared" si="278"/>
        <v/>
      </c>
      <c r="M4455" s="56" t="str">
        <f t="shared" si="279"/>
        <v/>
      </c>
    </row>
    <row r="4456" spans="1:13" ht="13" x14ac:dyDescent="0.25">
      <c r="A4456" s="163">
        <v>4452</v>
      </c>
      <c r="B4456" s="66"/>
      <c r="C4456" s="67"/>
      <c r="D4456" s="48"/>
      <c r="E4456" s="68"/>
      <c r="F4456" s="49"/>
      <c r="G4456" s="69"/>
      <c r="H4456" s="50" t="str">
        <f>IF(E4456="","",VLOOKUP(WEEKDAY(E4456),List!A$15:B$21,2,FALSE))</f>
        <v/>
      </c>
      <c r="I4456" s="90">
        <f>IF(G4456="",0,VLOOKUP(G4456,PHR!$B$4:$H$10000,7,FALSE))</f>
        <v>0</v>
      </c>
      <c r="J4456" s="51" t="str">
        <f t="shared" si="281"/>
        <v/>
      </c>
      <c r="K4456" s="52" t="str">
        <f t="shared" si="280"/>
        <v/>
      </c>
      <c r="L4456" s="55" t="str">
        <f t="shared" si="278"/>
        <v/>
      </c>
      <c r="M4456" s="56" t="str">
        <f t="shared" si="279"/>
        <v/>
      </c>
    </row>
    <row r="4457" spans="1:13" ht="13" x14ac:dyDescent="0.25">
      <c r="A4457" s="163">
        <v>4453</v>
      </c>
      <c r="B4457" s="66"/>
      <c r="C4457" s="67"/>
      <c r="D4457" s="48"/>
      <c r="E4457" s="68"/>
      <c r="F4457" s="49"/>
      <c r="G4457" s="69"/>
      <c r="H4457" s="50" t="str">
        <f>IF(E4457="","",VLOOKUP(WEEKDAY(E4457),List!A$15:B$21,2,FALSE))</f>
        <v/>
      </c>
      <c r="I4457" s="90">
        <f>IF(G4457="",0,VLOOKUP(G4457,PHR!$B$4:$H$10000,7,FALSE))</f>
        <v>0</v>
      </c>
      <c r="J4457" s="51" t="str">
        <f t="shared" si="281"/>
        <v/>
      </c>
      <c r="K4457" s="52" t="str">
        <f t="shared" si="280"/>
        <v/>
      </c>
      <c r="L4457" s="55" t="str">
        <f t="shared" si="278"/>
        <v/>
      </c>
      <c r="M4457" s="56" t="str">
        <f t="shared" si="279"/>
        <v/>
      </c>
    </row>
    <row r="4458" spans="1:13" ht="13" x14ac:dyDescent="0.25">
      <c r="A4458" s="163">
        <v>4454</v>
      </c>
      <c r="B4458" s="66"/>
      <c r="C4458" s="67"/>
      <c r="D4458" s="48"/>
      <c r="E4458" s="68"/>
      <c r="F4458" s="49"/>
      <c r="G4458" s="69"/>
      <c r="H4458" s="50" t="str">
        <f>IF(E4458="","",VLOOKUP(WEEKDAY(E4458),List!A$15:B$21,2,FALSE))</f>
        <v/>
      </c>
      <c r="I4458" s="90">
        <f>IF(G4458="",0,VLOOKUP(G4458,PHR!$B$4:$H$10000,7,FALSE))</f>
        <v>0</v>
      </c>
      <c r="J4458" s="51" t="str">
        <f t="shared" si="281"/>
        <v/>
      </c>
      <c r="K4458" s="52" t="str">
        <f t="shared" si="280"/>
        <v/>
      </c>
      <c r="L4458" s="55" t="str">
        <f t="shared" si="278"/>
        <v/>
      </c>
      <c r="M4458" s="56" t="str">
        <f t="shared" si="279"/>
        <v/>
      </c>
    </row>
    <row r="4459" spans="1:13" ht="13" x14ac:dyDescent="0.25">
      <c r="A4459" s="163">
        <v>4455</v>
      </c>
      <c r="B4459" s="66"/>
      <c r="C4459" s="67"/>
      <c r="D4459" s="48"/>
      <c r="E4459" s="68"/>
      <c r="F4459" s="49"/>
      <c r="G4459" s="69"/>
      <c r="H4459" s="50" t="str">
        <f>IF(E4459="","",VLOOKUP(WEEKDAY(E4459),List!A$15:B$21,2,FALSE))</f>
        <v/>
      </c>
      <c r="I4459" s="90">
        <f>IF(G4459="",0,VLOOKUP(G4459,PHR!$B$4:$H$10000,7,FALSE))</f>
        <v>0</v>
      </c>
      <c r="J4459" s="51" t="str">
        <f t="shared" si="281"/>
        <v/>
      </c>
      <c r="K4459" s="52" t="str">
        <f t="shared" si="280"/>
        <v/>
      </c>
      <c r="L4459" s="55" t="str">
        <f t="shared" si="278"/>
        <v/>
      </c>
      <c r="M4459" s="56" t="str">
        <f t="shared" si="279"/>
        <v/>
      </c>
    </row>
    <row r="4460" spans="1:13" ht="13" x14ac:dyDescent="0.25">
      <c r="A4460" s="163">
        <v>4456</v>
      </c>
      <c r="B4460" s="66"/>
      <c r="C4460" s="67"/>
      <c r="D4460" s="48"/>
      <c r="E4460" s="68"/>
      <c r="F4460" s="49"/>
      <c r="G4460" s="69"/>
      <c r="H4460" s="50" t="str">
        <f>IF(E4460="","",VLOOKUP(WEEKDAY(E4460),List!A$15:B$21,2,FALSE))</f>
        <v/>
      </c>
      <c r="I4460" s="90">
        <f>IF(G4460="",0,VLOOKUP(G4460,PHR!$B$4:$H$10000,7,FALSE))</f>
        <v>0</v>
      </c>
      <c r="J4460" s="51" t="str">
        <f t="shared" si="281"/>
        <v/>
      </c>
      <c r="K4460" s="52" t="str">
        <f t="shared" si="280"/>
        <v/>
      </c>
      <c r="L4460" s="55" t="str">
        <f t="shared" si="278"/>
        <v/>
      </c>
      <c r="M4460" s="56" t="str">
        <f t="shared" si="279"/>
        <v/>
      </c>
    </row>
    <row r="4461" spans="1:13" ht="13" x14ac:dyDescent="0.25">
      <c r="A4461" s="163">
        <v>4457</v>
      </c>
      <c r="B4461" s="66"/>
      <c r="C4461" s="67"/>
      <c r="D4461" s="48"/>
      <c r="E4461" s="68"/>
      <c r="F4461" s="49"/>
      <c r="G4461" s="69"/>
      <c r="H4461" s="50" t="str">
        <f>IF(E4461="","",VLOOKUP(WEEKDAY(E4461),List!A$15:B$21,2,FALSE))</f>
        <v/>
      </c>
      <c r="I4461" s="90">
        <f>IF(G4461="",0,VLOOKUP(G4461,PHR!$B$4:$H$10000,7,FALSE))</f>
        <v>0</v>
      </c>
      <c r="J4461" s="51" t="str">
        <f t="shared" si="281"/>
        <v/>
      </c>
      <c r="K4461" s="52" t="str">
        <f t="shared" si="280"/>
        <v/>
      </c>
      <c r="L4461" s="55" t="str">
        <f t="shared" si="278"/>
        <v/>
      </c>
      <c r="M4461" s="56" t="str">
        <f t="shared" si="279"/>
        <v/>
      </c>
    </row>
    <row r="4462" spans="1:13" ht="13" x14ac:dyDescent="0.25">
      <c r="A4462" s="163">
        <v>4458</v>
      </c>
      <c r="B4462" s="66"/>
      <c r="C4462" s="67"/>
      <c r="D4462" s="48"/>
      <c r="E4462" s="68"/>
      <c r="F4462" s="49"/>
      <c r="G4462" s="69"/>
      <c r="H4462" s="50" t="str">
        <f>IF(E4462="","",VLOOKUP(WEEKDAY(E4462),List!A$15:B$21,2,FALSE))</f>
        <v/>
      </c>
      <c r="I4462" s="90">
        <f>IF(G4462="",0,VLOOKUP(G4462,PHR!$B$4:$H$10000,7,FALSE))</f>
        <v>0</v>
      </c>
      <c r="J4462" s="51" t="str">
        <f t="shared" si="281"/>
        <v/>
      </c>
      <c r="K4462" s="52" t="str">
        <f t="shared" si="280"/>
        <v/>
      </c>
      <c r="L4462" s="55" t="str">
        <f t="shared" si="278"/>
        <v/>
      </c>
      <c r="M4462" s="56" t="str">
        <f t="shared" si="279"/>
        <v/>
      </c>
    </row>
    <row r="4463" spans="1:13" ht="13" x14ac:dyDescent="0.25">
      <c r="A4463" s="163">
        <v>4459</v>
      </c>
      <c r="B4463" s="66"/>
      <c r="C4463" s="67"/>
      <c r="D4463" s="48"/>
      <c r="E4463" s="68"/>
      <c r="F4463" s="49"/>
      <c r="G4463" s="69"/>
      <c r="H4463" s="50" t="str">
        <f>IF(E4463="","",VLOOKUP(WEEKDAY(E4463),List!A$15:B$21,2,FALSE))</f>
        <v/>
      </c>
      <c r="I4463" s="90">
        <f>IF(G4463="",0,VLOOKUP(G4463,PHR!$B$4:$H$10000,7,FALSE))</f>
        <v>0</v>
      </c>
      <c r="J4463" s="51" t="str">
        <f t="shared" si="281"/>
        <v/>
      </c>
      <c r="K4463" s="52" t="str">
        <f t="shared" si="280"/>
        <v/>
      </c>
      <c r="L4463" s="55" t="str">
        <f t="shared" si="278"/>
        <v/>
      </c>
      <c r="M4463" s="56" t="str">
        <f t="shared" si="279"/>
        <v/>
      </c>
    </row>
    <row r="4464" spans="1:13" ht="13" x14ac:dyDescent="0.25">
      <c r="A4464" s="163">
        <v>4460</v>
      </c>
      <c r="B4464" s="66"/>
      <c r="C4464" s="67"/>
      <c r="D4464" s="48"/>
      <c r="E4464" s="68"/>
      <c r="F4464" s="49"/>
      <c r="G4464" s="69"/>
      <c r="H4464" s="50" t="str">
        <f>IF(E4464="","",VLOOKUP(WEEKDAY(E4464),List!A$15:B$21,2,FALSE))</f>
        <v/>
      </c>
      <c r="I4464" s="90">
        <f>IF(G4464="",0,VLOOKUP(G4464,PHR!$B$4:$H$10000,7,FALSE))</f>
        <v>0</v>
      </c>
      <c r="J4464" s="51" t="str">
        <f t="shared" si="281"/>
        <v/>
      </c>
      <c r="K4464" s="52" t="str">
        <f t="shared" si="280"/>
        <v/>
      </c>
      <c r="L4464" s="55" t="str">
        <f t="shared" si="278"/>
        <v/>
      </c>
      <c r="M4464" s="56" t="str">
        <f t="shared" si="279"/>
        <v/>
      </c>
    </row>
    <row r="4465" spans="1:13" ht="13" x14ac:dyDescent="0.25">
      <c r="A4465" s="163">
        <v>4461</v>
      </c>
      <c r="B4465" s="66"/>
      <c r="C4465" s="67"/>
      <c r="D4465" s="48"/>
      <c r="E4465" s="68"/>
      <c r="F4465" s="49"/>
      <c r="G4465" s="69"/>
      <c r="H4465" s="50" t="str">
        <f>IF(E4465="","",VLOOKUP(WEEKDAY(E4465),List!A$15:B$21,2,FALSE))</f>
        <v/>
      </c>
      <c r="I4465" s="90">
        <f>IF(G4465="",0,VLOOKUP(G4465,PHR!$B$4:$H$10000,7,FALSE))</f>
        <v>0</v>
      </c>
      <c r="J4465" s="51" t="str">
        <f t="shared" si="281"/>
        <v/>
      </c>
      <c r="K4465" s="52" t="str">
        <f t="shared" si="280"/>
        <v/>
      </c>
      <c r="L4465" s="55" t="str">
        <f t="shared" si="278"/>
        <v/>
      </c>
      <c r="M4465" s="56" t="str">
        <f t="shared" si="279"/>
        <v/>
      </c>
    </row>
    <row r="4466" spans="1:13" ht="13" x14ac:dyDescent="0.25">
      <c r="A4466" s="163">
        <v>4462</v>
      </c>
      <c r="B4466" s="66"/>
      <c r="C4466" s="67"/>
      <c r="D4466" s="48"/>
      <c r="E4466" s="68"/>
      <c r="F4466" s="49"/>
      <c r="G4466" s="69"/>
      <c r="H4466" s="50" t="str">
        <f>IF(E4466="","",VLOOKUP(WEEKDAY(E4466),List!A$15:B$21,2,FALSE))</f>
        <v/>
      </c>
      <c r="I4466" s="90">
        <f>IF(G4466="",0,VLOOKUP(G4466,PHR!$B$4:$H$10000,7,FALSE))</f>
        <v>0</v>
      </c>
      <c r="J4466" s="51" t="str">
        <f t="shared" si="281"/>
        <v/>
      </c>
      <c r="K4466" s="52" t="str">
        <f t="shared" si="280"/>
        <v/>
      </c>
      <c r="L4466" s="55" t="str">
        <f t="shared" si="278"/>
        <v/>
      </c>
      <c r="M4466" s="56" t="str">
        <f t="shared" si="279"/>
        <v/>
      </c>
    </row>
    <row r="4467" spans="1:13" ht="13" x14ac:dyDescent="0.25">
      <c r="A4467" s="163">
        <v>4463</v>
      </c>
      <c r="B4467" s="66"/>
      <c r="C4467" s="67"/>
      <c r="D4467" s="48"/>
      <c r="E4467" s="68"/>
      <c r="F4467" s="49"/>
      <c r="G4467" s="69"/>
      <c r="H4467" s="50" t="str">
        <f>IF(E4467="","",VLOOKUP(WEEKDAY(E4467),List!A$15:B$21,2,FALSE))</f>
        <v/>
      </c>
      <c r="I4467" s="90">
        <f>IF(G4467="",0,VLOOKUP(G4467,PHR!$B$4:$H$10000,7,FALSE))</f>
        <v>0</v>
      </c>
      <c r="J4467" s="51" t="str">
        <f t="shared" si="281"/>
        <v/>
      </c>
      <c r="K4467" s="52" t="str">
        <f t="shared" si="280"/>
        <v/>
      </c>
      <c r="L4467" s="55" t="str">
        <f t="shared" si="278"/>
        <v/>
      </c>
      <c r="M4467" s="56" t="str">
        <f t="shared" si="279"/>
        <v/>
      </c>
    </row>
    <row r="4468" spans="1:13" ht="13" x14ac:dyDescent="0.25">
      <c r="A4468" s="163">
        <v>4464</v>
      </c>
      <c r="B4468" s="66"/>
      <c r="C4468" s="67"/>
      <c r="D4468" s="48"/>
      <c r="E4468" s="68"/>
      <c r="F4468" s="49"/>
      <c r="G4468" s="69"/>
      <c r="H4468" s="50" t="str">
        <f>IF(E4468="","",VLOOKUP(WEEKDAY(E4468),List!A$15:B$21,2,FALSE))</f>
        <v/>
      </c>
      <c r="I4468" s="90">
        <f>IF(G4468="",0,VLOOKUP(G4468,PHR!$B$4:$H$10000,7,FALSE))</f>
        <v>0</v>
      </c>
      <c r="J4468" s="51" t="str">
        <f t="shared" si="281"/>
        <v/>
      </c>
      <c r="K4468" s="52" t="str">
        <f t="shared" si="280"/>
        <v/>
      </c>
      <c r="L4468" s="55" t="str">
        <f t="shared" si="278"/>
        <v/>
      </c>
      <c r="M4468" s="56" t="str">
        <f t="shared" si="279"/>
        <v/>
      </c>
    </row>
    <row r="4469" spans="1:13" ht="13" x14ac:dyDescent="0.25">
      <c r="A4469" s="163">
        <v>4465</v>
      </c>
      <c r="B4469" s="66"/>
      <c r="C4469" s="67"/>
      <c r="D4469" s="48"/>
      <c r="E4469" s="68"/>
      <c r="F4469" s="49"/>
      <c r="G4469" s="69"/>
      <c r="H4469" s="50" t="str">
        <f>IF(E4469="","",VLOOKUP(WEEKDAY(E4469),List!A$15:B$21,2,FALSE))</f>
        <v/>
      </c>
      <c r="I4469" s="90">
        <f>IF(G4469="",0,VLOOKUP(G4469,PHR!$B$4:$H$10000,7,FALSE))</f>
        <v>0</v>
      </c>
      <c r="J4469" s="51" t="str">
        <f t="shared" si="281"/>
        <v/>
      </c>
      <c r="K4469" s="52" t="str">
        <f t="shared" si="280"/>
        <v/>
      </c>
      <c r="L4469" s="55" t="str">
        <f t="shared" si="278"/>
        <v/>
      </c>
      <c r="M4469" s="56" t="str">
        <f t="shared" si="279"/>
        <v/>
      </c>
    </row>
    <row r="4470" spans="1:13" ht="13" x14ac:dyDescent="0.25">
      <c r="A4470" s="163">
        <v>4466</v>
      </c>
      <c r="B4470" s="66"/>
      <c r="C4470" s="67"/>
      <c r="D4470" s="48"/>
      <c r="E4470" s="68"/>
      <c r="F4470" s="49"/>
      <c r="G4470" s="69"/>
      <c r="H4470" s="50" t="str">
        <f>IF(E4470="","",VLOOKUP(WEEKDAY(E4470),List!A$15:B$21,2,FALSE))</f>
        <v/>
      </c>
      <c r="I4470" s="90">
        <f>IF(G4470="",0,VLOOKUP(G4470,PHR!$B$4:$H$10000,7,FALSE))</f>
        <v>0</v>
      </c>
      <c r="J4470" s="51" t="str">
        <f t="shared" si="281"/>
        <v/>
      </c>
      <c r="K4470" s="52" t="str">
        <f t="shared" si="280"/>
        <v/>
      </c>
      <c r="L4470" s="55" t="str">
        <f t="shared" si="278"/>
        <v/>
      </c>
      <c r="M4470" s="56" t="str">
        <f t="shared" si="279"/>
        <v/>
      </c>
    </row>
    <row r="4471" spans="1:13" ht="13" x14ac:dyDescent="0.25">
      <c r="A4471" s="163">
        <v>4467</v>
      </c>
      <c r="B4471" s="66"/>
      <c r="C4471" s="67"/>
      <c r="D4471" s="48"/>
      <c r="E4471" s="68"/>
      <c r="F4471" s="49"/>
      <c r="G4471" s="69"/>
      <c r="H4471" s="50" t="str">
        <f>IF(E4471="","",VLOOKUP(WEEKDAY(E4471),List!A$15:B$21,2,FALSE))</f>
        <v/>
      </c>
      <c r="I4471" s="90">
        <f>IF(G4471="",0,VLOOKUP(G4471,PHR!$B$4:$H$10000,7,FALSE))</f>
        <v>0</v>
      </c>
      <c r="J4471" s="51" t="str">
        <f t="shared" si="281"/>
        <v/>
      </c>
      <c r="K4471" s="52" t="str">
        <f t="shared" si="280"/>
        <v/>
      </c>
      <c r="L4471" s="55" t="str">
        <f t="shared" si="278"/>
        <v/>
      </c>
      <c r="M4471" s="56" t="str">
        <f t="shared" si="279"/>
        <v/>
      </c>
    </row>
    <row r="4472" spans="1:13" ht="13" x14ac:dyDescent="0.25">
      <c r="A4472" s="163">
        <v>4468</v>
      </c>
      <c r="B4472" s="66"/>
      <c r="C4472" s="67"/>
      <c r="D4472" s="48"/>
      <c r="E4472" s="68"/>
      <c r="F4472" s="49"/>
      <c r="G4472" s="69"/>
      <c r="H4472" s="50" t="str">
        <f>IF(E4472="","",VLOOKUP(WEEKDAY(E4472),List!A$15:B$21,2,FALSE))</f>
        <v/>
      </c>
      <c r="I4472" s="90">
        <f>IF(G4472="",0,VLOOKUP(G4472,PHR!$B$4:$H$10000,7,FALSE))</f>
        <v>0</v>
      </c>
      <c r="J4472" s="51" t="str">
        <f t="shared" si="281"/>
        <v/>
      </c>
      <c r="K4472" s="52" t="str">
        <f t="shared" si="280"/>
        <v/>
      </c>
      <c r="L4472" s="55" t="str">
        <f t="shared" si="278"/>
        <v/>
      </c>
      <c r="M4472" s="56" t="str">
        <f t="shared" si="279"/>
        <v/>
      </c>
    </row>
    <row r="4473" spans="1:13" ht="13" x14ac:dyDescent="0.25">
      <c r="A4473" s="163">
        <v>4469</v>
      </c>
      <c r="B4473" s="66"/>
      <c r="C4473" s="67"/>
      <c r="D4473" s="48"/>
      <c r="E4473" s="68"/>
      <c r="F4473" s="49"/>
      <c r="G4473" s="69"/>
      <c r="H4473" s="50" t="str">
        <f>IF(E4473="","",VLOOKUP(WEEKDAY(E4473),List!A$15:B$21,2,FALSE))</f>
        <v/>
      </c>
      <c r="I4473" s="90">
        <f>IF(G4473="",0,VLOOKUP(G4473,PHR!$B$4:$H$10000,7,FALSE))</f>
        <v>0</v>
      </c>
      <c r="J4473" s="51" t="str">
        <f t="shared" si="281"/>
        <v/>
      </c>
      <c r="K4473" s="52" t="str">
        <f t="shared" si="280"/>
        <v/>
      </c>
      <c r="L4473" s="55" t="str">
        <f t="shared" si="278"/>
        <v/>
      </c>
      <c r="M4473" s="56" t="str">
        <f t="shared" si="279"/>
        <v/>
      </c>
    </row>
    <row r="4474" spans="1:13" ht="13" x14ac:dyDescent="0.25">
      <c r="A4474" s="163">
        <v>4470</v>
      </c>
      <c r="B4474" s="66"/>
      <c r="C4474" s="67"/>
      <c r="D4474" s="48"/>
      <c r="E4474" s="68"/>
      <c r="F4474" s="49"/>
      <c r="G4474" s="69"/>
      <c r="H4474" s="50" t="str">
        <f>IF(E4474="","",VLOOKUP(WEEKDAY(E4474),List!A$15:B$21,2,FALSE))</f>
        <v/>
      </c>
      <c r="I4474" s="90">
        <f>IF(G4474="",0,VLOOKUP(G4474,PHR!$B$4:$H$10000,7,FALSE))</f>
        <v>0</v>
      </c>
      <c r="J4474" s="51" t="str">
        <f t="shared" si="281"/>
        <v/>
      </c>
      <c r="K4474" s="52" t="str">
        <f t="shared" si="280"/>
        <v/>
      </c>
      <c r="L4474" s="55" t="str">
        <f t="shared" si="278"/>
        <v/>
      </c>
      <c r="M4474" s="56" t="str">
        <f t="shared" si="279"/>
        <v/>
      </c>
    </row>
    <row r="4475" spans="1:13" ht="13" x14ac:dyDescent="0.25">
      <c r="A4475" s="163">
        <v>4471</v>
      </c>
      <c r="B4475" s="66"/>
      <c r="C4475" s="67"/>
      <c r="D4475" s="48"/>
      <c r="E4475" s="68"/>
      <c r="F4475" s="49"/>
      <c r="G4475" s="69"/>
      <c r="H4475" s="50" t="str">
        <f>IF(E4475="","",VLOOKUP(WEEKDAY(E4475),List!A$15:B$21,2,FALSE))</f>
        <v/>
      </c>
      <c r="I4475" s="90">
        <f>IF(G4475="",0,VLOOKUP(G4475,PHR!$B$4:$H$10000,7,FALSE))</f>
        <v>0</v>
      </c>
      <c r="J4475" s="51" t="str">
        <f t="shared" si="281"/>
        <v/>
      </c>
      <c r="K4475" s="52" t="str">
        <f t="shared" si="280"/>
        <v/>
      </c>
      <c r="L4475" s="55" t="str">
        <f t="shared" si="278"/>
        <v/>
      </c>
      <c r="M4475" s="56" t="str">
        <f t="shared" si="279"/>
        <v/>
      </c>
    </row>
    <row r="4476" spans="1:13" ht="13" x14ac:dyDescent="0.25">
      <c r="A4476" s="163">
        <v>4472</v>
      </c>
      <c r="B4476" s="66"/>
      <c r="C4476" s="67"/>
      <c r="D4476" s="48"/>
      <c r="E4476" s="68"/>
      <c r="F4476" s="49"/>
      <c r="G4476" s="69"/>
      <c r="H4476" s="50" t="str">
        <f>IF(E4476="","",VLOOKUP(WEEKDAY(E4476),List!A$15:B$21,2,FALSE))</f>
        <v/>
      </c>
      <c r="I4476" s="90">
        <f>IF(G4476="",0,VLOOKUP(G4476,PHR!$B$4:$H$10000,7,FALSE))</f>
        <v>0</v>
      </c>
      <c r="J4476" s="51" t="str">
        <f t="shared" si="281"/>
        <v/>
      </c>
      <c r="K4476" s="52" t="str">
        <f t="shared" si="280"/>
        <v/>
      </c>
      <c r="L4476" s="55" t="str">
        <f t="shared" si="278"/>
        <v/>
      </c>
      <c r="M4476" s="56" t="str">
        <f t="shared" si="279"/>
        <v/>
      </c>
    </row>
    <row r="4477" spans="1:13" ht="13" x14ac:dyDescent="0.25">
      <c r="A4477" s="163">
        <v>4473</v>
      </c>
      <c r="B4477" s="66"/>
      <c r="C4477" s="67"/>
      <c r="D4477" s="48"/>
      <c r="E4477" s="68"/>
      <c r="F4477" s="49"/>
      <c r="G4477" s="69"/>
      <c r="H4477" s="50" t="str">
        <f>IF(E4477="","",VLOOKUP(WEEKDAY(E4477),List!A$15:B$21,2,FALSE))</f>
        <v/>
      </c>
      <c r="I4477" s="90">
        <f>IF(G4477="",0,VLOOKUP(G4477,PHR!$B$4:$H$10000,7,FALSE))</f>
        <v>0</v>
      </c>
      <c r="J4477" s="51" t="str">
        <f t="shared" si="281"/>
        <v/>
      </c>
      <c r="K4477" s="52" t="str">
        <f t="shared" si="280"/>
        <v/>
      </c>
      <c r="L4477" s="55" t="str">
        <f t="shared" si="278"/>
        <v/>
      </c>
      <c r="M4477" s="56" t="str">
        <f t="shared" si="279"/>
        <v/>
      </c>
    </row>
    <row r="4478" spans="1:13" ht="13" x14ac:dyDescent="0.25">
      <c r="A4478" s="163">
        <v>4474</v>
      </c>
      <c r="B4478" s="66"/>
      <c r="C4478" s="67"/>
      <c r="D4478" s="48"/>
      <c r="E4478" s="68"/>
      <c r="F4478" s="49"/>
      <c r="G4478" s="69"/>
      <c r="H4478" s="50" t="str">
        <f>IF(E4478="","",VLOOKUP(WEEKDAY(E4478),List!A$15:B$21,2,FALSE))</f>
        <v/>
      </c>
      <c r="I4478" s="90">
        <f>IF(G4478="",0,VLOOKUP(G4478,PHR!$B$4:$H$10000,7,FALSE))</f>
        <v>0</v>
      </c>
      <c r="J4478" s="51" t="str">
        <f t="shared" si="281"/>
        <v/>
      </c>
      <c r="K4478" s="52" t="str">
        <f t="shared" si="280"/>
        <v/>
      </c>
      <c r="L4478" s="55" t="str">
        <f t="shared" si="278"/>
        <v/>
      </c>
      <c r="M4478" s="56" t="str">
        <f t="shared" si="279"/>
        <v/>
      </c>
    </row>
    <row r="4479" spans="1:13" ht="13" x14ac:dyDescent="0.25">
      <c r="A4479" s="163">
        <v>4475</v>
      </c>
      <c r="B4479" s="66"/>
      <c r="C4479" s="67"/>
      <c r="D4479" s="48"/>
      <c r="E4479" s="68"/>
      <c r="F4479" s="49"/>
      <c r="G4479" s="69"/>
      <c r="H4479" s="50" t="str">
        <f>IF(E4479="","",VLOOKUP(WEEKDAY(E4479),List!A$15:B$21,2,FALSE))</f>
        <v/>
      </c>
      <c r="I4479" s="90">
        <f>IF(G4479="",0,VLOOKUP(G4479,PHR!$B$4:$H$10000,7,FALSE))</f>
        <v>0</v>
      </c>
      <c r="J4479" s="51" t="str">
        <f t="shared" si="281"/>
        <v/>
      </c>
      <c r="K4479" s="52" t="str">
        <f t="shared" si="280"/>
        <v/>
      </c>
      <c r="L4479" s="55" t="str">
        <f t="shared" si="278"/>
        <v/>
      </c>
      <c r="M4479" s="56" t="str">
        <f t="shared" si="279"/>
        <v/>
      </c>
    </row>
    <row r="4480" spans="1:13" ht="13" x14ac:dyDescent="0.25">
      <c r="A4480" s="163">
        <v>4476</v>
      </c>
      <c r="B4480" s="66"/>
      <c r="C4480" s="67"/>
      <c r="D4480" s="48"/>
      <c r="E4480" s="68"/>
      <c r="F4480" s="49"/>
      <c r="G4480" s="69"/>
      <c r="H4480" s="50" t="str">
        <f>IF(E4480="","",VLOOKUP(WEEKDAY(E4480),List!A$15:B$21,2,FALSE))</f>
        <v/>
      </c>
      <c r="I4480" s="90">
        <f>IF(G4480="",0,VLOOKUP(G4480,PHR!$B$4:$H$10000,7,FALSE))</f>
        <v>0</v>
      </c>
      <c r="J4480" s="51" t="str">
        <f t="shared" si="281"/>
        <v/>
      </c>
      <c r="K4480" s="52" t="str">
        <f t="shared" si="280"/>
        <v/>
      </c>
      <c r="L4480" s="55" t="str">
        <f t="shared" si="278"/>
        <v/>
      </c>
      <c r="M4480" s="56" t="str">
        <f t="shared" si="279"/>
        <v/>
      </c>
    </row>
    <row r="4481" spans="1:13" ht="13" x14ac:dyDescent="0.25">
      <c r="A4481" s="163">
        <v>4477</v>
      </c>
      <c r="B4481" s="66"/>
      <c r="C4481" s="67"/>
      <c r="D4481" s="48"/>
      <c r="E4481" s="68"/>
      <c r="F4481" s="49"/>
      <c r="G4481" s="69"/>
      <c r="H4481" s="50" t="str">
        <f>IF(E4481="","",VLOOKUP(WEEKDAY(E4481),List!A$15:B$21,2,FALSE))</f>
        <v/>
      </c>
      <c r="I4481" s="90">
        <f>IF(G4481="",0,VLOOKUP(G4481,PHR!$B$4:$H$10000,7,FALSE))</f>
        <v>0</v>
      </c>
      <c r="J4481" s="51" t="str">
        <f t="shared" si="281"/>
        <v/>
      </c>
      <c r="K4481" s="52" t="str">
        <f t="shared" si="280"/>
        <v/>
      </c>
      <c r="L4481" s="55" t="str">
        <f t="shared" si="278"/>
        <v/>
      </c>
      <c r="M4481" s="56" t="str">
        <f t="shared" si="279"/>
        <v/>
      </c>
    </row>
    <row r="4482" spans="1:13" ht="13" x14ac:dyDescent="0.25">
      <c r="A4482" s="163">
        <v>4478</v>
      </c>
      <c r="B4482" s="66"/>
      <c r="C4482" s="67"/>
      <c r="D4482" s="48"/>
      <c r="E4482" s="68"/>
      <c r="F4482" s="49"/>
      <c r="G4482" s="69"/>
      <c r="H4482" s="50" t="str">
        <f>IF(E4482="","",VLOOKUP(WEEKDAY(E4482),List!A$15:B$21,2,FALSE))</f>
        <v/>
      </c>
      <c r="I4482" s="90">
        <f>IF(G4482="",0,VLOOKUP(G4482,PHR!$B$4:$H$10000,7,FALSE))</f>
        <v>0</v>
      </c>
      <c r="J4482" s="51" t="str">
        <f t="shared" si="281"/>
        <v/>
      </c>
      <c r="K4482" s="52" t="str">
        <f t="shared" si="280"/>
        <v/>
      </c>
      <c r="L4482" s="55" t="str">
        <f t="shared" si="278"/>
        <v/>
      </c>
      <c r="M4482" s="56" t="str">
        <f t="shared" si="279"/>
        <v/>
      </c>
    </row>
    <row r="4483" spans="1:13" ht="13" x14ac:dyDescent="0.25">
      <c r="A4483" s="163">
        <v>4479</v>
      </c>
      <c r="B4483" s="66"/>
      <c r="C4483" s="67"/>
      <c r="D4483" s="48"/>
      <c r="E4483" s="68"/>
      <c r="F4483" s="49"/>
      <c r="G4483" s="69"/>
      <c r="H4483" s="50" t="str">
        <f>IF(E4483="","",VLOOKUP(WEEKDAY(E4483),List!A$15:B$21,2,FALSE))</f>
        <v/>
      </c>
      <c r="I4483" s="90">
        <f>IF(G4483="",0,VLOOKUP(G4483,PHR!$B$4:$H$10000,7,FALSE))</f>
        <v>0</v>
      </c>
      <c r="J4483" s="51" t="str">
        <f t="shared" si="281"/>
        <v/>
      </c>
      <c r="K4483" s="52" t="str">
        <f t="shared" si="280"/>
        <v/>
      </c>
      <c r="L4483" s="55" t="str">
        <f t="shared" si="278"/>
        <v/>
      </c>
      <c r="M4483" s="56" t="str">
        <f t="shared" si="279"/>
        <v/>
      </c>
    </row>
    <row r="4484" spans="1:13" ht="13" x14ac:dyDescent="0.25">
      <c r="A4484" s="163">
        <v>4480</v>
      </c>
      <c r="B4484" s="66"/>
      <c r="C4484" s="67"/>
      <c r="D4484" s="48"/>
      <c r="E4484" s="68"/>
      <c r="F4484" s="49"/>
      <c r="G4484" s="69"/>
      <c r="H4484" s="50" t="str">
        <f>IF(E4484="","",VLOOKUP(WEEKDAY(E4484),List!A$15:B$21,2,FALSE))</f>
        <v/>
      </c>
      <c r="I4484" s="90">
        <f>IF(G4484="",0,VLOOKUP(G4484,PHR!$B$4:$H$10000,7,FALSE))</f>
        <v>0</v>
      </c>
      <c r="J4484" s="51" t="str">
        <f t="shared" si="281"/>
        <v/>
      </c>
      <c r="K4484" s="52" t="str">
        <f t="shared" si="280"/>
        <v/>
      </c>
      <c r="L4484" s="55" t="str">
        <f t="shared" si="278"/>
        <v/>
      </c>
      <c r="M4484" s="56" t="str">
        <f t="shared" si="279"/>
        <v/>
      </c>
    </row>
    <row r="4485" spans="1:13" ht="13" x14ac:dyDescent="0.25">
      <c r="A4485" s="163">
        <v>4481</v>
      </c>
      <c r="B4485" s="66"/>
      <c r="C4485" s="67"/>
      <c r="D4485" s="48"/>
      <c r="E4485" s="68"/>
      <c r="F4485" s="49"/>
      <c r="G4485" s="69"/>
      <c r="H4485" s="50" t="str">
        <f>IF(E4485="","",VLOOKUP(WEEKDAY(E4485),List!A$15:B$21,2,FALSE))</f>
        <v/>
      </c>
      <c r="I4485" s="90">
        <f>IF(G4485="",0,VLOOKUP(G4485,PHR!$B$4:$H$10000,7,FALSE))</f>
        <v>0</v>
      </c>
      <c r="J4485" s="51" t="str">
        <f t="shared" si="281"/>
        <v/>
      </c>
      <c r="K4485" s="52" t="str">
        <f t="shared" si="280"/>
        <v/>
      </c>
      <c r="L4485" s="55" t="str">
        <f t="shared" ref="L4485:L4548" si="282">IF(D4485="","",K4485)</f>
        <v/>
      </c>
      <c r="M4485" s="56" t="str">
        <f t="shared" ref="M4485:M4548" si="283">IF(D4485="","",ROUND(L4485*I4485,2))</f>
        <v/>
      </c>
    </row>
    <row r="4486" spans="1:13" ht="13" x14ac:dyDescent="0.25">
      <c r="A4486" s="163">
        <v>4482</v>
      </c>
      <c r="B4486" s="66"/>
      <c r="C4486" s="67"/>
      <c r="D4486" s="48"/>
      <c r="E4486" s="68"/>
      <c r="F4486" s="49"/>
      <c r="G4486" s="69"/>
      <c r="H4486" s="50" t="str">
        <f>IF(E4486="","",VLOOKUP(WEEKDAY(E4486),List!A$15:B$21,2,FALSE))</f>
        <v/>
      </c>
      <c r="I4486" s="90">
        <f>IF(G4486="",0,VLOOKUP(G4486,PHR!$B$4:$H$10000,7,FALSE))</f>
        <v>0</v>
      </c>
      <c r="J4486" s="51" t="str">
        <f t="shared" si="281"/>
        <v/>
      </c>
      <c r="K4486" s="52" t="str">
        <f t="shared" ref="K4486:K4549" si="284">IF(F4486="","",IF(C4486="",MIN(F4486,$K$1),(MIN(F4486,$K$1)*C4486)))</f>
        <v/>
      </c>
      <c r="L4486" s="55" t="str">
        <f t="shared" si="282"/>
        <v/>
      </c>
      <c r="M4486" s="56" t="str">
        <f t="shared" si="283"/>
        <v/>
      </c>
    </row>
    <row r="4487" spans="1:13" ht="13" x14ac:dyDescent="0.25">
      <c r="A4487" s="163">
        <v>4483</v>
      </c>
      <c r="B4487" s="66"/>
      <c r="C4487" s="67"/>
      <c r="D4487" s="48"/>
      <c r="E4487" s="68"/>
      <c r="F4487" s="49"/>
      <c r="G4487" s="69"/>
      <c r="H4487" s="50" t="str">
        <f>IF(E4487="","",VLOOKUP(WEEKDAY(E4487),List!A$15:B$21,2,FALSE))</f>
        <v/>
      </c>
      <c r="I4487" s="90">
        <f>IF(G4487="",0,VLOOKUP(G4487,PHR!$B$4:$H$10000,7,FALSE))</f>
        <v>0</v>
      </c>
      <c r="J4487" s="51" t="str">
        <f t="shared" si="281"/>
        <v/>
      </c>
      <c r="K4487" s="52" t="str">
        <f t="shared" si="284"/>
        <v/>
      </c>
      <c r="L4487" s="55" t="str">
        <f t="shared" si="282"/>
        <v/>
      </c>
      <c r="M4487" s="56" t="str">
        <f t="shared" si="283"/>
        <v/>
      </c>
    </row>
    <row r="4488" spans="1:13" ht="13" x14ac:dyDescent="0.25">
      <c r="A4488" s="163">
        <v>4484</v>
      </c>
      <c r="B4488" s="66"/>
      <c r="C4488" s="67"/>
      <c r="D4488" s="48"/>
      <c r="E4488" s="68"/>
      <c r="F4488" s="49"/>
      <c r="G4488" s="69"/>
      <c r="H4488" s="50" t="str">
        <f>IF(E4488="","",VLOOKUP(WEEKDAY(E4488),List!A$15:B$21,2,FALSE))</f>
        <v/>
      </c>
      <c r="I4488" s="90">
        <f>IF(G4488="",0,VLOOKUP(G4488,PHR!$B$4:$H$10000,7,FALSE))</f>
        <v>0</v>
      </c>
      <c r="J4488" s="51" t="str">
        <f t="shared" si="281"/>
        <v/>
      </c>
      <c r="K4488" s="52" t="str">
        <f t="shared" si="284"/>
        <v/>
      </c>
      <c r="L4488" s="55" t="str">
        <f t="shared" si="282"/>
        <v/>
      </c>
      <c r="M4488" s="56" t="str">
        <f t="shared" si="283"/>
        <v/>
      </c>
    </row>
    <row r="4489" spans="1:13" ht="13" x14ac:dyDescent="0.25">
      <c r="A4489" s="163">
        <v>4485</v>
      </c>
      <c r="B4489" s="66"/>
      <c r="C4489" s="67"/>
      <c r="D4489" s="48"/>
      <c r="E4489" s="68"/>
      <c r="F4489" s="49"/>
      <c r="G4489" s="69"/>
      <c r="H4489" s="50" t="str">
        <f>IF(E4489="","",VLOOKUP(WEEKDAY(E4489),List!A$15:B$21,2,FALSE))</f>
        <v/>
      </c>
      <c r="I4489" s="90">
        <f>IF(G4489="",0,VLOOKUP(G4489,PHR!$B$4:$H$10000,7,FALSE))</f>
        <v>0</v>
      </c>
      <c r="J4489" s="51" t="str">
        <f t="shared" si="281"/>
        <v/>
      </c>
      <c r="K4489" s="52" t="str">
        <f t="shared" si="284"/>
        <v/>
      </c>
      <c r="L4489" s="55" t="str">
        <f t="shared" si="282"/>
        <v/>
      </c>
      <c r="M4489" s="56" t="str">
        <f t="shared" si="283"/>
        <v/>
      </c>
    </row>
    <row r="4490" spans="1:13" ht="13" x14ac:dyDescent="0.25">
      <c r="A4490" s="163">
        <v>4486</v>
      </c>
      <c r="B4490" s="66"/>
      <c r="C4490" s="67"/>
      <c r="D4490" s="48"/>
      <c r="E4490" s="68"/>
      <c r="F4490" s="49"/>
      <c r="G4490" s="69"/>
      <c r="H4490" s="50" t="str">
        <f>IF(E4490="","",VLOOKUP(WEEKDAY(E4490),List!A$15:B$21,2,FALSE))</f>
        <v/>
      </c>
      <c r="I4490" s="90">
        <f>IF(G4490="",0,VLOOKUP(G4490,PHR!$B$4:$H$10000,7,FALSE))</f>
        <v>0</v>
      </c>
      <c r="J4490" s="51" t="str">
        <f t="shared" ref="J4490:J4553" si="285">IF(K4490="","",ROUND(K4490*I4490,2))</f>
        <v/>
      </c>
      <c r="K4490" s="52" t="str">
        <f t="shared" si="284"/>
        <v/>
      </c>
      <c r="L4490" s="55" t="str">
        <f t="shared" si="282"/>
        <v/>
      </c>
      <c r="M4490" s="56" t="str">
        <f t="shared" si="283"/>
        <v/>
      </c>
    </row>
    <row r="4491" spans="1:13" ht="13" x14ac:dyDescent="0.25">
      <c r="A4491" s="163">
        <v>4487</v>
      </c>
      <c r="B4491" s="66"/>
      <c r="C4491" s="67"/>
      <c r="D4491" s="48"/>
      <c r="E4491" s="68"/>
      <c r="F4491" s="49"/>
      <c r="G4491" s="69"/>
      <c r="H4491" s="50" t="str">
        <f>IF(E4491="","",VLOOKUP(WEEKDAY(E4491),List!A$15:B$21,2,FALSE))</f>
        <v/>
      </c>
      <c r="I4491" s="90">
        <f>IF(G4491="",0,VLOOKUP(G4491,PHR!$B$4:$H$10000,7,FALSE))</f>
        <v>0</v>
      </c>
      <c r="J4491" s="51" t="str">
        <f t="shared" si="285"/>
        <v/>
      </c>
      <c r="K4491" s="52" t="str">
        <f t="shared" si="284"/>
        <v/>
      </c>
      <c r="L4491" s="55" t="str">
        <f t="shared" si="282"/>
        <v/>
      </c>
      <c r="M4491" s="56" t="str">
        <f t="shared" si="283"/>
        <v/>
      </c>
    </row>
    <row r="4492" spans="1:13" ht="13" x14ac:dyDescent="0.25">
      <c r="A4492" s="163">
        <v>4488</v>
      </c>
      <c r="B4492" s="66"/>
      <c r="C4492" s="67"/>
      <c r="D4492" s="48"/>
      <c r="E4492" s="68"/>
      <c r="F4492" s="49"/>
      <c r="G4492" s="69"/>
      <c r="H4492" s="50" t="str">
        <f>IF(E4492="","",VLOOKUP(WEEKDAY(E4492),List!A$15:B$21,2,FALSE))</f>
        <v/>
      </c>
      <c r="I4492" s="90">
        <f>IF(G4492="",0,VLOOKUP(G4492,PHR!$B$4:$H$10000,7,FALSE))</f>
        <v>0</v>
      </c>
      <c r="J4492" s="51" t="str">
        <f t="shared" si="285"/>
        <v/>
      </c>
      <c r="K4492" s="52" t="str">
        <f t="shared" si="284"/>
        <v/>
      </c>
      <c r="L4492" s="55" t="str">
        <f t="shared" si="282"/>
        <v/>
      </c>
      <c r="M4492" s="56" t="str">
        <f t="shared" si="283"/>
        <v/>
      </c>
    </row>
    <row r="4493" spans="1:13" ht="13" x14ac:dyDescent="0.25">
      <c r="A4493" s="163">
        <v>4489</v>
      </c>
      <c r="B4493" s="66"/>
      <c r="C4493" s="67"/>
      <c r="D4493" s="48"/>
      <c r="E4493" s="68"/>
      <c r="F4493" s="49"/>
      <c r="G4493" s="69"/>
      <c r="H4493" s="50" t="str">
        <f>IF(E4493="","",VLOOKUP(WEEKDAY(E4493),List!A$15:B$21,2,FALSE))</f>
        <v/>
      </c>
      <c r="I4493" s="90">
        <f>IF(G4493="",0,VLOOKUP(G4493,PHR!$B$4:$H$10000,7,FALSE))</f>
        <v>0</v>
      </c>
      <c r="J4493" s="51" t="str">
        <f t="shared" si="285"/>
        <v/>
      </c>
      <c r="K4493" s="52" t="str">
        <f t="shared" si="284"/>
        <v/>
      </c>
      <c r="L4493" s="55" t="str">
        <f t="shared" si="282"/>
        <v/>
      </c>
      <c r="M4493" s="56" t="str">
        <f t="shared" si="283"/>
        <v/>
      </c>
    </row>
    <row r="4494" spans="1:13" ht="13" x14ac:dyDescent="0.25">
      <c r="A4494" s="163">
        <v>4490</v>
      </c>
      <c r="B4494" s="66"/>
      <c r="C4494" s="67"/>
      <c r="D4494" s="48"/>
      <c r="E4494" s="68"/>
      <c r="F4494" s="49"/>
      <c r="G4494" s="69"/>
      <c r="H4494" s="50" t="str">
        <f>IF(E4494="","",VLOOKUP(WEEKDAY(E4494),List!A$15:B$21,2,FALSE))</f>
        <v/>
      </c>
      <c r="I4494" s="90">
        <f>IF(G4494="",0,VLOOKUP(G4494,PHR!$B$4:$H$10000,7,FALSE))</f>
        <v>0</v>
      </c>
      <c r="J4494" s="51" t="str">
        <f t="shared" si="285"/>
        <v/>
      </c>
      <c r="K4494" s="52" t="str">
        <f t="shared" si="284"/>
        <v/>
      </c>
      <c r="L4494" s="55" t="str">
        <f t="shared" si="282"/>
        <v/>
      </c>
      <c r="M4494" s="56" t="str">
        <f t="shared" si="283"/>
        <v/>
      </c>
    </row>
    <row r="4495" spans="1:13" ht="13" x14ac:dyDescent="0.25">
      <c r="A4495" s="163">
        <v>4491</v>
      </c>
      <c r="B4495" s="66"/>
      <c r="C4495" s="67"/>
      <c r="D4495" s="48"/>
      <c r="E4495" s="68"/>
      <c r="F4495" s="49"/>
      <c r="G4495" s="69"/>
      <c r="H4495" s="50" t="str">
        <f>IF(E4495="","",VLOOKUP(WEEKDAY(E4495),List!A$15:B$21,2,FALSE))</f>
        <v/>
      </c>
      <c r="I4495" s="90">
        <f>IF(G4495="",0,VLOOKUP(G4495,PHR!$B$4:$H$10000,7,FALSE))</f>
        <v>0</v>
      </c>
      <c r="J4495" s="51" t="str">
        <f t="shared" si="285"/>
        <v/>
      </c>
      <c r="K4495" s="52" t="str">
        <f t="shared" si="284"/>
        <v/>
      </c>
      <c r="L4495" s="55" t="str">
        <f t="shared" si="282"/>
        <v/>
      </c>
      <c r="M4495" s="56" t="str">
        <f t="shared" si="283"/>
        <v/>
      </c>
    </row>
    <row r="4496" spans="1:13" ht="13" x14ac:dyDescent="0.25">
      <c r="A4496" s="163">
        <v>4492</v>
      </c>
      <c r="B4496" s="66"/>
      <c r="C4496" s="67"/>
      <c r="D4496" s="48"/>
      <c r="E4496" s="68"/>
      <c r="F4496" s="49"/>
      <c r="G4496" s="69"/>
      <c r="H4496" s="50" t="str">
        <f>IF(E4496="","",VLOOKUP(WEEKDAY(E4496),List!A$15:B$21,2,FALSE))</f>
        <v/>
      </c>
      <c r="I4496" s="90">
        <f>IF(G4496="",0,VLOOKUP(G4496,PHR!$B$4:$H$10000,7,FALSE))</f>
        <v>0</v>
      </c>
      <c r="J4496" s="51" t="str">
        <f t="shared" si="285"/>
        <v/>
      </c>
      <c r="K4496" s="52" t="str">
        <f t="shared" si="284"/>
        <v/>
      </c>
      <c r="L4496" s="55" t="str">
        <f t="shared" si="282"/>
        <v/>
      </c>
      <c r="M4496" s="56" t="str">
        <f t="shared" si="283"/>
        <v/>
      </c>
    </row>
    <row r="4497" spans="1:13" ht="13" x14ac:dyDescent="0.25">
      <c r="A4497" s="163">
        <v>4493</v>
      </c>
      <c r="B4497" s="66"/>
      <c r="C4497" s="67"/>
      <c r="D4497" s="48"/>
      <c r="E4497" s="68"/>
      <c r="F4497" s="49"/>
      <c r="G4497" s="69"/>
      <c r="H4497" s="50" t="str">
        <f>IF(E4497="","",VLOOKUP(WEEKDAY(E4497),List!A$15:B$21,2,FALSE))</f>
        <v/>
      </c>
      <c r="I4497" s="90">
        <f>IF(G4497="",0,VLOOKUP(G4497,PHR!$B$4:$H$10000,7,FALSE))</f>
        <v>0</v>
      </c>
      <c r="J4497" s="51" t="str">
        <f t="shared" si="285"/>
        <v/>
      </c>
      <c r="K4497" s="52" t="str">
        <f t="shared" si="284"/>
        <v/>
      </c>
      <c r="L4497" s="55" t="str">
        <f t="shared" si="282"/>
        <v/>
      </c>
      <c r="M4497" s="56" t="str">
        <f t="shared" si="283"/>
        <v/>
      </c>
    </row>
    <row r="4498" spans="1:13" ht="13" x14ac:dyDescent="0.25">
      <c r="A4498" s="163">
        <v>4494</v>
      </c>
      <c r="B4498" s="66"/>
      <c r="C4498" s="67"/>
      <c r="D4498" s="48"/>
      <c r="E4498" s="68"/>
      <c r="F4498" s="49"/>
      <c r="G4498" s="69"/>
      <c r="H4498" s="50" t="str">
        <f>IF(E4498="","",VLOOKUP(WEEKDAY(E4498),List!A$15:B$21,2,FALSE))</f>
        <v/>
      </c>
      <c r="I4498" s="90">
        <f>IF(G4498="",0,VLOOKUP(G4498,PHR!$B$4:$H$10000,7,FALSE))</f>
        <v>0</v>
      </c>
      <c r="J4498" s="51" t="str">
        <f t="shared" si="285"/>
        <v/>
      </c>
      <c r="K4498" s="52" t="str">
        <f t="shared" si="284"/>
        <v/>
      </c>
      <c r="L4498" s="55" t="str">
        <f t="shared" si="282"/>
        <v/>
      </c>
      <c r="M4498" s="56" t="str">
        <f t="shared" si="283"/>
        <v/>
      </c>
    </row>
    <row r="4499" spans="1:13" ht="13" x14ac:dyDescent="0.25">
      <c r="A4499" s="163">
        <v>4495</v>
      </c>
      <c r="B4499" s="66"/>
      <c r="C4499" s="67"/>
      <c r="D4499" s="48"/>
      <c r="E4499" s="68"/>
      <c r="F4499" s="49"/>
      <c r="G4499" s="69"/>
      <c r="H4499" s="50" t="str">
        <f>IF(E4499="","",VLOOKUP(WEEKDAY(E4499),List!A$15:B$21,2,FALSE))</f>
        <v/>
      </c>
      <c r="I4499" s="90">
        <f>IF(G4499="",0,VLOOKUP(G4499,PHR!$B$4:$H$10000,7,FALSE))</f>
        <v>0</v>
      </c>
      <c r="J4499" s="51" t="str">
        <f t="shared" si="285"/>
        <v/>
      </c>
      <c r="K4499" s="52" t="str">
        <f t="shared" si="284"/>
        <v/>
      </c>
      <c r="L4499" s="55" t="str">
        <f t="shared" si="282"/>
        <v/>
      </c>
      <c r="M4499" s="56" t="str">
        <f t="shared" si="283"/>
        <v/>
      </c>
    </row>
    <row r="4500" spans="1:13" ht="13" x14ac:dyDescent="0.25">
      <c r="A4500" s="163">
        <v>4496</v>
      </c>
      <c r="B4500" s="66"/>
      <c r="C4500" s="67"/>
      <c r="D4500" s="48"/>
      <c r="E4500" s="68"/>
      <c r="F4500" s="49"/>
      <c r="G4500" s="69"/>
      <c r="H4500" s="50" t="str">
        <f>IF(E4500="","",VLOOKUP(WEEKDAY(E4500),List!A$15:B$21,2,FALSE))</f>
        <v/>
      </c>
      <c r="I4500" s="90">
        <f>IF(G4500="",0,VLOOKUP(G4500,PHR!$B$4:$H$10000,7,FALSE))</f>
        <v>0</v>
      </c>
      <c r="J4500" s="51" t="str">
        <f t="shared" si="285"/>
        <v/>
      </c>
      <c r="K4500" s="52" t="str">
        <f t="shared" si="284"/>
        <v/>
      </c>
      <c r="L4500" s="55" t="str">
        <f t="shared" si="282"/>
        <v/>
      </c>
      <c r="M4500" s="56" t="str">
        <f t="shared" si="283"/>
        <v/>
      </c>
    </row>
    <row r="4501" spans="1:13" ht="13" x14ac:dyDescent="0.25">
      <c r="A4501" s="163">
        <v>4497</v>
      </c>
      <c r="B4501" s="66"/>
      <c r="C4501" s="67"/>
      <c r="D4501" s="48"/>
      <c r="E4501" s="68"/>
      <c r="F4501" s="49"/>
      <c r="G4501" s="69"/>
      <c r="H4501" s="50" t="str">
        <f>IF(E4501="","",VLOOKUP(WEEKDAY(E4501),List!A$15:B$21,2,FALSE))</f>
        <v/>
      </c>
      <c r="I4501" s="90">
        <f>IF(G4501="",0,VLOOKUP(G4501,PHR!$B$4:$H$10000,7,FALSE))</f>
        <v>0</v>
      </c>
      <c r="J4501" s="51" t="str">
        <f t="shared" si="285"/>
        <v/>
      </c>
      <c r="K4501" s="52" t="str">
        <f t="shared" si="284"/>
        <v/>
      </c>
      <c r="L4501" s="55" t="str">
        <f t="shared" si="282"/>
        <v/>
      </c>
      <c r="M4501" s="56" t="str">
        <f t="shared" si="283"/>
        <v/>
      </c>
    </row>
    <row r="4502" spans="1:13" ht="13" x14ac:dyDescent="0.25">
      <c r="A4502" s="163">
        <v>4498</v>
      </c>
      <c r="B4502" s="66"/>
      <c r="C4502" s="67"/>
      <c r="D4502" s="48"/>
      <c r="E4502" s="68"/>
      <c r="F4502" s="49"/>
      <c r="G4502" s="69"/>
      <c r="H4502" s="50" t="str">
        <f>IF(E4502="","",VLOOKUP(WEEKDAY(E4502),List!A$15:B$21,2,FALSE))</f>
        <v/>
      </c>
      <c r="I4502" s="90">
        <f>IF(G4502="",0,VLOOKUP(G4502,PHR!$B$4:$H$10000,7,FALSE))</f>
        <v>0</v>
      </c>
      <c r="J4502" s="51" t="str">
        <f t="shared" si="285"/>
        <v/>
      </c>
      <c r="K4502" s="52" t="str">
        <f t="shared" si="284"/>
        <v/>
      </c>
      <c r="L4502" s="55" t="str">
        <f t="shared" si="282"/>
        <v/>
      </c>
      <c r="M4502" s="56" t="str">
        <f t="shared" si="283"/>
        <v/>
      </c>
    </row>
    <row r="4503" spans="1:13" ht="13" x14ac:dyDescent="0.25">
      <c r="A4503" s="163">
        <v>4499</v>
      </c>
      <c r="B4503" s="66"/>
      <c r="C4503" s="67"/>
      <c r="D4503" s="48"/>
      <c r="E4503" s="68"/>
      <c r="F4503" s="49"/>
      <c r="G4503" s="69"/>
      <c r="H4503" s="50" t="str">
        <f>IF(E4503="","",VLOOKUP(WEEKDAY(E4503),List!A$15:B$21,2,FALSE))</f>
        <v/>
      </c>
      <c r="I4503" s="90">
        <f>IF(G4503="",0,VLOOKUP(G4503,PHR!$B$4:$H$10000,7,FALSE))</f>
        <v>0</v>
      </c>
      <c r="J4503" s="51" t="str">
        <f t="shared" si="285"/>
        <v/>
      </c>
      <c r="K4503" s="52" t="str">
        <f t="shared" si="284"/>
        <v/>
      </c>
      <c r="L4503" s="55" t="str">
        <f t="shared" si="282"/>
        <v/>
      </c>
      <c r="M4503" s="56" t="str">
        <f t="shared" si="283"/>
        <v/>
      </c>
    </row>
    <row r="4504" spans="1:13" ht="13" x14ac:dyDescent="0.25">
      <c r="A4504" s="163">
        <v>4500</v>
      </c>
      <c r="B4504" s="66"/>
      <c r="C4504" s="67"/>
      <c r="D4504" s="48"/>
      <c r="E4504" s="68"/>
      <c r="F4504" s="49"/>
      <c r="G4504" s="69"/>
      <c r="H4504" s="50" t="str">
        <f>IF(E4504="","",VLOOKUP(WEEKDAY(E4504),List!A$15:B$21,2,FALSE))</f>
        <v/>
      </c>
      <c r="I4504" s="90">
        <f>IF(G4504="",0,VLOOKUP(G4504,PHR!$B$4:$H$10000,7,FALSE))</f>
        <v>0</v>
      </c>
      <c r="J4504" s="51" t="str">
        <f t="shared" si="285"/>
        <v/>
      </c>
      <c r="K4504" s="52" t="str">
        <f t="shared" si="284"/>
        <v/>
      </c>
      <c r="L4504" s="55" t="str">
        <f t="shared" si="282"/>
        <v/>
      </c>
      <c r="M4504" s="56" t="str">
        <f t="shared" si="283"/>
        <v/>
      </c>
    </row>
    <row r="4505" spans="1:13" ht="13" x14ac:dyDescent="0.25">
      <c r="A4505" s="163">
        <v>4501</v>
      </c>
      <c r="B4505" s="66"/>
      <c r="C4505" s="67"/>
      <c r="D4505" s="48"/>
      <c r="E4505" s="68"/>
      <c r="F4505" s="49"/>
      <c r="G4505" s="69"/>
      <c r="H4505" s="50" t="str">
        <f>IF(E4505="","",VLOOKUP(WEEKDAY(E4505),List!A$15:B$21,2,FALSE))</f>
        <v/>
      </c>
      <c r="I4505" s="90">
        <f>IF(G4505="",0,VLOOKUP(G4505,PHR!$B$4:$H$10000,7,FALSE))</f>
        <v>0</v>
      </c>
      <c r="J4505" s="51" t="str">
        <f t="shared" si="285"/>
        <v/>
      </c>
      <c r="K4505" s="52" t="str">
        <f t="shared" si="284"/>
        <v/>
      </c>
      <c r="L4505" s="55" t="str">
        <f t="shared" si="282"/>
        <v/>
      </c>
      <c r="M4505" s="56" t="str">
        <f t="shared" si="283"/>
        <v/>
      </c>
    </row>
    <row r="4506" spans="1:13" ht="13" x14ac:dyDescent="0.25">
      <c r="A4506" s="163">
        <v>4502</v>
      </c>
      <c r="B4506" s="66"/>
      <c r="C4506" s="67"/>
      <c r="D4506" s="48"/>
      <c r="E4506" s="68"/>
      <c r="F4506" s="49"/>
      <c r="G4506" s="69"/>
      <c r="H4506" s="50" t="str">
        <f>IF(E4506="","",VLOOKUP(WEEKDAY(E4506),List!A$15:B$21,2,FALSE))</f>
        <v/>
      </c>
      <c r="I4506" s="90">
        <f>IF(G4506="",0,VLOOKUP(G4506,PHR!$B$4:$H$10000,7,FALSE))</f>
        <v>0</v>
      </c>
      <c r="J4506" s="51" t="str">
        <f t="shared" si="285"/>
        <v/>
      </c>
      <c r="K4506" s="52" t="str">
        <f t="shared" si="284"/>
        <v/>
      </c>
      <c r="L4506" s="55" t="str">
        <f t="shared" si="282"/>
        <v/>
      </c>
      <c r="M4506" s="56" t="str">
        <f t="shared" si="283"/>
        <v/>
      </c>
    </row>
    <row r="4507" spans="1:13" ht="13" x14ac:dyDescent="0.25">
      <c r="A4507" s="163">
        <v>4503</v>
      </c>
      <c r="B4507" s="66"/>
      <c r="C4507" s="67"/>
      <c r="D4507" s="48"/>
      <c r="E4507" s="68"/>
      <c r="F4507" s="49"/>
      <c r="G4507" s="69"/>
      <c r="H4507" s="50" t="str">
        <f>IF(E4507="","",VLOOKUP(WEEKDAY(E4507),List!A$15:B$21,2,FALSE))</f>
        <v/>
      </c>
      <c r="I4507" s="90">
        <f>IF(G4507="",0,VLOOKUP(G4507,PHR!$B$4:$H$10000,7,FALSE))</f>
        <v>0</v>
      </c>
      <c r="J4507" s="51" t="str">
        <f t="shared" si="285"/>
        <v/>
      </c>
      <c r="K4507" s="52" t="str">
        <f t="shared" si="284"/>
        <v/>
      </c>
      <c r="L4507" s="55" t="str">
        <f t="shared" si="282"/>
        <v/>
      </c>
      <c r="M4507" s="56" t="str">
        <f t="shared" si="283"/>
        <v/>
      </c>
    </row>
    <row r="4508" spans="1:13" ht="13" x14ac:dyDescent="0.25">
      <c r="A4508" s="163">
        <v>4504</v>
      </c>
      <c r="B4508" s="66"/>
      <c r="C4508" s="67"/>
      <c r="D4508" s="48"/>
      <c r="E4508" s="68"/>
      <c r="F4508" s="49"/>
      <c r="G4508" s="69"/>
      <c r="H4508" s="50" t="str">
        <f>IF(E4508="","",VLOOKUP(WEEKDAY(E4508),List!A$15:B$21,2,FALSE))</f>
        <v/>
      </c>
      <c r="I4508" s="90">
        <f>IF(G4508="",0,VLOOKUP(G4508,PHR!$B$4:$H$10000,7,FALSE))</f>
        <v>0</v>
      </c>
      <c r="J4508" s="51" t="str">
        <f t="shared" si="285"/>
        <v/>
      </c>
      <c r="K4508" s="52" t="str">
        <f t="shared" si="284"/>
        <v/>
      </c>
      <c r="L4508" s="55" t="str">
        <f t="shared" si="282"/>
        <v/>
      </c>
      <c r="M4508" s="56" t="str">
        <f t="shared" si="283"/>
        <v/>
      </c>
    </row>
    <row r="4509" spans="1:13" ht="13" x14ac:dyDescent="0.25">
      <c r="A4509" s="163">
        <v>4505</v>
      </c>
      <c r="B4509" s="66"/>
      <c r="C4509" s="67"/>
      <c r="D4509" s="48"/>
      <c r="E4509" s="68"/>
      <c r="F4509" s="49"/>
      <c r="G4509" s="69"/>
      <c r="H4509" s="50" t="str">
        <f>IF(E4509="","",VLOOKUP(WEEKDAY(E4509),List!A$15:B$21,2,FALSE))</f>
        <v/>
      </c>
      <c r="I4509" s="90">
        <f>IF(G4509="",0,VLOOKUP(G4509,PHR!$B$4:$H$10000,7,FALSE))</f>
        <v>0</v>
      </c>
      <c r="J4509" s="51" t="str">
        <f t="shared" si="285"/>
        <v/>
      </c>
      <c r="K4509" s="52" t="str">
        <f t="shared" si="284"/>
        <v/>
      </c>
      <c r="L4509" s="55" t="str">
        <f t="shared" si="282"/>
        <v/>
      </c>
      <c r="M4509" s="56" t="str">
        <f t="shared" si="283"/>
        <v/>
      </c>
    </row>
    <row r="4510" spans="1:13" ht="13" x14ac:dyDescent="0.25">
      <c r="A4510" s="163">
        <v>4506</v>
      </c>
      <c r="B4510" s="66"/>
      <c r="C4510" s="67"/>
      <c r="D4510" s="48"/>
      <c r="E4510" s="68"/>
      <c r="F4510" s="49"/>
      <c r="G4510" s="69"/>
      <c r="H4510" s="50" t="str">
        <f>IF(E4510="","",VLOOKUP(WEEKDAY(E4510),List!A$15:B$21,2,FALSE))</f>
        <v/>
      </c>
      <c r="I4510" s="90">
        <f>IF(G4510="",0,VLOOKUP(G4510,PHR!$B$4:$H$10000,7,FALSE))</f>
        <v>0</v>
      </c>
      <c r="J4510" s="51" t="str">
        <f t="shared" si="285"/>
        <v/>
      </c>
      <c r="K4510" s="52" t="str">
        <f t="shared" si="284"/>
        <v/>
      </c>
      <c r="L4510" s="55" t="str">
        <f t="shared" si="282"/>
        <v/>
      </c>
      <c r="M4510" s="56" t="str">
        <f t="shared" si="283"/>
        <v/>
      </c>
    </row>
    <row r="4511" spans="1:13" ht="13" x14ac:dyDescent="0.25">
      <c r="A4511" s="163">
        <v>4507</v>
      </c>
      <c r="B4511" s="66"/>
      <c r="C4511" s="67"/>
      <c r="D4511" s="48"/>
      <c r="E4511" s="68"/>
      <c r="F4511" s="49"/>
      <c r="G4511" s="69"/>
      <c r="H4511" s="50" t="str">
        <f>IF(E4511="","",VLOOKUP(WEEKDAY(E4511),List!A$15:B$21,2,FALSE))</f>
        <v/>
      </c>
      <c r="I4511" s="90">
        <f>IF(G4511="",0,VLOOKUP(G4511,PHR!$B$4:$H$10000,7,FALSE))</f>
        <v>0</v>
      </c>
      <c r="J4511" s="51" t="str">
        <f t="shared" si="285"/>
        <v/>
      </c>
      <c r="K4511" s="52" t="str">
        <f t="shared" si="284"/>
        <v/>
      </c>
      <c r="L4511" s="55" t="str">
        <f t="shared" si="282"/>
        <v/>
      </c>
      <c r="M4511" s="56" t="str">
        <f t="shared" si="283"/>
        <v/>
      </c>
    </row>
    <row r="4512" spans="1:13" ht="13" x14ac:dyDescent="0.25">
      <c r="A4512" s="163">
        <v>4508</v>
      </c>
      <c r="B4512" s="66"/>
      <c r="C4512" s="67"/>
      <c r="D4512" s="48"/>
      <c r="E4512" s="68"/>
      <c r="F4512" s="49"/>
      <c r="G4512" s="69"/>
      <c r="H4512" s="50" t="str">
        <f>IF(E4512="","",VLOOKUP(WEEKDAY(E4512),List!A$15:B$21,2,FALSE))</f>
        <v/>
      </c>
      <c r="I4512" s="90">
        <f>IF(G4512="",0,VLOOKUP(G4512,PHR!$B$4:$H$10000,7,FALSE))</f>
        <v>0</v>
      </c>
      <c r="J4512" s="51" t="str">
        <f t="shared" si="285"/>
        <v/>
      </c>
      <c r="K4512" s="52" t="str">
        <f t="shared" si="284"/>
        <v/>
      </c>
      <c r="L4512" s="55" t="str">
        <f t="shared" si="282"/>
        <v/>
      </c>
      <c r="M4512" s="56" t="str">
        <f t="shared" si="283"/>
        <v/>
      </c>
    </row>
    <row r="4513" spans="1:13" ht="13" x14ac:dyDescent="0.25">
      <c r="A4513" s="163">
        <v>4509</v>
      </c>
      <c r="B4513" s="66"/>
      <c r="C4513" s="67"/>
      <c r="D4513" s="48"/>
      <c r="E4513" s="68"/>
      <c r="F4513" s="49"/>
      <c r="G4513" s="69"/>
      <c r="H4513" s="50" t="str">
        <f>IF(E4513="","",VLOOKUP(WEEKDAY(E4513),List!A$15:B$21,2,FALSE))</f>
        <v/>
      </c>
      <c r="I4513" s="90">
        <f>IF(G4513="",0,VLOOKUP(G4513,PHR!$B$4:$H$10000,7,FALSE))</f>
        <v>0</v>
      </c>
      <c r="J4513" s="51" t="str">
        <f t="shared" si="285"/>
        <v/>
      </c>
      <c r="K4513" s="52" t="str">
        <f t="shared" si="284"/>
        <v/>
      </c>
      <c r="L4513" s="55" t="str">
        <f t="shared" si="282"/>
        <v/>
      </c>
      <c r="M4513" s="56" t="str">
        <f t="shared" si="283"/>
        <v/>
      </c>
    </row>
    <row r="4514" spans="1:13" ht="13" x14ac:dyDescent="0.25">
      <c r="A4514" s="163">
        <v>4510</v>
      </c>
      <c r="B4514" s="66"/>
      <c r="C4514" s="67"/>
      <c r="D4514" s="48"/>
      <c r="E4514" s="68"/>
      <c r="F4514" s="49"/>
      <c r="G4514" s="69"/>
      <c r="H4514" s="50" t="str">
        <f>IF(E4514="","",VLOOKUP(WEEKDAY(E4514),List!A$15:B$21,2,FALSE))</f>
        <v/>
      </c>
      <c r="I4514" s="90">
        <f>IF(G4514="",0,VLOOKUP(G4514,PHR!$B$4:$H$10000,7,FALSE))</f>
        <v>0</v>
      </c>
      <c r="J4514" s="51" t="str">
        <f t="shared" si="285"/>
        <v/>
      </c>
      <c r="K4514" s="52" t="str">
        <f t="shared" si="284"/>
        <v/>
      </c>
      <c r="L4514" s="55" t="str">
        <f t="shared" si="282"/>
        <v/>
      </c>
      <c r="M4514" s="56" t="str">
        <f t="shared" si="283"/>
        <v/>
      </c>
    </row>
    <row r="4515" spans="1:13" ht="13" x14ac:dyDescent="0.25">
      <c r="A4515" s="163">
        <v>4511</v>
      </c>
      <c r="B4515" s="66"/>
      <c r="C4515" s="67"/>
      <c r="D4515" s="48"/>
      <c r="E4515" s="68"/>
      <c r="F4515" s="49"/>
      <c r="G4515" s="69"/>
      <c r="H4515" s="50" t="str">
        <f>IF(E4515="","",VLOOKUP(WEEKDAY(E4515),List!A$15:B$21,2,FALSE))</f>
        <v/>
      </c>
      <c r="I4515" s="90">
        <f>IF(G4515="",0,VLOOKUP(G4515,PHR!$B$4:$H$10000,7,FALSE))</f>
        <v>0</v>
      </c>
      <c r="J4515" s="51" t="str">
        <f t="shared" si="285"/>
        <v/>
      </c>
      <c r="K4515" s="52" t="str">
        <f t="shared" si="284"/>
        <v/>
      </c>
      <c r="L4515" s="55" t="str">
        <f t="shared" si="282"/>
        <v/>
      </c>
      <c r="M4515" s="56" t="str">
        <f t="shared" si="283"/>
        <v/>
      </c>
    </row>
    <row r="4516" spans="1:13" ht="13" x14ac:dyDescent="0.25">
      <c r="A4516" s="163">
        <v>4512</v>
      </c>
      <c r="B4516" s="66"/>
      <c r="C4516" s="67"/>
      <c r="D4516" s="48"/>
      <c r="E4516" s="68"/>
      <c r="F4516" s="49"/>
      <c r="G4516" s="69"/>
      <c r="H4516" s="50" t="str">
        <f>IF(E4516="","",VLOOKUP(WEEKDAY(E4516),List!A$15:B$21,2,FALSE))</f>
        <v/>
      </c>
      <c r="I4516" s="90">
        <f>IF(G4516="",0,VLOOKUP(G4516,PHR!$B$4:$H$10000,7,FALSE))</f>
        <v>0</v>
      </c>
      <c r="J4516" s="51" t="str">
        <f t="shared" si="285"/>
        <v/>
      </c>
      <c r="K4516" s="52" t="str">
        <f t="shared" si="284"/>
        <v/>
      </c>
      <c r="L4516" s="55" t="str">
        <f t="shared" si="282"/>
        <v/>
      </c>
      <c r="M4516" s="56" t="str">
        <f t="shared" si="283"/>
        <v/>
      </c>
    </row>
    <row r="4517" spans="1:13" ht="13" x14ac:dyDescent="0.25">
      <c r="A4517" s="163">
        <v>4513</v>
      </c>
      <c r="B4517" s="66"/>
      <c r="C4517" s="67"/>
      <c r="D4517" s="48"/>
      <c r="E4517" s="68"/>
      <c r="F4517" s="49"/>
      <c r="G4517" s="69"/>
      <c r="H4517" s="50" t="str">
        <f>IF(E4517="","",VLOOKUP(WEEKDAY(E4517),List!A$15:B$21,2,FALSE))</f>
        <v/>
      </c>
      <c r="I4517" s="90">
        <f>IF(G4517="",0,VLOOKUP(G4517,PHR!$B$4:$H$10000,7,FALSE))</f>
        <v>0</v>
      </c>
      <c r="J4517" s="51" t="str">
        <f t="shared" si="285"/>
        <v/>
      </c>
      <c r="K4517" s="52" t="str">
        <f t="shared" si="284"/>
        <v/>
      </c>
      <c r="L4517" s="55" t="str">
        <f t="shared" si="282"/>
        <v/>
      </c>
      <c r="M4517" s="56" t="str">
        <f t="shared" si="283"/>
        <v/>
      </c>
    </row>
    <row r="4518" spans="1:13" ht="13" x14ac:dyDescent="0.25">
      <c r="A4518" s="163">
        <v>4514</v>
      </c>
      <c r="B4518" s="66"/>
      <c r="C4518" s="67"/>
      <c r="D4518" s="48"/>
      <c r="E4518" s="68"/>
      <c r="F4518" s="49"/>
      <c r="G4518" s="69"/>
      <c r="H4518" s="50" t="str">
        <f>IF(E4518="","",VLOOKUP(WEEKDAY(E4518),List!A$15:B$21,2,FALSE))</f>
        <v/>
      </c>
      <c r="I4518" s="90">
        <f>IF(G4518="",0,VLOOKUP(G4518,PHR!$B$4:$H$10000,7,FALSE))</f>
        <v>0</v>
      </c>
      <c r="J4518" s="51" t="str">
        <f t="shared" si="285"/>
        <v/>
      </c>
      <c r="K4518" s="52" t="str">
        <f t="shared" si="284"/>
        <v/>
      </c>
      <c r="L4518" s="55" t="str">
        <f t="shared" si="282"/>
        <v/>
      </c>
      <c r="M4518" s="56" t="str">
        <f t="shared" si="283"/>
        <v/>
      </c>
    </row>
    <row r="4519" spans="1:13" ht="13" x14ac:dyDescent="0.25">
      <c r="A4519" s="163">
        <v>4515</v>
      </c>
      <c r="B4519" s="66"/>
      <c r="C4519" s="67"/>
      <c r="D4519" s="48"/>
      <c r="E4519" s="68"/>
      <c r="F4519" s="49"/>
      <c r="G4519" s="69"/>
      <c r="H4519" s="50" t="str">
        <f>IF(E4519="","",VLOOKUP(WEEKDAY(E4519),List!A$15:B$21,2,FALSE))</f>
        <v/>
      </c>
      <c r="I4519" s="90">
        <f>IF(G4519="",0,VLOOKUP(G4519,PHR!$B$4:$H$10000,7,FALSE))</f>
        <v>0</v>
      </c>
      <c r="J4519" s="51" t="str">
        <f t="shared" si="285"/>
        <v/>
      </c>
      <c r="K4519" s="52" t="str">
        <f t="shared" si="284"/>
        <v/>
      </c>
      <c r="L4519" s="55" t="str">
        <f t="shared" si="282"/>
        <v/>
      </c>
      <c r="M4519" s="56" t="str">
        <f t="shared" si="283"/>
        <v/>
      </c>
    </row>
    <row r="4520" spans="1:13" ht="13" x14ac:dyDescent="0.25">
      <c r="A4520" s="163">
        <v>4516</v>
      </c>
      <c r="B4520" s="66"/>
      <c r="C4520" s="67"/>
      <c r="D4520" s="48"/>
      <c r="E4520" s="68"/>
      <c r="F4520" s="49"/>
      <c r="G4520" s="69"/>
      <c r="H4520" s="50" t="str">
        <f>IF(E4520="","",VLOOKUP(WEEKDAY(E4520),List!A$15:B$21,2,FALSE))</f>
        <v/>
      </c>
      <c r="I4520" s="90">
        <f>IF(G4520="",0,VLOOKUP(G4520,PHR!$B$4:$H$10000,7,FALSE))</f>
        <v>0</v>
      </c>
      <c r="J4520" s="51" t="str">
        <f t="shared" si="285"/>
        <v/>
      </c>
      <c r="K4520" s="52" t="str">
        <f t="shared" si="284"/>
        <v/>
      </c>
      <c r="L4520" s="55" t="str">
        <f t="shared" si="282"/>
        <v/>
      </c>
      <c r="M4520" s="56" t="str">
        <f t="shared" si="283"/>
        <v/>
      </c>
    </row>
    <row r="4521" spans="1:13" ht="13" x14ac:dyDescent="0.25">
      <c r="A4521" s="163">
        <v>4517</v>
      </c>
      <c r="B4521" s="66"/>
      <c r="C4521" s="67"/>
      <c r="D4521" s="48"/>
      <c r="E4521" s="68"/>
      <c r="F4521" s="49"/>
      <c r="G4521" s="69"/>
      <c r="H4521" s="50" t="str">
        <f>IF(E4521="","",VLOOKUP(WEEKDAY(E4521),List!A$15:B$21,2,FALSE))</f>
        <v/>
      </c>
      <c r="I4521" s="90">
        <f>IF(G4521="",0,VLOOKUP(G4521,PHR!$B$4:$H$10000,7,FALSE))</f>
        <v>0</v>
      </c>
      <c r="J4521" s="51" t="str">
        <f t="shared" si="285"/>
        <v/>
      </c>
      <c r="K4521" s="52" t="str">
        <f t="shared" si="284"/>
        <v/>
      </c>
      <c r="L4521" s="55" t="str">
        <f t="shared" si="282"/>
        <v/>
      </c>
      <c r="M4521" s="56" t="str">
        <f t="shared" si="283"/>
        <v/>
      </c>
    </row>
    <row r="4522" spans="1:13" ht="13" x14ac:dyDescent="0.25">
      <c r="A4522" s="163">
        <v>4518</v>
      </c>
      <c r="B4522" s="66"/>
      <c r="C4522" s="67"/>
      <c r="D4522" s="48"/>
      <c r="E4522" s="68"/>
      <c r="F4522" s="49"/>
      <c r="G4522" s="69"/>
      <c r="H4522" s="50" t="str">
        <f>IF(E4522="","",VLOOKUP(WEEKDAY(E4522),List!A$15:B$21,2,FALSE))</f>
        <v/>
      </c>
      <c r="I4522" s="90">
        <f>IF(G4522="",0,VLOOKUP(G4522,PHR!$B$4:$H$10000,7,FALSE))</f>
        <v>0</v>
      </c>
      <c r="J4522" s="51" t="str">
        <f t="shared" si="285"/>
        <v/>
      </c>
      <c r="K4522" s="52" t="str">
        <f t="shared" si="284"/>
        <v/>
      </c>
      <c r="L4522" s="55" t="str">
        <f t="shared" si="282"/>
        <v/>
      </c>
      <c r="M4522" s="56" t="str">
        <f t="shared" si="283"/>
        <v/>
      </c>
    </row>
    <row r="4523" spans="1:13" ht="13" x14ac:dyDescent="0.25">
      <c r="A4523" s="163">
        <v>4519</v>
      </c>
      <c r="B4523" s="66"/>
      <c r="C4523" s="67"/>
      <c r="D4523" s="48"/>
      <c r="E4523" s="68"/>
      <c r="F4523" s="49"/>
      <c r="G4523" s="69"/>
      <c r="H4523" s="50" t="str">
        <f>IF(E4523="","",VLOOKUP(WEEKDAY(E4523),List!A$15:B$21,2,FALSE))</f>
        <v/>
      </c>
      <c r="I4523" s="90">
        <f>IF(G4523="",0,VLOOKUP(G4523,PHR!$B$4:$H$10000,7,FALSE))</f>
        <v>0</v>
      </c>
      <c r="J4523" s="51" t="str">
        <f t="shared" si="285"/>
        <v/>
      </c>
      <c r="K4523" s="52" t="str">
        <f t="shared" si="284"/>
        <v/>
      </c>
      <c r="L4523" s="55" t="str">
        <f t="shared" si="282"/>
        <v/>
      </c>
      <c r="M4523" s="56" t="str">
        <f t="shared" si="283"/>
        <v/>
      </c>
    </row>
    <row r="4524" spans="1:13" ht="13" x14ac:dyDescent="0.25">
      <c r="A4524" s="163">
        <v>4520</v>
      </c>
      <c r="B4524" s="66"/>
      <c r="C4524" s="67"/>
      <c r="D4524" s="48"/>
      <c r="E4524" s="68"/>
      <c r="F4524" s="49"/>
      <c r="G4524" s="69"/>
      <c r="H4524" s="50" t="str">
        <f>IF(E4524="","",VLOOKUP(WEEKDAY(E4524),List!A$15:B$21,2,FALSE))</f>
        <v/>
      </c>
      <c r="I4524" s="90">
        <f>IF(G4524="",0,VLOOKUP(G4524,PHR!$B$4:$H$10000,7,FALSE))</f>
        <v>0</v>
      </c>
      <c r="J4524" s="51" t="str">
        <f t="shared" si="285"/>
        <v/>
      </c>
      <c r="K4524" s="52" t="str">
        <f t="shared" si="284"/>
        <v/>
      </c>
      <c r="L4524" s="55" t="str">
        <f t="shared" si="282"/>
        <v/>
      </c>
      <c r="M4524" s="56" t="str">
        <f t="shared" si="283"/>
        <v/>
      </c>
    </row>
    <row r="4525" spans="1:13" ht="13" x14ac:dyDescent="0.25">
      <c r="A4525" s="163">
        <v>4521</v>
      </c>
      <c r="B4525" s="66"/>
      <c r="C4525" s="67"/>
      <c r="D4525" s="48"/>
      <c r="E4525" s="68"/>
      <c r="F4525" s="49"/>
      <c r="G4525" s="69"/>
      <c r="H4525" s="50" t="str">
        <f>IF(E4525="","",VLOOKUP(WEEKDAY(E4525),List!A$15:B$21,2,FALSE))</f>
        <v/>
      </c>
      <c r="I4525" s="90">
        <f>IF(G4525="",0,VLOOKUP(G4525,PHR!$B$4:$H$10000,7,FALSE))</f>
        <v>0</v>
      </c>
      <c r="J4525" s="51" t="str">
        <f t="shared" si="285"/>
        <v/>
      </c>
      <c r="K4525" s="52" t="str">
        <f t="shared" si="284"/>
        <v/>
      </c>
      <c r="L4525" s="55" t="str">
        <f t="shared" si="282"/>
        <v/>
      </c>
      <c r="M4525" s="56" t="str">
        <f t="shared" si="283"/>
        <v/>
      </c>
    </row>
    <row r="4526" spans="1:13" ht="13" x14ac:dyDescent="0.25">
      <c r="A4526" s="163">
        <v>4522</v>
      </c>
      <c r="B4526" s="66"/>
      <c r="C4526" s="67"/>
      <c r="D4526" s="48"/>
      <c r="E4526" s="68"/>
      <c r="F4526" s="49"/>
      <c r="G4526" s="69"/>
      <c r="H4526" s="50" t="str">
        <f>IF(E4526="","",VLOOKUP(WEEKDAY(E4526),List!A$15:B$21,2,FALSE))</f>
        <v/>
      </c>
      <c r="I4526" s="90">
        <f>IF(G4526="",0,VLOOKUP(G4526,PHR!$B$4:$H$10000,7,FALSE))</f>
        <v>0</v>
      </c>
      <c r="J4526" s="51" t="str">
        <f t="shared" si="285"/>
        <v/>
      </c>
      <c r="K4526" s="52" t="str">
        <f t="shared" si="284"/>
        <v/>
      </c>
      <c r="L4526" s="55" t="str">
        <f t="shared" si="282"/>
        <v/>
      </c>
      <c r="M4526" s="56" t="str">
        <f t="shared" si="283"/>
        <v/>
      </c>
    </row>
    <row r="4527" spans="1:13" ht="13" x14ac:dyDescent="0.25">
      <c r="A4527" s="163">
        <v>4523</v>
      </c>
      <c r="B4527" s="66"/>
      <c r="C4527" s="67"/>
      <c r="D4527" s="48"/>
      <c r="E4527" s="68"/>
      <c r="F4527" s="49"/>
      <c r="G4527" s="69"/>
      <c r="H4527" s="50" t="str">
        <f>IF(E4527="","",VLOOKUP(WEEKDAY(E4527),List!A$15:B$21,2,FALSE))</f>
        <v/>
      </c>
      <c r="I4527" s="90">
        <f>IF(G4527="",0,VLOOKUP(G4527,PHR!$B$4:$H$10000,7,FALSE))</f>
        <v>0</v>
      </c>
      <c r="J4527" s="51" t="str">
        <f t="shared" si="285"/>
        <v/>
      </c>
      <c r="K4527" s="52" t="str">
        <f t="shared" si="284"/>
        <v/>
      </c>
      <c r="L4527" s="55" t="str">
        <f t="shared" si="282"/>
        <v/>
      </c>
      <c r="M4527" s="56" t="str">
        <f t="shared" si="283"/>
        <v/>
      </c>
    </row>
    <row r="4528" spans="1:13" ht="13" x14ac:dyDescent="0.25">
      <c r="A4528" s="163">
        <v>4524</v>
      </c>
      <c r="B4528" s="66"/>
      <c r="C4528" s="67"/>
      <c r="D4528" s="48"/>
      <c r="E4528" s="68"/>
      <c r="F4528" s="49"/>
      <c r="G4528" s="69"/>
      <c r="H4528" s="50" t="str">
        <f>IF(E4528="","",VLOOKUP(WEEKDAY(E4528),List!A$15:B$21,2,FALSE))</f>
        <v/>
      </c>
      <c r="I4528" s="90">
        <f>IF(G4528="",0,VLOOKUP(G4528,PHR!$B$4:$H$10000,7,FALSE))</f>
        <v>0</v>
      </c>
      <c r="J4528" s="51" t="str">
        <f t="shared" si="285"/>
        <v/>
      </c>
      <c r="K4528" s="52" t="str">
        <f t="shared" si="284"/>
        <v/>
      </c>
      <c r="L4528" s="55" t="str">
        <f t="shared" si="282"/>
        <v/>
      </c>
      <c r="M4528" s="56" t="str">
        <f t="shared" si="283"/>
        <v/>
      </c>
    </row>
    <row r="4529" spans="1:13" ht="13" x14ac:dyDescent="0.25">
      <c r="A4529" s="163">
        <v>4525</v>
      </c>
      <c r="B4529" s="66"/>
      <c r="C4529" s="67"/>
      <c r="D4529" s="48"/>
      <c r="E4529" s="68"/>
      <c r="F4529" s="49"/>
      <c r="G4529" s="69"/>
      <c r="H4529" s="50" t="str">
        <f>IF(E4529="","",VLOOKUP(WEEKDAY(E4529),List!A$15:B$21,2,FALSE))</f>
        <v/>
      </c>
      <c r="I4529" s="90">
        <f>IF(G4529="",0,VLOOKUP(G4529,PHR!$B$4:$H$10000,7,FALSE))</f>
        <v>0</v>
      </c>
      <c r="J4529" s="51" t="str">
        <f t="shared" si="285"/>
        <v/>
      </c>
      <c r="K4529" s="52" t="str">
        <f t="shared" si="284"/>
        <v/>
      </c>
      <c r="L4529" s="55" t="str">
        <f t="shared" si="282"/>
        <v/>
      </c>
      <c r="M4529" s="56" t="str">
        <f t="shared" si="283"/>
        <v/>
      </c>
    </row>
    <row r="4530" spans="1:13" ht="13" x14ac:dyDescent="0.25">
      <c r="A4530" s="163">
        <v>4526</v>
      </c>
      <c r="B4530" s="66"/>
      <c r="C4530" s="67"/>
      <c r="D4530" s="48"/>
      <c r="E4530" s="68"/>
      <c r="F4530" s="49"/>
      <c r="G4530" s="69"/>
      <c r="H4530" s="50" t="str">
        <f>IF(E4530="","",VLOOKUP(WEEKDAY(E4530),List!A$15:B$21,2,FALSE))</f>
        <v/>
      </c>
      <c r="I4530" s="90">
        <f>IF(G4530="",0,VLOOKUP(G4530,PHR!$B$4:$H$10000,7,FALSE))</f>
        <v>0</v>
      </c>
      <c r="J4530" s="51" t="str">
        <f t="shared" si="285"/>
        <v/>
      </c>
      <c r="K4530" s="52" t="str">
        <f t="shared" si="284"/>
        <v/>
      </c>
      <c r="L4530" s="55" t="str">
        <f t="shared" si="282"/>
        <v/>
      </c>
      <c r="M4530" s="56" t="str">
        <f t="shared" si="283"/>
        <v/>
      </c>
    </row>
    <row r="4531" spans="1:13" ht="13" x14ac:dyDescent="0.25">
      <c r="A4531" s="163">
        <v>4527</v>
      </c>
      <c r="B4531" s="66"/>
      <c r="C4531" s="67"/>
      <c r="D4531" s="48"/>
      <c r="E4531" s="68"/>
      <c r="F4531" s="49"/>
      <c r="G4531" s="69"/>
      <c r="H4531" s="50" t="str">
        <f>IF(E4531="","",VLOOKUP(WEEKDAY(E4531),List!A$15:B$21,2,FALSE))</f>
        <v/>
      </c>
      <c r="I4531" s="90">
        <f>IF(G4531="",0,VLOOKUP(G4531,PHR!$B$4:$H$10000,7,FALSE))</f>
        <v>0</v>
      </c>
      <c r="J4531" s="51" t="str">
        <f t="shared" si="285"/>
        <v/>
      </c>
      <c r="K4531" s="52" t="str">
        <f t="shared" si="284"/>
        <v/>
      </c>
      <c r="L4531" s="55" t="str">
        <f t="shared" si="282"/>
        <v/>
      </c>
      <c r="M4531" s="56" t="str">
        <f t="shared" si="283"/>
        <v/>
      </c>
    </row>
    <row r="4532" spans="1:13" ht="13" x14ac:dyDescent="0.25">
      <c r="A4532" s="163">
        <v>4528</v>
      </c>
      <c r="B4532" s="66"/>
      <c r="C4532" s="67"/>
      <c r="D4532" s="48"/>
      <c r="E4532" s="68"/>
      <c r="F4532" s="49"/>
      <c r="G4532" s="69"/>
      <c r="H4532" s="50" t="str">
        <f>IF(E4532="","",VLOOKUP(WEEKDAY(E4532),List!A$15:B$21,2,FALSE))</f>
        <v/>
      </c>
      <c r="I4532" s="90">
        <f>IF(G4532="",0,VLOOKUP(G4532,PHR!$B$4:$H$10000,7,FALSE))</f>
        <v>0</v>
      </c>
      <c r="J4532" s="51" t="str">
        <f t="shared" si="285"/>
        <v/>
      </c>
      <c r="K4532" s="52" t="str">
        <f t="shared" si="284"/>
        <v/>
      </c>
      <c r="L4532" s="55" t="str">
        <f t="shared" si="282"/>
        <v/>
      </c>
      <c r="M4532" s="56" t="str">
        <f t="shared" si="283"/>
        <v/>
      </c>
    </row>
    <row r="4533" spans="1:13" ht="13" x14ac:dyDescent="0.25">
      <c r="A4533" s="163">
        <v>4529</v>
      </c>
      <c r="B4533" s="66"/>
      <c r="C4533" s="67"/>
      <c r="D4533" s="48"/>
      <c r="E4533" s="68"/>
      <c r="F4533" s="49"/>
      <c r="G4533" s="69"/>
      <c r="H4533" s="50" t="str">
        <f>IF(E4533="","",VLOOKUP(WEEKDAY(E4533),List!A$15:B$21,2,FALSE))</f>
        <v/>
      </c>
      <c r="I4533" s="90">
        <f>IF(G4533="",0,VLOOKUP(G4533,PHR!$B$4:$H$10000,7,FALSE))</f>
        <v>0</v>
      </c>
      <c r="J4533" s="51" t="str">
        <f t="shared" si="285"/>
        <v/>
      </c>
      <c r="K4533" s="52" t="str">
        <f t="shared" si="284"/>
        <v/>
      </c>
      <c r="L4533" s="55" t="str">
        <f t="shared" si="282"/>
        <v/>
      </c>
      <c r="M4533" s="56" t="str">
        <f t="shared" si="283"/>
        <v/>
      </c>
    </row>
    <row r="4534" spans="1:13" ht="13" x14ac:dyDescent="0.25">
      <c r="A4534" s="163">
        <v>4530</v>
      </c>
      <c r="B4534" s="66"/>
      <c r="C4534" s="67"/>
      <c r="D4534" s="48"/>
      <c r="E4534" s="68"/>
      <c r="F4534" s="49"/>
      <c r="G4534" s="69"/>
      <c r="H4534" s="50" t="str">
        <f>IF(E4534="","",VLOOKUP(WEEKDAY(E4534),List!A$15:B$21,2,FALSE))</f>
        <v/>
      </c>
      <c r="I4534" s="90">
        <f>IF(G4534="",0,VLOOKUP(G4534,PHR!$B$4:$H$10000,7,FALSE))</f>
        <v>0</v>
      </c>
      <c r="J4534" s="51" t="str">
        <f t="shared" si="285"/>
        <v/>
      </c>
      <c r="K4534" s="52" t="str">
        <f t="shared" si="284"/>
        <v/>
      </c>
      <c r="L4534" s="55" t="str">
        <f t="shared" si="282"/>
        <v/>
      </c>
      <c r="M4534" s="56" t="str">
        <f t="shared" si="283"/>
        <v/>
      </c>
    </row>
    <row r="4535" spans="1:13" ht="13" x14ac:dyDescent="0.25">
      <c r="A4535" s="163">
        <v>4531</v>
      </c>
      <c r="B4535" s="66"/>
      <c r="C4535" s="67"/>
      <c r="D4535" s="48"/>
      <c r="E4535" s="68"/>
      <c r="F4535" s="49"/>
      <c r="G4535" s="69"/>
      <c r="H4535" s="50" t="str">
        <f>IF(E4535="","",VLOOKUP(WEEKDAY(E4535),List!A$15:B$21,2,FALSE))</f>
        <v/>
      </c>
      <c r="I4535" s="90">
        <f>IF(G4535="",0,VLOOKUP(G4535,PHR!$B$4:$H$10000,7,FALSE))</f>
        <v>0</v>
      </c>
      <c r="J4535" s="51" t="str">
        <f t="shared" si="285"/>
        <v/>
      </c>
      <c r="K4535" s="52" t="str">
        <f t="shared" si="284"/>
        <v/>
      </c>
      <c r="L4535" s="55" t="str">
        <f t="shared" si="282"/>
        <v/>
      </c>
      <c r="M4535" s="56" t="str">
        <f t="shared" si="283"/>
        <v/>
      </c>
    </row>
    <row r="4536" spans="1:13" ht="13" x14ac:dyDescent="0.25">
      <c r="A4536" s="163">
        <v>4532</v>
      </c>
      <c r="B4536" s="66"/>
      <c r="C4536" s="67"/>
      <c r="D4536" s="48"/>
      <c r="E4536" s="68"/>
      <c r="F4536" s="49"/>
      <c r="G4536" s="69"/>
      <c r="H4536" s="50" t="str">
        <f>IF(E4536="","",VLOOKUP(WEEKDAY(E4536),List!A$15:B$21,2,FALSE))</f>
        <v/>
      </c>
      <c r="I4536" s="90">
        <f>IF(G4536="",0,VLOOKUP(G4536,PHR!$B$4:$H$10000,7,FALSE))</f>
        <v>0</v>
      </c>
      <c r="J4536" s="51" t="str">
        <f t="shared" si="285"/>
        <v/>
      </c>
      <c r="K4536" s="52" t="str">
        <f t="shared" si="284"/>
        <v/>
      </c>
      <c r="L4536" s="55" t="str">
        <f t="shared" si="282"/>
        <v/>
      </c>
      <c r="M4536" s="56" t="str">
        <f t="shared" si="283"/>
        <v/>
      </c>
    </row>
    <row r="4537" spans="1:13" ht="13" x14ac:dyDescent="0.25">
      <c r="A4537" s="163">
        <v>4533</v>
      </c>
      <c r="B4537" s="66"/>
      <c r="C4537" s="67"/>
      <c r="D4537" s="48"/>
      <c r="E4537" s="68"/>
      <c r="F4537" s="49"/>
      <c r="G4537" s="69"/>
      <c r="H4537" s="50" t="str">
        <f>IF(E4537="","",VLOOKUP(WEEKDAY(E4537),List!A$15:B$21,2,FALSE))</f>
        <v/>
      </c>
      <c r="I4537" s="90">
        <f>IF(G4537="",0,VLOOKUP(G4537,PHR!$B$4:$H$10000,7,FALSE))</f>
        <v>0</v>
      </c>
      <c r="J4537" s="51" t="str">
        <f t="shared" si="285"/>
        <v/>
      </c>
      <c r="K4537" s="52" t="str">
        <f t="shared" si="284"/>
        <v/>
      </c>
      <c r="L4537" s="55" t="str">
        <f t="shared" si="282"/>
        <v/>
      </c>
      <c r="M4537" s="56" t="str">
        <f t="shared" si="283"/>
        <v/>
      </c>
    </row>
    <row r="4538" spans="1:13" ht="13" x14ac:dyDescent="0.25">
      <c r="A4538" s="163">
        <v>4534</v>
      </c>
      <c r="B4538" s="66"/>
      <c r="C4538" s="67"/>
      <c r="D4538" s="48"/>
      <c r="E4538" s="68"/>
      <c r="F4538" s="49"/>
      <c r="G4538" s="69"/>
      <c r="H4538" s="50" t="str">
        <f>IF(E4538="","",VLOOKUP(WEEKDAY(E4538),List!A$15:B$21,2,FALSE))</f>
        <v/>
      </c>
      <c r="I4538" s="90">
        <f>IF(G4538="",0,VLOOKUP(G4538,PHR!$B$4:$H$10000,7,FALSE))</f>
        <v>0</v>
      </c>
      <c r="J4538" s="51" t="str">
        <f t="shared" si="285"/>
        <v/>
      </c>
      <c r="K4538" s="52" t="str">
        <f t="shared" si="284"/>
        <v/>
      </c>
      <c r="L4538" s="55" t="str">
        <f t="shared" si="282"/>
        <v/>
      </c>
      <c r="M4538" s="56" t="str">
        <f t="shared" si="283"/>
        <v/>
      </c>
    </row>
    <row r="4539" spans="1:13" ht="13" x14ac:dyDescent="0.25">
      <c r="A4539" s="163">
        <v>4535</v>
      </c>
      <c r="B4539" s="66"/>
      <c r="C4539" s="67"/>
      <c r="D4539" s="48"/>
      <c r="E4539" s="68"/>
      <c r="F4539" s="49"/>
      <c r="G4539" s="69"/>
      <c r="H4539" s="50" t="str">
        <f>IF(E4539="","",VLOOKUP(WEEKDAY(E4539),List!A$15:B$21,2,FALSE))</f>
        <v/>
      </c>
      <c r="I4539" s="90">
        <f>IF(G4539="",0,VLOOKUP(G4539,PHR!$B$4:$H$10000,7,FALSE))</f>
        <v>0</v>
      </c>
      <c r="J4539" s="51" t="str">
        <f t="shared" si="285"/>
        <v/>
      </c>
      <c r="K4539" s="52" t="str">
        <f t="shared" si="284"/>
        <v/>
      </c>
      <c r="L4539" s="55" t="str">
        <f t="shared" si="282"/>
        <v/>
      </c>
      <c r="M4539" s="56" t="str">
        <f t="shared" si="283"/>
        <v/>
      </c>
    </row>
    <row r="4540" spans="1:13" ht="13" x14ac:dyDescent="0.25">
      <c r="A4540" s="163">
        <v>4536</v>
      </c>
      <c r="B4540" s="66"/>
      <c r="C4540" s="67"/>
      <c r="D4540" s="48"/>
      <c r="E4540" s="68"/>
      <c r="F4540" s="49"/>
      <c r="G4540" s="69"/>
      <c r="H4540" s="50" t="str">
        <f>IF(E4540="","",VLOOKUP(WEEKDAY(E4540),List!A$15:B$21,2,FALSE))</f>
        <v/>
      </c>
      <c r="I4540" s="90">
        <f>IF(G4540="",0,VLOOKUP(G4540,PHR!$B$4:$H$10000,7,FALSE))</f>
        <v>0</v>
      </c>
      <c r="J4540" s="51" t="str">
        <f t="shared" si="285"/>
        <v/>
      </c>
      <c r="K4540" s="52" t="str">
        <f t="shared" si="284"/>
        <v/>
      </c>
      <c r="L4540" s="55" t="str">
        <f t="shared" si="282"/>
        <v/>
      </c>
      <c r="M4540" s="56" t="str">
        <f t="shared" si="283"/>
        <v/>
      </c>
    </row>
    <row r="4541" spans="1:13" ht="13" x14ac:dyDescent="0.25">
      <c r="A4541" s="163">
        <v>4537</v>
      </c>
      <c r="B4541" s="66"/>
      <c r="C4541" s="67"/>
      <c r="D4541" s="48"/>
      <c r="E4541" s="68"/>
      <c r="F4541" s="49"/>
      <c r="G4541" s="69"/>
      <c r="H4541" s="50" t="str">
        <f>IF(E4541="","",VLOOKUP(WEEKDAY(E4541),List!A$15:B$21,2,FALSE))</f>
        <v/>
      </c>
      <c r="I4541" s="90">
        <f>IF(G4541="",0,VLOOKUP(G4541,PHR!$B$4:$H$10000,7,FALSE))</f>
        <v>0</v>
      </c>
      <c r="J4541" s="51" t="str">
        <f t="shared" si="285"/>
        <v/>
      </c>
      <c r="K4541" s="52" t="str">
        <f t="shared" si="284"/>
        <v/>
      </c>
      <c r="L4541" s="55" t="str">
        <f t="shared" si="282"/>
        <v/>
      </c>
      <c r="M4541" s="56" t="str">
        <f t="shared" si="283"/>
        <v/>
      </c>
    </row>
    <row r="4542" spans="1:13" ht="13" x14ac:dyDescent="0.25">
      <c r="A4542" s="163">
        <v>4538</v>
      </c>
      <c r="B4542" s="66"/>
      <c r="C4542" s="67"/>
      <c r="D4542" s="48"/>
      <c r="E4542" s="68"/>
      <c r="F4542" s="49"/>
      <c r="G4542" s="69"/>
      <c r="H4542" s="50" t="str">
        <f>IF(E4542="","",VLOOKUP(WEEKDAY(E4542),List!A$15:B$21,2,FALSE))</f>
        <v/>
      </c>
      <c r="I4542" s="90">
        <f>IF(G4542="",0,VLOOKUP(G4542,PHR!$B$4:$H$10000,7,FALSE))</f>
        <v>0</v>
      </c>
      <c r="J4542" s="51" t="str">
        <f t="shared" si="285"/>
        <v/>
      </c>
      <c r="K4542" s="52" t="str">
        <f t="shared" si="284"/>
        <v/>
      </c>
      <c r="L4542" s="55" t="str">
        <f t="shared" si="282"/>
        <v/>
      </c>
      <c r="M4542" s="56" t="str">
        <f t="shared" si="283"/>
        <v/>
      </c>
    </row>
    <row r="4543" spans="1:13" ht="13" x14ac:dyDescent="0.25">
      <c r="A4543" s="163">
        <v>4539</v>
      </c>
      <c r="B4543" s="66"/>
      <c r="C4543" s="67"/>
      <c r="D4543" s="48"/>
      <c r="E4543" s="68"/>
      <c r="F4543" s="49"/>
      <c r="G4543" s="69"/>
      <c r="H4543" s="50" t="str">
        <f>IF(E4543="","",VLOOKUP(WEEKDAY(E4543),List!A$15:B$21,2,FALSE))</f>
        <v/>
      </c>
      <c r="I4543" s="90">
        <f>IF(G4543="",0,VLOOKUP(G4543,PHR!$B$4:$H$10000,7,FALSE))</f>
        <v>0</v>
      </c>
      <c r="J4543" s="51" t="str">
        <f t="shared" si="285"/>
        <v/>
      </c>
      <c r="K4543" s="52" t="str">
        <f t="shared" si="284"/>
        <v/>
      </c>
      <c r="L4543" s="55" t="str">
        <f t="shared" si="282"/>
        <v/>
      </c>
      <c r="M4543" s="56" t="str">
        <f t="shared" si="283"/>
        <v/>
      </c>
    </row>
    <row r="4544" spans="1:13" ht="13" x14ac:dyDescent="0.25">
      <c r="A4544" s="163">
        <v>4540</v>
      </c>
      <c r="B4544" s="66"/>
      <c r="C4544" s="67"/>
      <c r="D4544" s="48"/>
      <c r="E4544" s="68"/>
      <c r="F4544" s="49"/>
      <c r="G4544" s="69"/>
      <c r="H4544" s="50" t="str">
        <f>IF(E4544="","",VLOOKUP(WEEKDAY(E4544),List!A$15:B$21,2,FALSE))</f>
        <v/>
      </c>
      <c r="I4544" s="90">
        <f>IF(G4544="",0,VLOOKUP(G4544,PHR!$B$4:$H$10000,7,FALSE))</f>
        <v>0</v>
      </c>
      <c r="J4544" s="51" t="str">
        <f t="shared" si="285"/>
        <v/>
      </c>
      <c r="K4544" s="52" t="str">
        <f t="shared" si="284"/>
        <v/>
      </c>
      <c r="L4544" s="55" t="str">
        <f t="shared" si="282"/>
        <v/>
      </c>
      <c r="M4544" s="56" t="str">
        <f t="shared" si="283"/>
        <v/>
      </c>
    </row>
    <row r="4545" spans="1:13" ht="13" x14ac:dyDescent="0.25">
      <c r="A4545" s="163">
        <v>4541</v>
      </c>
      <c r="B4545" s="66"/>
      <c r="C4545" s="67"/>
      <c r="D4545" s="48"/>
      <c r="E4545" s="68"/>
      <c r="F4545" s="49"/>
      <c r="G4545" s="69"/>
      <c r="H4545" s="50" t="str">
        <f>IF(E4545="","",VLOOKUP(WEEKDAY(E4545),List!A$15:B$21,2,FALSE))</f>
        <v/>
      </c>
      <c r="I4545" s="90">
        <f>IF(G4545="",0,VLOOKUP(G4545,PHR!$B$4:$H$10000,7,FALSE))</f>
        <v>0</v>
      </c>
      <c r="J4545" s="51" t="str">
        <f t="shared" si="285"/>
        <v/>
      </c>
      <c r="K4545" s="52" t="str">
        <f t="shared" si="284"/>
        <v/>
      </c>
      <c r="L4545" s="55" t="str">
        <f t="shared" si="282"/>
        <v/>
      </c>
      <c r="M4545" s="56" t="str">
        <f t="shared" si="283"/>
        <v/>
      </c>
    </row>
    <row r="4546" spans="1:13" ht="13" x14ac:dyDescent="0.25">
      <c r="A4546" s="163">
        <v>4542</v>
      </c>
      <c r="B4546" s="66"/>
      <c r="C4546" s="67"/>
      <c r="D4546" s="48"/>
      <c r="E4546" s="68"/>
      <c r="F4546" s="49"/>
      <c r="G4546" s="69"/>
      <c r="H4546" s="50" t="str">
        <f>IF(E4546="","",VLOOKUP(WEEKDAY(E4546),List!A$15:B$21,2,FALSE))</f>
        <v/>
      </c>
      <c r="I4546" s="90">
        <f>IF(G4546="",0,VLOOKUP(G4546,PHR!$B$4:$H$10000,7,FALSE))</f>
        <v>0</v>
      </c>
      <c r="J4546" s="51" t="str">
        <f t="shared" si="285"/>
        <v/>
      </c>
      <c r="K4546" s="52" t="str">
        <f t="shared" si="284"/>
        <v/>
      </c>
      <c r="L4546" s="55" t="str">
        <f t="shared" si="282"/>
        <v/>
      </c>
      <c r="M4546" s="56" t="str">
        <f t="shared" si="283"/>
        <v/>
      </c>
    </row>
    <row r="4547" spans="1:13" ht="13" x14ac:dyDescent="0.25">
      <c r="A4547" s="163">
        <v>4543</v>
      </c>
      <c r="B4547" s="66"/>
      <c r="C4547" s="67"/>
      <c r="D4547" s="48"/>
      <c r="E4547" s="68"/>
      <c r="F4547" s="49"/>
      <c r="G4547" s="69"/>
      <c r="H4547" s="50" t="str">
        <f>IF(E4547="","",VLOOKUP(WEEKDAY(E4547),List!A$15:B$21,2,FALSE))</f>
        <v/>
      </c>
      <c r="I4547" s="90">
        <f>IF(G4547="",0,VLOOKUP(G4547,PHR!$B$4:$H$10000,7,FALSE))</f>
        <v>0</v>
      </c>
      <c r="J4547" s="51" t="str">
        <f t="shared" si="285"/>
        <v/>
      </c>
      <c r="K4547" s="52" t="str">
        <f t="shared" si="284"/>
        <v/>
      </c>
      <c r="L4547" s="55" t="str">
        <f t="shared" si="282"/>
        <v/>
      </c>
      <c r="M4547" s="56" t="str">
        <f t="shared" si="283"/>
        <v/>
      </c>
    </row>
    <row r="4548" spans="1:13" ht="13" x14ac:dyDescent="0.25">
      <c r="A4548" s="163">
        <v>4544</v>
      </c>
      <c r="B4548" s="66"/>
      <c r="C4548" s="67"/>
      <c r="D4548" s="48"/>
      <c r="E4548" s="68"/>
      <c r="F4548" s="49"/>
      <c r="G4548" s="69"/>
      <c r="H4548" s="50" t="str">
        <f>IF(E4548="","",VLOOKUP(WEEKDAY(E4548),List!A$15:B$21,2,FALSE))</f>
        <v/>
      </c>
      <c r="I4548" s="90">
        <f>IF(G4548="",0,VLOOKUP(G4548,PHR!$B$4:$H$10000,7,FALSE))</f>
        <v>0</v>
      </c>
      <c r="J4548" s="51" t="str">
        <f t="shared" si="285"/>
        <v/>
      </c>
      <c r="K4548" s="52" t="str">
        <f t="shared" si="284"/>
        <v/>
      </c>
      <c r="L4548" s="55" t="str">
        <f t="shared" si="282"/>
        <v/>
      </c>
      <c r="M4548" s="56" t="str">
        <f t="shared" si="283"/>
        <v/>
      </c>
    </row>
    <row r="4549" spans="1:13" ht="13" x14ac:dyDescent="0.25">
      <c r="A4549" s="163">
        <v>4545</v>
      </c>
      <c r="B4549" s="66"/>
      <c r="C4549" s="67"/>
      <c r="D4549" s="48"/>
      <c r="E4549" s="68"/>
      <c r="F4549" s="49"/>
      <c r="G4549" s="69"/>
      <c r="H4549" s="50" t="str">
        <f>IF(E4549="","",VLOOKUP(WEEKDAY(E4549),List!A$15:B$21,2,FALSE))</f>
        <v/>
      </c>
      <c r="I4549" s="90">
        <f>IF(G4549="",0,VLOOKUP(G4549,PHR!$B$4:$H$10000,7,FALSE))</f>
        <v>0</v>
      </c>
      <c r="J4549" s="51" t="str">
        <f t="shared" si="285"/>
        <v/>
      </c>
      <c r="K4549" s="52" t="str">
        <f t="shared" si="284"/>
        <v/>
      </c>
      <c r="L4549" s="55" t="str">
        <f t="shared" ref="L4549:L4612" si="286">IF(D4549="","",K4549)</f>
        <v/>
      </c>
      <c r="M4549" s="56" t="str">
        <f t="shared" ref="M4549:M4612" si="287">IF(D4549="","",ROUND(L4549*I4549,2))</f>
        <v/>
      </c>
    </row>
    <row r="4550" spans="1:13" ht="13" x14ac:dyDescent="0.25">
      <c r="A4550" s="163">
        <v>4546</v>
      </c>
      <c r="B4550" s="66"/>
      <c r="C4550" s="67"/>
      <c r="D4550" s="48"/>
      <c r="E4550" s="68"/>
      <c r="F4550" s="49"/>
      <c r="G4550" s="69"/>
      <c r="H4550" s="50" t="str">
        <f>IF(E4550="","",VLOOKUP(WEEKDAY(E4550),List!A$15:B$21,2,FALSE))</f>
        <v/>
      </c>
      <c r="I4550" s="90">
        <f>IF(G4550="",0,VLOOKUP(G4550,PHR!$B$4:$H$10000,7,FALSE))</f>
        <v>0</v>
      </c>
      <c r="J4550" s="51" t="str">
        <f t="shared" si="285"/>
        <v/>
      </c>
      <c r="K4550" s="52" t="str">
        <f t="shared" ref="K4550:K4613" si="288">IF(F4550="","",IF(C4550="",MIN(F4550,$K$1),(MIN(F4550,$K$1)*C4550)))</f>
        <v/>
      </c>
      <c r="L4550" s="55" t="str">
        <f t="shared" si="286"/>
        <v/>
      </c>
      <c r="M4550" s="56" t="str">
        <f t="shared" si="287"/>
        <v/>
      </c>
    </row>
    <row r="4551" spans="1:13" ht="13" x14ac:dyDescent="0.25">
      <c r="A4551" s="163">
        <v>4547</v>
      </c>
      <c r="B4551" s="66"/>
      <c r="C4551" s="67"/>
      <c r="D4551" s="48"/>
      <c r="E4551" s="68"/>
      <c r="F4551" s="49"/>
      <c r="G4551" s="69"/>
      <c r="H4551" s="50" t="str">
        <f>IF(E4551="","",VLOOKUP(WEEKDAY(E4551),List!A$15:B$21,2,FALSE))</f>
        <v/>
      </c>
      <c r="I4551" s="90">
        <f>IF(G4551="",0,VLOOKUP(G4551,PHR!$B$4:$H$10000,7,FALSE))</f>
        <v>0</v>
      </c>
      <c r="J4551" s="51" t="str">
        <f t="shared" si="285"/>
        <v/>
      </c>
      <c r="K4551" s="52" t="str">
        <f t="shared" si="288"/>
        <v/>
      </c>
      <c r="L4551" s="55" t="str">
        <f t="shared" si="286"/>
        <v/>
      </c>
      <c r="M4551" s="56" t="str">
        <f t="shared" si="287"/>
        <v/>
      </c>
    </row>
    <row r="4552" spans="1:13" ht="13" x14ac:dyDescent="0.25">
      <c r="A4552" s="163">
        <v>4548</v>
      </c>
      <c r="B4552" s="66"/>
      <c r="C4552" s="67"/>
      <c r="D4552" s="48"/>
      <c r="E4552" s="68"/>
      <c r="F4552" s="49"/>
      <c r="G4552" s="69"/>
      <c r="H4552" s="50" t="str">
        <f>IF(E4552="","",VLOOKUP(WEEKDAY(E4552),List!A$15:B$21,2,FALSE))</f>
        <v/>
      </c>
      <c r="I4552" s="90">
        <f>IF(G4552="",0,VLOOKUP(G4552,PHR!$B$4:$H$10000,7,FALSE))</f>
        <v>0</v>
      </c>
      <c r="J4552" s="51" t="str">
        <f t="shared" si="285"/>
        <v/>
      </c>
      <c r="K4552" s="52" t="str">
        <f t="shared" si="288"/>
        <v/>
      </c>
      <c r="L4552" s="55" t="str">
        <f t="shared" si="286"/>
        <v/>
      </c>
      <c r="M4552" s="56" t="str">
        <f t="shared" si="287"/>
        <v/>
      </c>
    </row>
    <row r="4553" spans="1:13" ht="13" x14ac:dyDescent="0.25">
      <c r="A4553" s="163">
        <v>4549</v>
      </c>
      <c r="B4553" s="66"/>
      <c r="C4553" s="67"/>
      <c r="D4553" s="48"/>
      <c r="E4553" s="68"/>
      <c r="F4553" s="49"/>
      <c r="G4553" s="69"/>
      <c r="H4553" s="50" t="str">
        <f>IF(E4553="","",VLOOKUP(WEEKDAY(E4553),List!A$15:B$21,2,FALSE))</f>
        <v/>
      </c>
      <c r="I4553" s="90">
        <f>IF(G4553="",0,VLOOKUP(G4553,PHR!$B$4:$H$10000,7,FALSE))</f>
        <v>0</v>
      </c>
      <c r="J4553" s="51" t="str">
        <f t="shared" si="285"/>
        <v/>
      </c>
      <c r="K4553" s="52" t="str">
        <f t="shared" si="288"/>
        <v/>
      </c>
      <c r="L4553" s="55" t="str">
        <f t="shared" si="286"/>
        <v/>
      </c>
      <c r="M4553" s="56" t="str">
        <f t="shared" si="287"/>
        <v/>
      </c>
    </row>
    <row r="4554" spans="1:13" ht="13" x14ac:dyDescent="0.25">
      <c r="A4554" s="163">
        <v>4550</v>
      </c>
      <c r="B4554" s="66"/>
      <c r="C4554" s="67"/>
      <c r="D4554" s="48"/>
      <c r="E4554" s="68"/>
      <c r="F4554" s="49"/>
      <c r="G4554" s="69"/>
      <c r="H4554" s="50" t="str">
        <f>IF(E4554="","",VLOOKUP(WEEKDAY(E4554),List!A$15:B$21,2,FALSE))</f>
        <v/>
      </c>
      <c r="I4554" s="90">
        <f>IF(G4554="",0,VLOOKUP(G4554,PHR!$B$4:$H$10000,7,FALSE))</f>
        <v>0</v>
      </c>
      <c r="J4554" s="51" t="str">
        <f t="shared" ref="J4554:J4617" si="289">IF(K4554="","",ROUND(K4554*I4554,2))</f>
        <v/>
      </c>
      <c r="K4554" s="52" t="str">
        <f t="shared" si="288"/>
        <v/>
      </c>
      <c r="L4554" s="55" t="str">
        <f t="shared" si="286"/>
        <v/>
      </c>
      <c r="M4554" s="56" t="str">
        <f t="shared" si="287"/>
        <v/>
      </c>
    </row>
    <row r="4555" spans="1:13" ht="13" x14ac:dyDescent="0.25">
      <c r="A4555" s="163">
        <v>4551</v>
      </c>
      <c r="B4555" s="66"/>
      <c r="C4555" s="67"/>
      <c r="D4555" s="48"/>
      <c r="E4555" s="68"/>
      <c r="F4555" s="49"/>
      <c r="G4555" s="69"/>
      <c r="H4555" s="50" t="str">
        <f>IF(E4555="","",VLOOKUP(WEEKDAY(E4555),List!A$15:B$21,2,FALSE))</f>
        <v/>
      </c>
      <c r="I4555" s="90">
        <f>IF(G4555="",0,VLOOKUP(G4555,PHR!$B$4:$H$10000,7,FALSE))</f>
        <v>0</v>
      </c>
      <c r="J4555" s="51" t="str">
        <f t="shared" si="289"/>
        <v/>
      </c>
      <c r="K4555" s="52" t="str">
        <f t="shared" si="288"/>
        <v/>
      </c>
      <c r="L4555" s="55" t="str">
        <f t="shared" si="286"/>
        <v/>
      </c>
      <c r="M4555" s="56" t="str">
        <f t="shared" si="287"/>
        <v/>
      </c>
    </row>
    <row r="4556" spans="1:13" ht="13" x14ac:dyDescent="0.25">
      <c r="A4556" s="163">
        <v>4552</v>
      </c>
      <c r="B4556" s="66"/>
      <c r="C4556" s="67"/>
      <c r="D4556" s="48"/>
      <c r="E4556" s="68"/>
      <c r="F4556" s="49"/>
      <c r="G4556" s="69"/>
      <c r="H4556" s="50" t="str">
        <f>IF(E4556="","",VLOOKUP(WEEKDAY(E4556),List!A$15:B$21,2,FALSE))</f>
        <v/>
      </c>
      <c r="I4556" s="90">
        <f>IF(G4556="",0,VLOOKUP(G4556,PHR!$B$4:$H$10000,7,FALSE))</f>
        <v>0</v>
      </c>
      <c r="J4556" s="51" t="str">
        <f t="shared" si="289"/>
        <v/>
      </c>
      <c r="K4556" s="52" t="str">
        <f t="shared" si="288"/>
        <v/>
      </c>
      <c r="L4556" s="55" t="str">
        <f t="shared" si="286"/>
        <v/>
      </c>
      <c r="M4556" s="56" t="str">
        <f t="shared" si="287"/>
        <v/>
      </c>
    </row>
    <row r="4557" spans="1:13" ht="13" x14ac:dyDescent="0.25">
      <c r="A4557" s="163">
        <v>4553</v>
      </c>
      <c r="B4557" s="66"/>
      <c r="C4557" s="67"/>
      <c r="D4557" s="48"/>
      <c r="E4557" s="68"/>
      <c r="F4557" s="49"/>
      <c r="G4557" s="69"/>
      <c r="H4557" s="50" t="str">
        <f>IF(E4557="","",VLOOKUP(WEEKDAY(E4557),List!A$15:B$21,2,FALSE))</f>
        <v/>
      </c>
      <c r="I4557" s="90">
        <f>IF(G4557="",0,VLOOKUP(G4557,PHR!$B$4:$H$10000,7,FALSE))</f>
        <v>0</v>
      </c>
      <c r="J4557" s="51" t="str">
        <f t="shared" si="289"/>
        <v/>
      </c>
      <c r="K4557" s="52" t="str">
        <f t="shared" si="288"/>
        <v/>
      </c>
      <c r="L4557" s="55" t="str">
        <f t="shared" si="286"/>
        <v/>
      </c>
      <c r="M4557" s="56" t="str">
        <f t="shared" si="287"/>
        <v/>
      </c>
    </row>
    <row r="4558" spans="1:13" ht="13" x14ac:dyDescent="0.25">
      <c r="A4558" s="163">
        <v>4554</v>
      </c>
      <c r="B4558" s="66"/>
      <c r="C4558" s="67"/>
      <c r="D4558" s="48"/>
      <c r="E4558" s="68"/>
      <c r="F4558" s="49"/>
      <c r="G4558" s="69"/>
      <c r="H4558" s="50" t="str">
        <f>IF(E4558="","",VLOOKUP(WEEKDAY(E4558),List!A$15:B$21,2,FALSE))</f>
        <v/>
      </c>
      <c r="I4558" s="90">
        <f>IF(G4558="",0,VLOOKUP(G4558,PHR!$B$4:$H$10000,7,FALSE))</f>
        <v>0</v>
      </c>
      <c r="J4558" s="51" t="str">
        <f t="shared" si="289"/>
        <v/>
      </c>
      <c r="K4558" s="52" t="str">
        <f t="shared" si="288"/>
        <v/>
      </c>
      <c r="L4558" s="55" t="str">
        <f t="shared" si="286"/>
        <v/>
      </c>
      <c r="M4558" s="56" t="str">
        <f t="shared" si="287"/>
        <v/>
      </c>
    </row>
    <row r="4559" spans="1:13" ht="13" x14ac:dyDescent="0.25">
      <c r="A4559" s="163">
        <v>4555</v>
      </c>
      <c r="B4559" s="66"/>
      <c r="C4559" s="67"/>
      <c r="D4559" s="48"/>
      <c r="E4559" s="68"/>
      <c r="F4559" s="49"/>
      <c r="G4559" s="69"/>
      <c r="H4559" s="50" t="str">
        <f>IF(E4559="","",VLOOKUP(WEEKDAY(E4559),List!A$15:B$21,2,FALSE))</f>
        <v/>
      </c>
      <c r="I4559" s="90">
        <f>IF(G4559="",0,VLOOKUP(G4559,PHR!$B$4:$H$10000,7,FALSE))</f>
        <v>0</v>
      </c>
      <c r="J4559" s="51" t="str">
        <f t="shared" si="289"/>
        <v/>
      </c>
      <c r="K4559" s="52" t="str">
        <f t="shared" si="288"/>
        <v/>
      </c>
      <c r="L4559" s="55" t="str">
        <f t="shared" si="286"/>
        <v/>
      </c>
      <c r="M4559" s="56" t="str">
        <f t="shared" si="287"/>
        <v/>
      </c>
    </row>
    <row r="4560" spans="1:13" ht="13" x14ac:dyDescent="0.25">
      <c r="A4560" s="163">
        <v>4556</v>
      </c>
      <c r="B4560" s="66"/>
      <c r="C4560" s="67"/>
      <c r="D4560" s="48"/>
      <c r="E4560" s="68"/>
      <c r="F4560" s="49"/>
      <c r="G4560" s="69"/>
      <c r="H4560" s="50" t="str">
        <f>IF(E4560="","",VLOOKUP(WEEKDAY(E4560),List!A$15:B$21,2,FALSE))</f>
        <v/>
      </c>
      <c r="I4560" s="90">
        <f>IF(G4560="",0,VLOOKUP(G4560,PHR!$B$4:$H$10000,7,FALSE))</f>
        <v>0</v>
      </c>
      <c r="J4560" s="51" t="str">
        <f t="shared" si="289"/>
        <v/>
      </c>
      <c r="K4560" s="52" t="str">
        <f t="shared" si="288"/>
        <v/>
      </c>
      <c r="L4560" s="55" t="str">
        <f t="shared" si="286"/>
        <v/>
      </c>
      <c r="M4560" s="56" t="str">
        <f t="shared" si="287"/>
        <v/>
      </c>
    </row>
    <row r="4561" spans="1:13" ht="13" x14ac:dyDescent="0.25">
      <c r="A4561" s="163">
        <v>4557</v>
      </c>
      <c r="B4561" s="66"/>
      <c r="C4561" s="67"/>
      <c r="D4561" s="48"/>
      <c r="E4561" s="68"/>
      <c r="F4561" s="49"/>
      <c r="G4561" s="69"/>
      <c r="H4561" s="50" t="str">
        <f>IF(E4561="","",VLOOKUP(WEEKDAY(E4561),List!A$15:B$21,2,FALSE))</f>
        <v/>
      </c>
      <c r="I4561" s="90">
        <f>IF(G4561="",0,VLOOKUP(G4561,PHR!$B$4:$H$10000,7,FALSE))</f>
        <v>0</v>
      </c>
      <c r="J4561" s="51" t="str">
        <f t="shared" si="289"/>
        <v/>
      </c>
      <c r="K4561" s="52" t="str">
        <f t="shared" si="288"/>
        <v/>
      </c>
      <c r="L4561" s="55" t="str">
        <f t="shared" si="286"/>
        <v/>
      </c>
      <c r="M4561" s="56" t="str">
        <f t="shared" si="287"/>
        <v/>
      </c>
    </row>
    <row r="4562" spans="1:13" ht="13" x14ac:dyDescent="0.25">
      <c r="A4562" s="163">
        <v>4558</v>
      </c>
      <c r="B4562" s="66"/>
      <c r="C4562" s="67"/>
      <c r="D4562" s="48"/>
      <c r="E4562" s="68"/>
      <c r="F4562" s="49"/>
      <c r="G4562" s="69"/>
      <c r="H4562" s="50" t="str">
        <f>IF(E4562="","",VLOOKUP(WEEKDAY(E4562),List!A$15:B$21,2,FALSE))</f>
        <v/>
      </c>
      <c r="I4562" s="90">
        <f>IF(G4562="",0,VLOOKUP(G4562,PHR!$B$4:$H$10000,7,FALSE))</f>
        <v>0</v>
      </c>
      <c r="J4562" s="51" t="str">
        <f t="shared" si="289"/>
        <v/>
      </c>
      <c r="K4562" s="52" t="str">
        <f t="shared" si="288"/>
        <v/>
      </c>
      <c r="L4562" s="55" t="str">
        <f t="shared" si="286"/>
        <v/>
      </c>
      <c r="M4562" s="56" t="str">
        <f t="shared" si="287"/>
        <v/>
      </c>
    </row>
    <row r="4563" spans="1:13" ht="13" x14ac:dyDescent="0.25">
      <c r="A4563" s="163">
        <v>4559</v>
      </c>
      <c r="B4563" s="66"/>
      <c r="C4563" s="67"/>
      <c r="D4563" s="48"/>
      <c r="E4563" s="68"/>
      <c r="F4563" s="49"/>
      <c r="G4563" s="69"/>
      <c r="H4563" s="50" t="str">
        <f>IF(E4563="","",VLOOKUP(WEEKDAY(E4563),List!A$15:B$21,2,FALSE))</f>
        <v/>
      </c>
      <c r="I4563" s="90">
        <f>IF(G4563="",0,VLOOKUP(G4563,PHR!$B$4:$H$10000,7,FALSE))</f>
        <v>0</v>
      </c>
      <c r="J4563" s="51" t="str">
        <f t="shared" si="289"/>
        <v/>
      </c>
      <c r="K4563" s="52" t="str">
        <f t="shared" si="288"/>
        <v/>
      </c>
      <c r="L4563" s="55" t="str">
        <f t="shared" si="286"/>
        <v/>
      </c>
      <c r="M4563" s="56" t="str">
        <f t="shared" si="287"/>
        <v/>
      </c>
    </row>
    <row r="4564" spans="1:13" ht="13" x14ac:dyDescent="0.25">
      <c r="A4564" s="163">
        <v>4560</v>
      </c>
      <c r="B4564" s="66"/>
      <c r="C4564" s="67"/>
      <c r="D4564" s="48"/>
      <c r="E4564" s="68"/>
      <c r="F4564" s="49"/>
      <c r="G4564" s="69"/>
      <c r="H4564" s="50" t="str">
        <f>IF(E4564="","",VLOOKUP(WEEKDAY(E4564),List!A$15:B$21,2,FALSE))</f>
        <v/>
      </c>
      <c r="I4564" s="90">
        <f>IF(G4564="",0,VLOOKUP(G4564,PHR!$B$4:$H$10000,7,FALSE))</f>
        <v>0</v>
      </c>
      <c r="J4564" s="51" t="str">
        <f t="shared" si="289"/>
        <v/>
      </c>
      <c r="K4564" s="52" t="str">
        <f t="shared" si="288"/>
        <v/>
      </c>
      <c r="L4564" s="55" t="str">
        <f t="shared" si="286"/>
        <v/>
      </c>
      <c r="M4564" s="56" t="str">
        <f t="shared" si="287"/>
        <v/>
      </c>
    </row>
    <row r="4565" spans="1:13" ht="13" x14ac:dyDescent="0.25">
      <c r="A4565" s="163">
        <v>4561</v>
      </c>
      <c r="B4565" s="66"/>
      <c r="C4565" s="67"/>
      <c r="D4565" s="48"/>
      <c r="E4565" s="68"/>
      <c r="F4565" s="49"/>
      <c r="G4565" s="69"/>
      <c r="H4565" s="50" t="str">
        <f>IF(E4565="","",VLOOKUP(WEEKDAY(E4565),List!A$15:B$21,2,FALSE))</f>
        <v/>
      </c>
      <c r="I4565" s="90">
        <f>IF(G4565="",0,VLOOKUP(G4565,PHR!$B$4:$H$10000,7,FALSE))</f>
        <v>0</v>
      </c>
      <c r="J4565" s="51" t="str">
        <f t="shared" si="289"/>
        <v/>
      </c>
      <c r="K4565" s="52" t="str">
        <f t="shared" si="288"/>
        <v/>
      </c>
      <c r="L4565" s="55" t="str">
        <f t="shared" si="286"/>
        <v/>
      </c>
      <c r="M4565" s="56" t="str">
        <f t="shared" si="287"/>
        <v/>
      </c>
    </row>
    <row r="4566" spans="1:13" ht="13" x14ac:dyDescent="0.25">
      <c r="A4566" s="163">
        <v>4562</v>
      </c>
      <c r="B4566" s="66"/>
      <c r="C4566" s="67"/>
      <c r="D4566" s="48"/>
      <c r="E4566" s="68"/>
      <c r="F4566" s="49"/>
      <c r="G4566" s="69"/>
      <c r="H4566" s="50" t="str">
        <f>IF(E4566="","",VLOOKUP(WEEKDAY(E4566),List!A$15:B$21,2,FALSE))</f>
        <v/>
      </c>
      <c r="I4566" s="90">
        <f>IF(G4566="",0,VLOOKUP(G4566,PHR!$B$4:$H$10000,7,FALSE))</f>
        <v>0</v>
      </c>
      <c r="J4566" s="51" t="str">
        <f t="shared" si="289"/>
        <v/>
      </c>
      <c r="K4566" s="52" t="str">
        <f t="shared" si="288"/>
        <v/>
      </c>
      <c r="L4566" s="55" t="str">
        <f t="shared" si="286"/>
        <v/>
      </c>
      <c r="M4566" s="56" t="str">
        <f t="shared" si="287"/>
        <v/>
      </c>
    </row>
    <row r="4567" spans="1:13" ht="13" x14ac:dyDescent="0.25">
      <c r="A4567" s="163">
        <v>4563</v>
      </c>
      <c r="B4567" s="66"/>
      <c r="C4567" s="67"/>
      <c r="D4567" s="48"/>
      <c r="E4567" s="68"/>
      <c r="F4567" s="49"/>
      <c r="G4567" s="69"/>
      <c r="H4567" s="50" t="str">
        <f>IF(E4567="","",VLOOKUP(WEEKDAY(E4567),List!A$15:B$21,2,FALSE))</f>
        <v/>
      </c>
      <c r="I4567" s="90">
        <f>IF(G4567="",0,VLOOKUP(G4567,PHR!$B$4:$H$10000,7,FALSE))</f>
        <v>0</v>
      </c>
      <c r="J4567" s="51" t="str">
        <f t="shared" si="289"/>
        <v/>
      </c>
      <c r="K4567" s="52" t="str">
        <f t="shared" si="288"/>
        <v/>
      </c>
      <c r="L4567" s="55" t="str">
        <f t="shared" si="286"/>
        <v/>
      </c>
      <c r="M4567" s="56" t="str">
        <f t="shared" si="287"/>
        <v/>
      </c>
    </row>
    <row r="4568" spans="1:13" ht="13" x14ac:dyDescent="0.25">
      <c r="A4568" s="163">
        <v>4564</v>
      </c>
      <c r="B4568" s="66"/>
      <c r="C4568" s="67"/>
      <c r="D4568" s="48"/>
      <c r="E4568" s="68"/>
      <c r="F4568" s="49"/>
      <c r="G4568" s="69"/>
      <c r="H4568" s="50" t="str">
        <f>IF(E4568="","",VLOOKUP(WEEKDAY(E4568),List!A$15:B$21,2,FALSE))</f>
        <v/>
      </c>
      <c r="I4568" s="90">
        <f>IF(G4568="",0,VLOOKUP(G4568,PHR!$B$4:$H$10000,7,FALSE))</f>
        <v>0</v>
      </c>
      <c r="J4568" s="51" t="str">
        <f t="shared" si="289"/>
        <v/>
      </c>
      <c r="K4568" s="52" t="str">
        <f t="shared" si="288"/>
        <v/>
      </c>
      <c r="L4568" s="55" t="str">
        <f t="shared" si="286"/>
        <v/>
      </c>
      <c r="M4568" s="56" t="str">
        <f t="shared" si="287"/>
        <v/>
      </c>
    </row>
    <row r="4569" spans="1:13" ht="13" x14ac:dyDescent="0.25">
      <c r="A4569" s="163">
        <v>4565</v>
      </c>
      <c r="B4569" s="66"/>
      <c r="C4569" s="67"/>
      <c r="D4569" s="48"/>
      <c r="E4569" s="68"/>
      <c r="F4569" s="49"/>
      <c r="G4569" s="69"/>
      <c r="H4569" s="50" t="str">
        <f>IF(E4569="","",VLOOKUP(WEEKDAY(E4569),List!A$15:B$21,2,FALSE))</f>
        <v/>
      </c>
      <c r="I4569" s="90">
        <f>IF(G4569="",0,VLOOKUP(G4569,PHR!$B$4:$H$10000,7,FALSE))</f>
        <v>0</v>
      </c>
      <c r="J4569" s="51" t="str">
        <f t="shared" si="289"/>
        <v/>
      </c>
      <c r="K4569" s="52" t="str">
        <f t="shared" si="288"/>
        <v/>
      </c>
      <c r="L4569" s="55" t="str">
        <f t="shared" si="286"/>
        <v/>
      </c>
      <c r="M4569" s="56" t="str">
        <f t="shared" si="287"/>
        <v/>
      </c>
    </row>
    <row r="4570" spans="1:13" ht="13" x14ac:dyDescent="0.25">
      <c r="A4570" s="163">
        <v>4566</v>
      </c>
      <c r="B4570" s="66"/>
      <c r="C4570" s="67"/>
      <c r="D4570" s="48"/>
      <c r="E4570" s="68"/>
      <c r="F4570" s="49"/>
      <c r="G4570" s="69"/>
      <c r="H4570" s="50" t="str">
        <f>IF(E4570="","",VLOOKUP(WEEKDAY(E4570),List!A$15:B$21,2,FALSE))</f>
        <v/>
      </c>
      <c r="I4570" s="90">
        <f>IF(G4570="",0,VLOOKUP(G4570,PHR!$B$4:$H$10000,7,FALSE))</f>
        <v>0</v>
      </c>
      <c r="J4570" s="51" t="str">
        <f t="shared" si="289"/>
        <v/>
      </c>
      <c r="K4570" s="52" t="str">
        <f t="shared" si="288"/>
        <v/>
      </c>
      <c r="L4570" s="55" t="str">
        <f t="shared" si="286"/>
        <v/>
      </c>
      <c r="M4570" s="56" t="str">
        <f t="shared" si="287"/>
        <v/>
      </c>
    </row>
    <row r="4571" spans="1:13" ht="13" x14ac:dyDescent="0.25">
      <c r="A4571" s="163">
        <v>4567</v>
      </c>
      <c r="B4571" s="66"/>
      <c r="C4571" s="67"/>
      <c r="D4571" s="48"/>
      <c r="E4571" s="68"/>
      <c r="F4571" s="49"/>
      <c r="G4571" s="69"/>
      <c r="H4571" s="50" t="str">
        <f>IF(E4571="","",VLOOKUP(WEEKDAY(E4571),List!A$15:B$21,2,FALSE))</f>
        <v/>
      </c>
      <c r="I4571" s="90">
        <f>IF(G4571="",0,VLOOKUP(G4571,PHR!$B$4:$H$10000,7,FALSE))</f>
        <v>0</v>
      </c>
      <c r="J4571" s="51" t="str">
        <f t="shared" si="289"/>
        <v/>
      </c>
      <c r="K4571" s="52" t="str">
        <f t="shared" si="288"/>
        <v/>
      </c>
      <c r="L4571" s="55" t="str">
        <f t="shared" si="286"/>
        <v/>
      </c>
      <c r="M4571" s="56" t="str">
        <f t="shared" si="287"/>
        <v/>
      </c>
    </row>
    <row r="4572" spans="1:13" ht="13" x14ac:dyDescent="0.25">
      <c r="A4572" s="163">
        <v>4568</v>
      </c>
      <c r="B4572" s="66"/>
      <c r="C4572" s="67"/>
      <c r="D4572" s="48"/>
      <c r="E4572" s="68"/>
      <c r="F4572" s="49"/>
      <c r="G4572" s="69"/>
      <c r="H4572" s="50" t="str">
        <f>IF(E4572="","",VLOOKUP(WEEKDAY(E4572),List!A$15:B$21,2,FALSE))</f>
        <v/>
      </c>
      <c r="I4572" s="90">
        <f>IF(G4572="",0,VLOOKUP(G4572,PHR!$B$4:$H$10000,7,FALSE))</f>
        <v>0</v>
      </c>
      <c r="J4572" s="51" t="str">
        <f t="shared" si="289"/>
        <v/>
      </c>
      <c r="K4572" s="52" t="str">
        <f t="shared" si="288"/>
        <v/>
      </c>
      <c r="L4572" s="55" t="str">
        <f t="shared" si="286"/>
        <v/>
      </c>
      <c r="M4572" s="56" t="str">
        <f t="shared" si="287"/>
        <v/>
      </c>
    </row>
    <row r="4573" spans="1:13" ht="13" x14ac:dyDescent="0.25">
      <c r="A4573" s="163">
        <v>4569</v>
      </c>
      <c r="B4573" s="66"/>
      <c r="C4573" s="67"/>
      <c r="D4573" s="48"/>
      <c r="E4573" s="68"/>
      <c r="F4573" s="49"/>
      <c r="G4573" s="69"/>
      <c r="H4573" s="50" t="str">
        <f>IF(E4573="","",VLOOKUP(WEEKDAY(E4573),List!A$15:B$21,2,FALSE))</f>
        <v/>
      </c>
      <c r="I4573" s="90">
        <f>IF(G4573="",0,VLOOKUP(G4573,PHR!$B$4:$H$10000,7,FALSE))</f>
        <v>0</v>
      </c>
      <c r="J4573" s="51" t="str">
        <f t="shared" si="289"/>
        <v/>
      </c>
      <c r="K4573" s="52" t="str">
        <f t="shared" si="288"/>
        <v/>
      </c>
      <c r="L4573" s="55" t="str">
        <f t="shared" si="286"/>
        <v/>
      </c>
      <c r="M4573" s="56" t="str">
        <f t="shared" si="287"/>
        <v/>
      </c>
    </row>
    <row r="4574" spans="1:13" ht="13" x14ac:dyDescent="0.25">
      <c r="A4574" s="163">
        <v>4570</v>
      </c>
      <c r="B4574" s="66"/>
      <c r="C4574" s="67"/>
      <c r="D4574" s="48"/>
      <c r="E4574" s="68"/>
      <c r="F4574" s="49"/>
      <c r="G4574" s="69"/>
      <c r="H4574" s="50" t="str">
        <f>IF(E4574="","",VLOOKUP(WEEKDAY(E4574),List!A$15:B$21,2,FALSE))</f>
        <v/>
      </c>
      <c r="I4574" s="90">
        <f>IF(G4574="",0,VLOOKUP(G4574,PHR!$B$4:$H$10000,7,FALSE))</f>
        <v>0</v>
      </c>
      <c r="J4574" s="51" t="str">
        <f t="shared" si="289"/>
        <v/>
      </c>
      <c r="K4574" s="52" t="str">
        <f t="shared" si="288"/>
        <v/>
      </c>
      <c r="L4574" s="55" t="str">
        <f t="shared" si="286"/>
        <v/>
      </c>
      <c r="M4574" s="56" t="str">
        <f t="shared" si="287"/>
        <v/>
      </c>
    </row>
    <row r="4575" spans="1:13" ht="13" x14ac:dyDescent="0.25">
      <c r="A4575" s="163">
        <v>4571</v>
      </c>
      <c r="B4575" s="66"/>
      <c r="C4575" s="67"/>
      <c r="D4575" s="48"/>
      <c r="E4575" s="68"/>
      <c r="F4575" s="49"/>
      <c r="G4575" s="69"/>
      <c r="H4575" s="50" t="str">
        <f>IF(E4575="","",VLOOKUP(WEEKDAY(E4575),List!A$15:B$21,2,FALSE))</f>
        <v/>
      </c>
      <c r="I4575" s="90">
        <f>IF(G4575="",0,VLOOKUP(G4575,PHR!$B$4:$H$10000,7,FALSE))</f>
        <v>0</v>
      </c>
      <c r="J4575" s="51" t="str">
        <f t="shared" si="289"/>
        <v/>
      </c>
      <c r="K4575" s="52" t="str">
        <f t="shared" si="288"/>
        <v/>
      </c>
      <c r="L4575" s="55" t="str">
        <f t="shared" si="286"/>
        <v/>
      </c>
      <c r="M4575" s="56" t="str">
        <f t="shared" si="287"/>
        <v/>
      </c>
    </row>
    <row r="4576" spans="1:13" ht="13" x14ac:dyDescent="0.25">
      <c r="A4576" s="163">
        <v>4572</v>
      </c>
      <c r="B4576" s="66"/>
      <c r="C4576" s="67"/>
      <c r="D4576" s="48"/>
      <c r="E4576" s="68"/>
      <c r="F4576" s="49"/>
      <c r="G4576" s="69"/>
      <c r="H4576" s="50" t="str">
        <f>IF(E4576="","",VLOOKUP(WEEKDAY(E4576),List!A$15:B$21,2,FALSE))</f>
        <v/>
      </c>
      <c r="I4576" s="90">
        <f>IF(G4576="",0,VLOOKUP(G4576,PHR!$B$4:$H$10000,7,FALSE))</f>
        <v>0</v>
      </c>
      <c r="J4576" s="51" t="str">
        <f t="shared" si="289"/>
        <v/>
      </c>
      <c r="K4576" s="52" t="str">
        <f t="shared" si="288"/>
        <v/>
      </c>
      <c r="L4576" s="55" t="str">
        <f t="shared" si="286"/>
        <v/>
      </c>
      <c r="M4576" s="56" t="str">
        <f t="shared" si="287"/>
        <v/>
      </c>
    </row>
    <row r="4577" spans="1:13" ht="13" x14ac:dyDescent="0.25">
      <c r="A4577" s="163">
        <v>4573</v>
      </c>
      <c r="B4577" s="66"/>
      <c r="C4577" s="67"/>
      <c r="D4577" s="48"/>
      <c r="E4577" s="68"/>
      <c r="F4577" s="49"/>
      <c r="G4577" s="69"/>
      <c r="H4577" s="50" t="str">
        <f>IF(E4577="","",VLOOKUP(WEEKDAY(E4577),List!A$15:B$21,2,FALSE))</f>
        <v/>
      </c>
      <c r="I4577" s="90">
        <f>IF(G4577="",0,VLOOKUP(G4577,PHR!$B$4:$H$10000,7,FALSE))</f>
        <v>0</v>
      </c>
      <c r="J4577" s="51" t="str">
        <f t="shared" si="289"/>
        <v/>
      </c>
      <c r="K4577" s="52" t="str">
        <f t="shared" si="288"/>
        <v/>
      </c>
      <c r="L4577" s="55" t="str">
        <f t="shared" si="286"/>
        <v/>
      </c>
      <c r="M4577" s="56" t="str">
        <f t="shared" si="287"/>
        <v/>
      </c>
    </row>
    <row r="4578" spans="1:13" ht="13" x14ac:dyDescent="0.25">
      <c r="A4578" s="163">
        <v>4574</v>
      </c>
      <c r="B4578" s="66"/>
      <c r="C4578" s="67"/>
      <c r="D4578" s="48"/>
      <c r="E4578" s="68"/>
      <c r="F4578" s="49"/>
      <c r="G4578" s="69"/>
      <c r="H4578" s="50" t="str">
        <f>IF(E4578="","",VLOOKUP(WEEKDAY(E4578),List!A$15:B$21,2,FALSE))</f>
        <v/>
      </c>
      <c r="I4578" s="90">
        <f>IF(G4578="",0,VLOOKUP(G4578,PHR!$B$4:$H$10000,7,FALSE))</f>
        <v>0</v>
      </c>
      <c r="J4578" s="51" t="str">
        <f t="shared" si="289"/>
        <v/>
      </c>
      <c r="K4578" s="52" t="str">
        <f t="shared" si="288"/>
        <v/>
      </c>
      <c r="L4578" s="55" t="str">
        <f t="shared" si="286"/>
        <v/>
      </c>
      <c r="M4578" s="56" t="str">
        <f t="shared" si="287"/>
        <v/>
      </c>
    </row>
    <row r="4579" spans="1:13" ht="13" x14ac:dyDescent="0.25">
      <c r="A4579" s="163">
        <v>4575</v>
      </c>
      <c r="B4579" s="66"/>
      <c r="C4579" s="67"/>
      <c r="D4579" s="48"/>
      <c r="E4579" s="68"/>
      <c r="F4579" s="49"/>
      <c r="G4579" s="69"/>
      <c r="H4579" s="50" t="str">
        <f>IF(E4579="","",VLOOKUP(WEEKDAY(E4579),List!A$15:B$21,2,FALSE))</f>
        <v/>
      </c>
      <c r="I4579" s="90">
        <f>IF(G4579="",0,VLOOKUP(G4579,PHR!$B$4:$H$10000,7,FALSE))</f>
        <v>0</v>
      </c>
      <c r="J4579" s="51" t="str">
        <f t="shared" si="289"/>
        <v/>
      </c>
      <c r="K4579" s="52" t="str">
        <f t="shared" si="288"/>
        <v/>
      </c>
      <c r="L4579" s="55" t="str">
        <f t="shared" si="286"/>
        <v/>
      </c>
      <c r="M4579" s="56" t="str">
        <f t="shared" si="287"/>
        <v/>
      </c>
    </row>
    <row r="4580" spans="1:13" ht="13" x14ac:dyDescent="0.25">
      <c r="A4580" s="163">
        <v>4576</v>
      </c>
      <c r="B4580" s="66"/>
      <c r="C4580" s="67"/>
      <c r="D4580" s="48"/>
      <c r="E4580" s="68"/>
      <c r="F4580" s="49"/>
      <c r="G4580" s="69"/>
      <c r="H4580" s="50" t="str">
        <f>IF(E4580="","",VLOOKUP(WEEKDAY(E4580),List!A$15:B$21,2,FALSE))</f>
        <v/>
      </c>
      <c r="I4580" s="90">
        <f>IF(G4580="",0,VLOOKUP(G4580,PHR!$B$4:$H$10000,7,FALSE))</f>
        <v>0</v>
      </c>
      <c r="J4580" s="51" t="str">
        <f t="shared" si="289"/>
        <v/>
      </c>
      <c r="K4580" s="52" t="str">
        <f t="shared" si="288"/>
        <v/>
      </c>
      <c r="L4580" s="55" t="str">
        <f t="shared" si="286"/>
        <v/>
      </c>
      <c r="M4580" s="56" t="str">
        <f t="shared" si="287"/>
        <v/>
      </c>
    </row>
    <row r="4581" spans="1:13" ht="13" x14ac:dyDescent="0.25">
      <c r="A4581" s="163">
        <v>4577</v>
      </c>
      <c r="B4581" s="66"/>
      <c r="C4581" s="67"/>
      <c r="D4581" s="48"/>
      <c r="E4581" s="68"/>
      <c r="F4581" s="49"/>
      <c r="G4581" s="69"/>
      <c r="H4581" s="50" t="str">
        <f>IF(E4581="","",VLOOKUP(WEEKDAY(E4581),List!A$15:B$21,2,FALSE))</f>
        <v/>
      </c>
      <c r="I4581" s="90">
        <f>IF(G4581="",0,VLOOKUP(G4581,PHR!$B$4:$H$10000,7,FALSE))</f>
        <v>0</v>
      </c>
      <c r="J4581" s="51" t="str">
        <f t="shared" si="289"/>
        <v/>
      </c>
      <c r="K4581" s="52" t="str">
        <f t="shared" si="288"/>
        <v/>
      </c>
      <c r="L4581" s="55" t="str">
        <f t="shared" si="286"/>
        <v/>
      </c>
      <c r="M4581" s="56" t="str">
        <f t="shared" si="287"/>
        <v/>
      </c>
    </row>
    <row r="4582" spans="1:13" ht="13" x14ac:dyDescent="0.25">
      <c r="A4582" s="163">
        <v>4578</v>
      </c>
      <c r="B4582" s="66"/>
      <c r="C4582" s="67"/>
      <c r="D4582" s="48"/>
      <c r="E4582" s="68"/>
      <c r="F4582" s="49"/>
      <c r="G4582" s="69"/>
      <c r="H4582" s="50" t="str">
        <f>IF(E4582="","",VLOOKUP(WEEKDAY(E4582),List!A$15:B$21,2,FALSE))</f>
        <v/>
      </c>
      <c r="I4582" s="90">
        <f>IF(G4582="",0,VLOOKUP(G4582,PHR!$B$4:$H$10000,7,FALSE))</f>
        <v>0</v>
      </c>
      <c r="J4582" s="51" t="str">
        <f t="shared" si="289"/>
        <v/>
      </c>
      <c r="K4582" s="52" t="str">
        <f t="shared" si="288"/>
        <v/>
      </c>
      <c r="L4582" s="55" t="str">
        <f t="shared" si="286"/>
        <v/>
      </c>
      <c r="M4582" s="56" t="str">
        <f t="shared" si="287"/>
        <v/>
      </c>
    </row>
    <row r="4583" spans="1:13" ht="13" x14ac:dyDescent="0.25">
      <c r="A4583" s="163">
        <v>4579</v>
      </c>
      <c r="B4583" s="66"/>
      <c r="C4583" s="67"/>
      <c r="D4583" s="48"/>
      <c r="E4583" s="68"/>
      <c r="F4583" s="49"/>
      <c r="G4583" s="69"/>
      <c r="H4583" s="50" t="str">
        <f>IF(E4583="","",VLOOKUP(WEEKDAY(E4583),List!A$15:B$21,2,FALSE))</f>
        <v/>
      </c>
      <c r="I4583" s="90">
        <f>IF(G4583="",0,VLOOKUP(G4583,PHR!$B$4:$H$10000,7,FALSE))</f>
        <v>0</v>
      </c>
      <c r="J4583" s="51" t="str">
        <f t="shared" si="289"/>
        <v/>
      </c>
      <c r="K4583" s="52" t="str">
        <f t="shared" si="288"/>
        <v/>
      </c>
      <c r="L4583" s="55" t="str">
        <f t="shared" si="286"/>
        <v/>
      </c>
      <c r="M4583" s="56" t="str">
        <f t="shared" si="287"/>
        <v/>
      </c>
    </row>
    <row r="4584" spans="1:13" ht="13" x14ac:dyDescent="0.25">
      <c r="A4584" s="163">
        <v>4580</v>
      </c>
      <c r="B4584" s="66"/>
      <c r="C4584" s="67"/>
      <c r="D4584" s="48"/>
      <c r="E4584" s="68"/>
      <c r="F4584" s="49"/>
      <c r="G4584" s="69"/>
      <c r="H4584" s="50" t="str">
        <f>IF(E4584="","",VLOOKUP(WEEKDAY(E4584),List!A$15:B$21,2,FALSE))</f>
        <v/>
      </c>
      <c r="I4584" s="90">
        <f>IF(G4584="",0,VLOOKUP(G4584,PHR!$B$4:$H$10000,7,FALSE))</f>
        <v>0</v>
      </c>
      <c r="J4584" s="51" t="str">
        <f t="shared" si="289"/>
        <v/>
      </c>
      <c r="K4584" s="52" t="str">
        <f t="shared" si="288"/>
        <v/>
      </c>
      <c r="L4584" s="55" t="str">
        <f t="shared" si="286"/>
        <v/>
      </c>
      <c r="M4584" s="56" t="str">
        <f t="shared" si="287"/>
        <v/>
      </c>
    </row>
    <row r="4585" spans="1:13" ht="13" x14ac:dyDescent="0.25">
      <c r="A4585" s="163">
        <v>4581</v>
      </c>
      <c r="B4585" s="66"/>
      <c r="C4585" s="67"/>
      <c r="D4585" s="48"/>
      <c r="E4585" s="68"/>
      <c r="F4585" s="49"/>
      <c r="G4585" s="69"/>
      <c r="H4585" s="50" t="str">
        <f>IF(E4585="","",VLOOKUP(WEEKDAY(E4585),List!A$15:B$21,2,FALSE))</f>
        <v/>
      </c>
      <c r="I4585" s="90">
        <f>IF(G4585="",0,VLOOKUP(G4585,PHR!$B$4:$H$10000,7,FALSE))</f>
        <v>0</v>
      </c>
      <c r="J4585" s="51" t="str">
        <f t="shared" si="289"/>
        <v/>
      </c>
      <c r="K4585" s="52" t="str">
        <f t="shared" si="288"/>
        <v/>
      </c>
      <c r="L4585" s="55" t="str">
        <f t="shared" si="286"/>
        <v/>
      </c>
      <c r="M4585" s="56" t="str">
        <f t="shared" si="287"/>
        <v/>
      </c>
    </row>
    <row r="4586" spans="1:13" ht="13" x14ac:dyDescent="0.25">
      <c r="A4586" s="163">
        <v>4582</v>
      </c>
      <c r="B4586" s="66"/>
      <c r="C4586" s="67"/>
      <c r="D4586" s="48"/>
      <c r="E4586" s="68"/>
      <c r="F4586" s="49"/>
      <c r="G4586" s="69"/>
      <c r="H4586" s="50" t="str">
        <f>IF(E4586="","",VLOOKUP(WEEKDAY(E4586),List!A$15:B$21,2,FALSE))</f>
        <v/>
      </c>
      <c r="I4586" s="90">
        <f>IF(G4586="",0,VLOOKUP(G4586,PHR!$B$4:$H$10000,7,FALSE))</f>
        <v>0</v>
      </c>
      <c r="J4586" s="51" t="str">
        <f t="shared" si="289"/>
        <v/>
      </c>
      <c r="K4586" s="52" t="str">
        <f t="shared" si="288"/>
        <v/>
      </c>
      <c r="L4586" s="55" t="str">
        <f t="shared" si="286"/>
        <v/>
      </c>
      <c r="M4586" s="56" t="str">
        <f t="shared" si="287"/>
        <v/>
      </c>
    </row>
    <row r="4587" spans="1:13" ht="13" x14ac:dyDescent="0.25">
      <c r="A4587" s="163">
        <v>4583</v>
      </c>
      <c r="B4587" s="66"/>
      <c r="C4587" s="67"/>
      <c r="D4587" s="48"/>
      <c r="E4587" s="68"/>
      <c r="F4587" s="49"/>
      <c r="G4587" s="69"/>
      <c r="H4587" s="50" t="str">
        <f>IF(E4587="","",VLOOKUP(WEEKDAY(E4587),List!A$15:B$21,2,FALSE))</f>
        <v/>
      </c>
      <c r="I4587" s="90">
        <f>IF(G4587="",0,VLOOKUP(G4587,PHR!$B$4:$H$10000,7,FALSE))</f>
        <v>0</v>
      </c>
      <c r="J4587" s="51" t="str">
        <f t="shared" si="289"/>
        <v/>
      </c>
      <c r="K4587" s="52" t="str">
        <f t="shared" si="288"/>
        <v/>
      </c>
      <c r="L4587" s="55" t="str">
        <f t="shared" si="286"/>
        <v/>
      </c>
      <c r="M4587" s="56" t="str">
        <f t="shared" si="287"/>
        <v/>
      </c>
    </row>
    <row r="4588" spans="1:13" ht="13" x14ac:dyDescent="0.25">
      <c r="A4588" s="163">
        <v>4584</v>
      </c>
      <c r="B4588" s="66"/>
      <c r="C4588" s="67"/>
      <c r="D4588" s="48"/>
      <c r="E4588" s="68"/>
      <c r="F4588" s="49"/>
      <c r="G4588" s="69"/>
      <c r="H4588" s="50" t="str">
        <f>IF(E4588="","",VLOOKUP(WEEKDAY(E4588),List!A$15:B$21,2,FALSE))</f>
        <v/>
      </c>
      <c r="I4588" s="90">
        <f>IF(G4588="",0,VLOOKUP(G4588,PHR!$B$4:$H$10000,7,FALSE))</f>
        <v>0</v>
      </c>
      <c r="J4588" s="51" t="str">
        <f t="shared" si="289"/>
        <v/>
      </c>
      <c r="K4588" s="52" t="str">
        <f t="shared" si="288"/>
        <v/>
      </c>
      <c r="L4588" s="55" t="str">
        <f t="shared" si="286"/>
        <v/>
      </c>
      <c r="M4588" s="56" t="str">
        <f t="shared" si="287"/>
        <v/>
      </c>
    </row>
    <row r="4589" spans="1:13" ht="13" x14ac:dyDescent="0.25">
      <c r="A4589" s="163">
        <v>4585</v>
      </c>
      <c r="B4589" s="66"/>
      <c r="C4589" s="67"/>
      <c r="D4589" s="48"/>
      <c r="E4589" s="68"/>
      <c r="F4589" s="49"/>
      <c r="G4589" s="69"/>
      <c r="H4589" s="50" t="str">
        <f>IF(E4589="","",VLOOKUP(WEEKDAY(E4589),List!A$15:B$21,2,FALSE))</f>
        <v/>
      </c>
      <c r="I4589" s="90">
        <f>IF(G4589="",0,VLOOKUP(G4589,PHR!$B$4:$H$10000,7,FALSE))</f>
        <v>0</v>
      </c>
      <c r="J4589" s="51" t="str">
        <f t="shared" si="289"/>
        <v/>
      </c>
      <c r="K4589" s="52" t="str">
        <f t="shared" si="288"/>
        <v/>
      </c>
      <c r="L4589" s="55" t="str">
        <f t="shared" si="286"/>
        <v/>
      </c>
      <c r="M4589" s="56" t="str">
        <f t="shared" si="287"/>
        <v/>
      </c>
    </row>
    <row r="4590" spans="1:13" ht="13" x14ac:dyDescent="0.25">
      <c r="A4590" s="163">
        <v>4586</v>
      </c>
      <c r="B4590" s="66"/>
      <c r="C4590" s="67"/>
      <c r="D4590" s="48"/>
      <c r="E4590" s="68"/>
      <c r="F4590" s="49"/>
      <c r="G4590" s="69"/>
      <c r="H4590" s="50" t="str">
        <f>IF(E4590="","",VLOOKUP(WEEKDAY(E4590),List!A$15:B$21,2,FALSE))</f>
        <v/>
      </c>
      <c r="I4590" s="90">
        <f>IF(G4590="",0,VLOOKUP(G4590,PHR!$B$4:$H$10000,7,FALSE))</f>
        <v>0</v>
      </c>
      <c r="J4590" s="51" t="str">
        <f t="shared" si="289"/>
        <v/>
      </c>
      <c r="K4590" s="52" t="str">
        <f t="shared" si="288"/>
        <v/>
      </c>
      <c r="L4590" s="55" t="str">
        <f t="shared" si="286"/>
        <v/>
      </c>
      <c r="M4590" s="56" t="str">
        <f t="shared" si="287"/>
        <v/>
      </c>
    </row>
    <row r="4591" spans="1:13" ht="13" x14ac:dyDescent="0.25">
      <c r="A4591" s="163">
        <v>4587</v>
      </c>
      <c r="B4591" s="66"/>
      <c r="C4591" s="67"/>
      <c r="D4591" s="48"/>
      <c r="E4591" s="68"/>
      <c r="F4591" s="49"/>
      <c r="G4591" s="69"/>
      <c r="H4591" s="50" t="str">
        <f>IF(E4591="","",VLOOKUP(WEEKDAY(E4591),List!A$15:B$21,2,FALSE))</f>
        <v/>
      </c>
      <c r="I4591" s="90">
        <f>IF(G4591="",0,VLOOKUP(G4591,PHR!$B$4:$H$10000,7,FALSE))</f>
        <v>0</v>
      </c>
      <c r="J4591" s="51" t="str">
        <f t="shared" si="289"/>
        <v/>
      </c>
      <c r="K4591" s="52" t="str">
        <f t="shared" si="288"/>
        <v/>
      </c>
      <c r="L4591" s="55" t="str">
        <f t="shared" si="286"/>
        <v/>
      </c>
      <c r="M4591" s="56" t="str">
        <f t="shared" si="287"/>
        <v/>
      </c>
    </row>
    <row r="4592" spans="1:13" ht="13" x14ac:dyDescent="0.25">
      <c r="A4592" s="163">
        <v>4588</v>
      </c>
      <c r="B4592" s="66"/>
      <c r="C4592" s="67"/>
      <c r="D4592" s="48"/>
      <c r="E4592" s="68"/>
      <c r="F4592" s="49"/>
      <c r="G4592" s="69"/>
      <c r="H4592" s="50" t="str">
        <f>IF(E4592="","",VLOOKUP(WEEKDAY(E4592),List!A$15:B$21,2,FALSE))</f>
        <v/>
      </c>
      <c r="I4592" s="90">
        <f>IF(G4592="",0,VLOOKUP(G4592,PHR!$B$4:$H$10000,7,FALSE))</f>
        <v>0</v>
      </c>
      <c r="J4592" s="51" t="str">
        <f t="shared" si="289"/>
        <v/>
      </c>
      <c r="K4592" s="52" t="str">
        <f t="shared" si="288"/>
        <v/>
      </c>
      <c r="L4592" s="55" t="str">
        <f t="shared" si="286"/>
        <v/>
      </c>
      <c r="M4592" s="56" t="str">
        <f t="shared" si="287"/>
        <v/>
      </c>
    </row>
    <row r="4593" spans="1:13" ht="13" x14ac:dyDescent="0.25">
      <c r="A4593" s="163">
        <v>4589</v>
      </c>
      <c r="B4593" s="66"/>
      <c r="C4593" s="67"/>
      <c r="D4593" s="48"/>
      <c r="E4593" s="68"/>
      <c r="F4593" s="49"/>
      <c r="G4593" s="69"/>
      <c r="H4593" s="50" t="str">
        <f>IF(E4593="","",VLOOKUP(WEEKDAY(E4593),List!A$15:B$21,2,FALSE))</f>
        <v/>
      </c>
      <c r="I4593" s="90">
        <f>IF(G4593="",0,VLOOKUP(G4593,PHR!$B$4:$H$10000,7,FALSE))</f>
        <v>0</v>
      </c>
      <c r="J4593" s="51" t="str">
        <f t="shared" si="289"/>
        <v/>
      </c>
      <c r="K4593" s="52" t="str">
        <f t="shared" si="288"/>
        <v/>
      </c>
      <c r="L4593" s="55" t="str">
        <f t="shared" si="286"/>
        <v/>
      </c>
      <c r="M4593" s="56" t="str">
        <f t="shared" si="287"/>
        <v/>
      </c>
    </row>
    <row r="4594" spans="1:13" ht="13" x14ac:dyDescent="0.25">
      <c r="A4594" s="163">
        <v>4590</v>
      </c>
      <c r="B4594" s="66"/>
      <c r="C4594" s="67"/>
      <c r="D4594" s="48"/>
      <c r="E4594" s="68"/>
      <c r="F4594" s="49"/>
      <c r="G4594" s="69"/>
      <c r="H4594" s="50" t="str">
        <f>IF(E4594="","",VLOOKUP(WEEKDAY(E4594),List!A$15:B$21,2,FALSE))</f>
        <v/>
      </c>
      <c r="I4594" s="90">
        <f>IF(G4594="",0,VLOOKUP(G4594,PHR!$B$4:$H$10000,7,FALSE))</f>
        <v>0</v>
      </c>
      <c r="J4594" s="51" t="str">
        <f t="shared" si="289"/>
        <v/>
      </c>
      <c r="K4594" s="52" t="str">
        <f t="shared" si="288"/>
        <v/>
      </c>
      <c r="L4594" s="55" t="str">
        <f t="shared" si="286"/>
        <v/>
      </c>
      <c r="M4594" s="56" t="str">
        <f t="shared" si="287"/>
        <v/>
      </c>
    </row>
    <row r="4595" spans="1:13" ht="13" x14ac:dyDescent="0.25">
      <c r="A4595" s="163">
        <v>4591</v>
      </c>
      <c r="B4595" s="66"/>
      <c r="C4595" s="67"/>
      <c r="D4595" s="48"/>
      <c r="E4595" s="68"/>
      <c r="F4595" s="49"/>
      <c r="G4595" s="69"/>
      <c r="H4595" s="50" t="str">
        <f>IF(E4595="","",VLOOKUP(WEEKDAY(E4595),List!A$15:B$21,2,FALSE))</f>
        <v/>
      </c>
      <c r="I4595" s="90">
        <f>IF(G4595="",0,VLOOKUP(G4595,PHR!$B$4:$H$10000,7,FALSE))</f>
        <v>0</v>
      </c>
      <c r="J4595" s="51" t="str">
        <f t="shared" si="289"/>
        <v/>
      </c>
      <c r="K4595" s="52" t="str">
        <f t="shared" si="288"/>
        <v/>
      </c>
      <c r="L4595" s="55" t="str">
        <f t="shared" si="286"/>
        <v/>
      </c>
      <c r="M4595" s="56" t="str">
        <f t="shared" si="287"/>
        <v/>
      </c>
    </row>
    <row r="4596" spans="1:13" ht="13" x14ac:dyDescent="0.25">
      <c r="A4596" s="163">
        <v>4592</v>
      </c>
      <c r="B4596" s="66"/>
      <c r="C4596" s="67"/>
      <c r="D4596" s="48"/>
      <c r="E4596" s="68"/>
      <c r="F4596" s="49"/>
      <c r="G4596" s="69"/>
      <c r="H4596" s="50" t="str">
        <f>IF(E4596="","",VLOOKUP(WEEKDAY(E4596),List!A$15:B$21,2,FALSE))</f>
        <v/>
      </c>
      <c r="I4596" s="90">
        <f>IF(G4596="",0,VLOOKUP(G4596,PHR!$B$4:$H$10000,7,FALSE))</f>
        <v>0</v>
      </c>
      <c r="J4596" s="51" t="str">
        <f t="shared" si="289"/>
        <v/>
      </c>
      <c r="K4596" s="52" t="str">
        <f t="shared" si="288"/>
        <v/>
      </c>
      <c r="L4596" s="55" t="str">
        <f t="shared" si="286"/>
        <v/>
      </c>
      <c r="M4596" s="56" t="str">
        <f t="shared" si="287"/>
        <v/>
      </c>
    </row>
    <row r="4597" spans="1:13" ht="13" x14ac:dyDescent="0.25">
      <c r="A4597" s="163">
        <v>4593</v>
      </c>
      <c r="B4597" s="66"/>
      <c r="C4597" s="67"/>
      <c r="D4597" s="48"/>
      <c r="E4597" s="68"/>
      <c r="F4597" s="49"/>
      <c r="G4597" s="69"/>
      <c r="H4597" s="50" t="str">
        <f>IF(E4597="","",VLOOKUP(WEEKDAY(E4597),List!A$15:B$21,2,FALSE))</f>
        <v/>
      </c>
      <c r="I4597" s="90">
        <f>IF(G4597="",0,VLOOKUP(G4597,PHR!$B$4:$H$10000,7,FALSE))</f>
        <v>0</v>
      </c>
      <c r="J4597" s="51" t="str">
        <f t="shared" si="289"/>
        <v/>
      </c>
      <c r="K4597" s="52" t="str">
        <f t="shared" si="288"/>
        <v/>
      </c>
      <c r="L4597" s="55" t="str">
        <f t="shared" si="286"/>
        <v/>
      </c>
      <c r="M4597" s="56" t="str">
        <f t="shared" si="287"/>
        <v/>
      </c>
    </row>
    <row r="4598" spans="1:13" ht="13" x14ac:dyDescent="0.25">
      <c r="A4598" s="163">
        <v>4594</v>
      </c>
      <c r="B4598" s="66"/>
      <c r="C4598" s="67"/>
      <c r="D4598" s="48"/>
      <c r="E4598" s="68"/>
      <c r="F4598" s="49"/>
      <c r="G4598" s="69"/>
      <c r="H4598" s="50" t="str">
        <f>IF(E4598="","",VLOOKUP(WEEKDAY(E4598),List!A$15:B$21,2,FALSE))</f>
        <v/>
      </c>
      <c r="I4598" s="90">
        <f>IF(G4598="",0,VLOOKUP(G4598,PHR!$B$4:$H$10000,7,FALSE))</f>
        <v>0</v>
      </c>
      <c r="J4598" s="51" t="str">
        <f t="shared" si="289"/>
        <v/>
      </c>
      <c r="K4598" s="52" t="str">
        <f t="shared" si="288"/>
        <v/>
      </c>
      <c r="L4598" s="55" t="str">
        <f t="shared" si="286"/>
        <v/>
      </c>
      <c r="M4598" s="56" t="str">
        <f t="shared" si="287"/>
        <v/>
      </c>
    </row>
    <row r="4599" spans="1:13" ht="13" x14ac:dyDescent="0.25">
      <c r="A4599" s="163">
        <v>4595</v>
      </c>
      <c r="B4599" s="66"/>
      <c r="C4599" s="67"/>
      <c r="D4599" s="48"/>
      <c r="E4599" s="68"/>
      <c r="F4599" s="49"/>
      <c r="G4599" s="69"/>
      <c r="H4599" s="50" t="str">
        <f>IF(E4599="","",VLOOKUP(WEEKDAY(E4599),List!A$15:B$21,2,FALSE))</f>
        <v/>
      </c>
      <c r="I4599" s="90">
        <f>IF(G4599="",0,VLOOKUP(G4599,PHR!$B$4:$H$10000,7,FALSE))</f>
        <v>0</v>
      </c>
      <c r="J4599" s="51" t="str">
        <f t="shared" si="289"/>
        <v/>
      </c>
      <c r="K4599" s="52" t="str">
        <f t="shared" si="288"/>
        <v/>
      </c>
      <c r="L4599" s="55" t="str">
        <f t="shared" si="286"/>
        <v/>
      </c>
      <c r="M4599" s="56" t="str">
        <f t="shared" si="287"/>
        <v/>
      </c>
    </row>
    <row r="4600" spans="1:13" ht="13" x14ac:dyDescent="0.25">
      <c r="A4600" s="163">
        <v>4596</v>
      </c>
      <c r="B4600" s="66"/>
      <c r="C4600" s="67"/>
      <c r="D4600" s="48"/>
      <c r="E4600" s="68"/>
      <c r="F4600" s="49"/>
      <c r="G4600" s="69"/>
      <c r="H4600" s="50" t="str">
        <f>IF(E4600="","",VLOOKUP(WEEKDAY(E4600),List!A$15:B$21,2,FALSE))</f>
        <v/>
      </c>
      <c r="I4600" s="90">
        <f>IF(G4600="",0,VLOOKUP(G4600,PHR!$B$4:$H$10000,7,FALSE))</f>
        <v>0</v>
      </c>
      <c r="J4600" s="51" t="str">
        <f t="shared" si="289"/>
        <v/>
      </c>
      <c r="K4600" s="52" t="str">
        <f t="shared" si="288"/>
        <v/>
      </c>
      <c r="L4600" s="55" t="str">
        <f t="shared" si="286"/>
        <v/>
      </c>
      <c r="M4600" s="56" t="str">
        <f t="shared" si="287"/>
        <v/>
      </c>
    </row>
    <row r="4601" spans="1:13" ht="13" x14ac:dyDescent="0.25">
      <c r="A4601" s="163">
        <v>4597</v>
      </c>
      <c r="B4601" s="66"/>
      <c r="C4601" s="67"/>
      <c r="D4601" s="48"/>
      <c r="E4601" s="68"/>
      <c r="F4601" s="49"/>
      <c r="G4601" s="69"/>
      <c r="H4601" s="50" t="str">
        <f>IF(E4601="","",VLOOKUP(WEEKDAY(E4601),List!A$15:B$21,2,FALSE))</f>
        <v/>
      </c>
      <c r="I4601" s="90">
        <f>IF(G4601="",0,VLOOKUP(G4601,PHR!$B$4:$H$10000,7,FALSE))</f>
        <v>0</v>
      </c>
      <c r="J4601" s="51" t="str">
        <f t="shared" si="289"/>
        <v/>
      </c>
      <c r="K4601" s="52" t="str">
        <f t="shared" si="288"/>
        <v/>
      </c>
      <c r="L4601" s="55" t="str">
        <f t="shared" si="286"/>
        <v/>
      </c>
      <c r="M4601" s="56" t="str">
        <f t="shared" si="287"/>
        <v/>
      </c>
    </row>
    <row r="4602" spans="1:13" ht="13" x14ac:dyDescent="0.25">
      <c r="A4602" s="163">
        <v>4598</v>
      </c>
      <c r="B4602" s="66"/>
      <c r="C4602" s="67"/>
      <c r="D4602" s="48"/>
      <c r="E4602" s="68"/>
      <c r="F4602" s="49"/>
      <c r="G4602" s="69"/>
      <c r="H4602" s="50" t="str">
        <f>IF(E4602="","",VLOOKUP(WEEKDAY(E4602),List!A$15:B$21,2,FALSE))</f>
        <v/>
      </c>
      <c r="I4602" s="90">
        <f>IF(G4602="",0,VLOOKUP(G4602,PHR!$B$4:$H$10000,7,FALSE))</f>
        <v>0</v>
      </c>
      <c r="J4602" s="51" t="str">
        <f t="shared" si="289"/>
        <v/>
      </c>
      <c r="K4602" s="52" t="str">
        <f t="shared" si="288"/>
        <v/>
      </c>
      <c r="L4602" s="55" t="str">
        <f t="shared" si="286"/>
        <v/>
      </c>
      <c r="M4602" s="56" t="str">
        <f t="shared" si="287"/>
        <v/>
      </c>
    </row>
    <row r="4603" spans="1:13" ht="13" x14ac:dyDescent="0.25">
      <c r="A4603" s="163">
        <v>4599</v>
      </c>
      <c r="B4603" s="66"/>
      <c r="C4603" s="67"/>
      <c r="D4603" s="48"/>
      <c r="E4603" s="68"/>
      <c r="F4603" s="49"/>
      <c r="G4603" s="69"/>
      <c r="H4603" s="50" t="str">
        <f>IF(E4603="","",VLOOKUP(WEEKDAY(E4603),List!A$15:B$21,2,FALSE))</f>
        <v/>
      </c>
      <c r="I4603" s="90">
        <f>IF(G4603="",0,VLOOKUP(G4603,PHR!$B$4:$H$10000,7,FALSE))</f>
        <v>0</v>
      </c>
      <c r="J4603" s="51" t="str">
        <f t="shared" si="289"/>
        <v/>
      </c>
      <c r="K4603" s="52" t="str">
        <f t="shared" si="288"/>
        <v/>
      </c>
      <c r="L4603" s="55" t="str">
        <f t="shared" si="286"/>
        <v/>
      </c>
      <c r="M4603" s="56" t="str">
        <f t="shared" si="287"/>
        <v/>
      </c>
    </row>
    <row r="4604" spans="1:13" ht="13" x14ac:dyDescent="0.25">
      <c r="A4604" s="163">
        <v>4600</v>
      </c>
      <c r="B4604" s="66"/>
      <c r="C4604" s="67"/>
      <c r="D4604" s="48"/>
      <c r="E4604" s="68"/>
      <c r="F4604" s="49"/>
      <c r="G4604" s="69"/>
      <c r="H4604" s="50" t="str">
        <f>IF(E4604="","",VLOOKUP(WEEKDAY(E4604),List!A$15:B$21,2,FALSE))</f>
        <v/>
      </c>
      <c r="I4604" s="90">
        <f>IF(G4604="",0,VLOOKUP(G4604,PHR!$B$4:$H$10000,7,FALSE))</f>
        <v>0</v>
      </c>
      <c r="J4604" s="51" t="str">
        <f t="shared" si="289"/>
        <v/>
      </c>
      <c r="K4604" s="52" t="str">
        <f t="shared" si="288"/>
        <v/>
      </c>
      <c r="L4604" s="55" t="str">
        <f t="shared" si="286"/>
        <v/>
      </c>
      <c r="M4604" s="56" t="str">
        <f t="shared" si="287"/>
        <v/>
      </c>
    </row>
    <row r="4605" spans="1:13" ht="13" x14ac:dyDescent="0.25">
      <c r="A4605" s="163">
        <v>4601</v>
      </c>
      <c r="B4605" s="66"/>
      <c r="C4605" s="67"/>
      <c r="D4605" s="48"/>
      <c r="E4605" s="68"/>
      <c r="F4605" s="49"/>
      <c r="G4605" s="69"/>
      <c r="H4605" s="50" t="str">
        <f>IF(E4605="","",VLOOKUP(WEEKDAY(E4605),List!A$15:B$21,2,FALSE))</f>
        <v/>
      </c>
      <c r="I4605" s="90">
        <f>IF(G4605="",0,VLOOKUP(G4605,PHR!$B$4:$H$10000,7,FALSE))</f>
        <v>0</v>
      </c>
      <c r="J4605" s="51" t="str">
        <f t="shared" si="289"/>
        <v/>
      </c>
      <c r="K4605" s="52" t="str">
        <f t="shared" si="288"/>
        <v/>
      </c>
      <c r="L4605" s="55" t="str">
        <f t="shared" si="286"/>
        <v/>
      </c>
      <c r="M4605" s="56" t="str">
        <f t="shared" si="287"/>
        <v/>
      </c>
    </row>
    <row r="4606" spans="1:13" ht="13" x14ac:dyDescent="0.25">
      <c r="A4606" s="163">
        <v>4602</v>
      </c>
      <c r="B4606" s="66"/>
      <c r="C4606" s="67"/>
      <c r="D4606" s="48"/>
      <c r="E4606" s="68"/>
      <c r="F4606" s="49"/>
      <c r="G4606" s="69"/>
      <c r="H4606" s="50" t="str">
        <f>IF(E4606="","",VLOOKUP(WEEKDAY(E4606),List!A$15:B$21,2,FALSE))</f>
        <v/>
      </c>
      <c r="I4606" s="90">
        <f>IF(G4606="",0,VLOOKUP(G4606,PHR!$B$4:$H$10000,7,FALSE))</f>
        <v>0</v>
      </c>
      <c r="J4606" s="51" t="str">
        <f t="shared" si="289"/>
        <v/>
      </c>
      <c r="K4606" s="52" t="str">
        <f t="shared" si="288"/>
        <v/>
      </c>
      <c r="L4606" s="55" t="str">
        <f t="shared" si="286"/>
        <v/>
      </c>
      <c r="M4606" s="56" t="str">
        <f t="shared" si="287"/>
        <v/>
      </c>
    </row>
    <row r="4607" spans="1:13" ht="13" x14ac:dyDescent="0.25">
      <c r="A4607" s="163">
        <v>4603</v>
      </c>
      <c r="B4607" s="66"/>
      <c r="C4607" s="67"/>
      <c r="D4607" s="48"/>
      <c r="E4607" s="68"/>
      <c r="F4607" s="49"/>
      <c r="G4607" s="69"/>
      <c r="H4607" s="50" t="str">
        <f>IF(E4607="","",VLOOKUP(WEEKDAY(E4607),List!A$15:B$21,2,FALSE))</f>
        <v/>
      </c>
      <c r="I4607" s="90">
        <f>IF(G4607="",0,VLOOKUP(G4607,PHR!$B$4:$H$10000,7,FALSE))</f>
        <v>0</v>
      </c>
      <c r="J4607" s="51" t="str">
        <f t="shared" si="289"/>
        <v/>
      </c>
      <c r="K4607" s="52" t="str">
        <f t="shared" si="288"/>
        <v/>
      </c>
      <c r="L4607" s="55" t="str">
        <f t="shared" si="286"/>
        <v/>
      </c>
      <c r="M4607" s="56" t="str">
        <f t="shared" si="287"/>
        <v/>
      </c>
    </row>
    <row r="4608" spans="1:13" ht="13" x14ac:dyDescent="0.25">
      <c r="A4608" s="163">
        <v>4604</v>
      </c>
      <c r="B4608" s="66"/>
      <c r="C4608" s="67"/>
      <c r="D4608" s="48"/>
      <c r="E4608" s="68"/>
      <c r="F4608" s="49"/>
      <c r="G4608" s="69"/>
      <c r="H4608" s="50" t="str">
        <f>IF(E4608="","",VLOOKUP(WEEKDAY(E4608),List!A$15:B$21,2,FALSE))</f>
        <v/>
      </c>
      <c r="I4608" s="90">
        <f>IF(G4608="",0,VLOOKUP(G4608,PHR!$B$4:$H$10000,7,FALSE))</f>
        <v>0</v>
      </c>
      <c r="J4608" s="51" t="str">
        <f t="shared" si="289"/>
        <v/>
      </c>
      <c r="K4608" s="52" t="str">
        <f t="shared" si="288"/>
        <v/>
      </c>
      <c r="L4608" s="55" t="str">
        <f t="shared" si="286"/>
        <v/>
      </c>
      <c r="M4608" s="56" t="str">
        <f t="shared" si="287"/>
        <v/>
      </c>
    </row>
    <row r="4609" spans="1:13" ht="13" x14ac:dyDescent="0.25">
      <c r="A4609" s="163">
        <v>4605</v>
      </c>
      <c r="B4609" s="66"/>
      <c r="C4609" s="67"/>
      <c r="D4609" s="48"/>
      <c r="E4609" s="68"/>
      <c r="F4609" s="49"/>
      <c r="G4609" s="69"/>
      <c r="H4609" s="50" t="str">
        <f>IF(E4609="","",VLOOKUP(WEEKDAY(E4609),List!A$15:B$21,2,FALSE))</f>
        <v/>
      </c>
      <c r="I4609" s="90">
        <f>IF(G4609="",0,VLOOKUP(G4609,PHR!$B$4:$H$10000,7,FALSE))</f>
        <v>0</v>
      </c>
      <c r="J4609" s="51" t="str">
        <f t="shared" si="289"/>
        <v/>
      </c>
      <c r="K4609" s="52" t="str">
        <f t="shared" si="288"/>
        <v/>
      </c>
      <c r="L4609" s="55" t="str">
        <f t="shared" si="286"/>
        <v/>
      </c>
      <c r="M4609" s="56" t="str">
        <f t="shared" si="287"/>
        <v/>
      </c>
    </row>
    <row r="4610" spans="1:13" ht="13" x14ac:dyDescent="0.25">
      <c r="A4610" s="163">
        <v>4606</v>
      </c>
      <c r="B4610" s="66"/>
      <c r="C4610" s="67"/>
      <c r="D4610" s="48"/>
      <c r="E4610" s="68"/>
      <c r="F4610" s="49"/>
      <c r="G4610" s="69"/>
      <c r="H4610" s="50" t="str">
        <f>IF(E4610="","",VLOOKUP(WEEKDAY(E4610),List!A$15:B$21,2,FALSE))</f>
        <v/>
      </c>
      <c r="I4610" s="90">
        <f>IF(G4610="",0,VLOOKUP(G4610,PHR!$B$4:$H$10000,7,FALSE))</f>
        <v>0</v>
      </c>
      <c r="J4610" s="51" t="str">
        <f t="shared" si="289"/>
        <v/>
      </c>
      <c r="K4610" s="52" t="str">
        <f t="shared" si="288"/>
        <v/>
      </c>
      <c r="L4610" s="55" t="str">
        <f t="shared" si="286"/>
        <v/>
      </c>
      <c r="M4610" s="56" t="str">
        <f t="shared" si="287"/>
        <v/>
      </c>
    </row>
    <row r="4611" spans="1:13" ht="13" x14ac:dyDescent="0.25">
      <c r="A4611" s="163">
        <v>4607</v>
      </c>
      <c r="B4611" s="66"/>
      <c r="C4611" s="67"/>
      <c r="D4611" s="48"/>
      <c r="E4611" s="68"/>
      <c r="F4611" s="49"/>
      <c r="G4611" s="69"/>
      <c r="H4611" s="50" t="str">
        <f>IF(E4611="","",VLOOKUP(WEEKDAY(E4611),List!A$15:B$21,2,FALSE))</f>
        <v/>
      </c>
      <c r="I4611" s="90">
        <f>IF(G4611="",0,VLOOKUP(G4611,PHR!$B$4:$H$10000,7,FALSE))</f>
        <v>0</v>
      </c>
      <c r="J4611" s="51" t="str">
        <f t="shared" si="289"/>
        <v/>
      </c>
      <c r="K4611" s="52" t="str">
        <f t="shared" si="288"/>
        <v/>
      </c>
      <c r="L4611" s="55" t="str">
        <f t="shared" si="286"/>
        <v/>
      </c>
      <c r="M4611" s="56" t="str">
        <f t="shared" si="287"/>
        <v/>
      </c>
    </row>
    <row r="4612" spans="1:13" ht="13" x14ac:dyDescent="0.25">
      <c r="A4612" s="163">
        <v>4608</v>
      </c>
      <c r="B4612" s="66"/>
      <c r="C4612" s="67"/>
      <c r="D4612" s="48"/>
      <c r="E4612" s="68"/>
      <c r="F4612" s="49"/>
      <c r="G4612" s="69"/>
      <c r="H4612" s="50" t="str">
        <f>IF(E4612="","",VLOOKUP(WEEKDAY(E4612),List!A$15:B$21,2,FALSE))</f>
        <v/>
      </c>
      <c r="I4612" s="90">
        <f>IF(G4612="",0,VLOOKUP(G4612,PHR!$B$4:$H$10000,7,FALSE))</f>
        <v>0</v>
      </c>
      <c r="J4612" s="51" t="str">
        <f t="shared" si="289"/>
        <v/>
      </c>
      <c r="K4612" s="52" t="str">
        <f t="shared" si="288"/>
        <v/>
      </c>
      <c r="L4612" s="55" t="str">
        <f t="shared" si="286"/>
        <v/>
      </c>
      <c r="M4612" s="56" t="str">
        <f t="shared" si="287"/>
        <v/>
      </c>
    </row>
    <row r="4613" spans="1:13" ht="13" x14ac:dyDescent="0.25">
      <c r="A4613" s="163">
        <v>4609</v>
      </c>
      <c r="B4613" s="66"/>
      <c r="C4613" s="67"/>
      <c r="D4613" s="48"/>
      <c r="E4613" s="68"/>
      <c r="F4613" s="49"/>
      <c r="G4613" s="69"/>
      <c r="H4613" s="50" t="str">
        <f>IF(E4613="","",VLOOKUP(WEEKDAY(E4613),List!A$15:B$21,2,FALSE))</f>
        <v/>
      </c>
      <c r="I4613" s="90">
        <f>IF(G4613="",0,VLOOKUP(G4613,PHR!$B$4:$H$10000,7,FALSE))</f>
        <v>0</v>
      </c>
      <c r="J4613" s="51" t="str">
        <f t="shared" si="289"/>
        <v/>
      </c>
      <c r="K4613" s="52" t="str">
        <f t="shared" si="288"/>
        <v/>
      </c>
      <c r="L4613" s="55" t="str">
        <f t="shared" ref="L4613:L4676" si="290">IF(D4613="","",K4613)</f>
        <v/>
      </c>
      <c r="M4613" s="56" t="str">
        <f t="shared" ref="M4613:M4676" si="291">IF(D4613="","",ROUND(L4613*I4613,2))</f>
        <v/>
      </c>
    </row>
    <row r="4614" spans="1:13" ht="13" x14ac:dyDescent="0.25">
      <c r="A4614" s="163">
        <v>4610</v>
      </c>
      <c r="B4614" s="66"/>
      <c r="C4614" s="67"/>
      <c r="D4614" s="48"/>
      <c r="E4614" s="68"/>
      <c r="F4614" s="49"/>
      <c r="G4614" s="69"/>
      <c r="H4614" s="50" t="str">
        <f>IF(E4614="","",VLOOKUP(WEEKDAY(E4614),List!A$15:B$21,2,FALSE))</f>
        <v/>
      </c>
      <c r="I4614" s="90">
        <f>IF(G4614="",0,VLOOKUP(G4614,PHR!$B$4:$H$10000,7,FALSE))</f>
        <v>0</v>
      </c>
      <c r="J4614" s="51" t="str">
        <f t="shared" si="289"/>
        <v/>
      </c>
      <c r="K4614" s="52" t="str">
        <f t="shared" ref="K4614:K4677" si="292">IF(F4614="","",IF(C4614="",MIN(F4614,$K$1),(MIN(F4614,$K$1)*C4614)))</f>
        <v/>
      </c>
      <c r="L4614" s="55" t="str">
        <f t="shared" si="290"/>
        <v/>
      </c>
      <c r="M4614" s="56" t="str">
        <f t="shared" si="291"/>
        <v/>
      </c>
    </row>
    <row r="4615" spans="1:13" ht="13" x14ac:dyDescent="0.25">
      <c r="A4615" s="163">
        <v>4611</v>
      </c>
      <c r="B4615" s="66"/>
      <c r="C4615" s="67"/>
      <c r="D4615" s="48"/>
      <c r="E4615" s="68"/>
      <c r="F4615" s="49"/>
      <c r="G4615" s="69"/>
      <c r="H4615" s="50" t="str">
        <f>IF(E4615="","",VLOOKUP(WEEKDAY(E4615),List!A$15:B$21,2,FALSE))</f>
        <v/>
      </c>
      <c r="I4615" s="90">
        <f>IF(G4615="",0,VLOOKUP(G4615,PHR!$B$4:$H$10000,7,FALSE))</f>
        <v>0</v>
      </c>
      <c r="J4615" s="51" t="str">
        <f t="shared" si="289"/>
        <v/>
      </c>
      <c r="K4615" s="52" t="str">
        <f t="shared" si="292"/>
        <v/>
      </c>
      <c r="L4615" s="55" t="str">
        <f t="shared" si="290"/>
        <v/>
      </c>
      <c r="M4615" s="56" t="str">
        <f t="shared" si="291"/>
        <v/>
      </c>
    </row>
    <row r="4616" spans="1:13" ht="13" x14ac:dyDescent="0.25">
      <c r="A4616" s="163">
        <v>4612</v>
      </c>
      <c r="B4616" s="66"/>
      <c r="C4616" s="67"/>
      <c r="D4616" s="48"/>
      <c r="E4616" s="68"/>
      <c r="F4616" s="49"/>
      <c r="G4616" s="69"/>
      <c r="H4616" s="50" t="str">
        <f>IF(E4616="","",VLOOKUP(WEEKDAY(E4616),List!A$15:B$21,2,FALSE))</f>
        <v/>
      </c>
      <c r="I4616" s="90">
        <f>IF(G4616="",0,VLOOKUP(G4616,PHR!$B$4:$H$10000,7,FALSE))</f>
        <v>0</v>
      </c>
      <c r="J4616" s="51" t="str">
        <f t="shared" si="289"/>
        <v/>
      </c>
      <c r="K4616" s="52" t="str">
        <f t="shared" si="292"/>
        <v/>
      </c>
      <c r="L4616" s="55" t="str">
        <f t="shared" si="290"/>
        <v/>
      </c>
      <c r="M4616" s="56" t="str">
        <f t="shared" si="291"/>
        <v/>
      </c>
    </row>
    <row r="4617" spans="1:13" ht="13" x14ac:dyDescent="0.25">
      <c r="A4617" s="163">
        <v>4613</v>
      </c>
      <c r="B4617" s="66"/>
      <c r="C4617" s="67"/>
      <c r="D4617" s="48"/>
      <c r="E4617" s="68"/>
      <c r="F4617" s="49"/>
      <c r="G4617" s="69"/>
      <c r="H4617" s="50" t="str">
        <f>IF(E4617="","",VLOOKUP(WEEKDAY(E4617),List!A$15:B$21,2,FALSE))</f>
        <v/>
      </c>
      <c r="I4617" s="90">
        <f>IF(G4617="",0,VLOOKUP(G4617,PHR!$B$4:$H$10000,7,FALSE))</f>
        <v>0</v>
      </c>
      <c r="J4617" s="51" t="str">
        <f t="shared" si="289"/>
        <v/>
      </c>
      <c r="K4617" s="52" t="str">
        <f t="shared" si="292"/>
        <v/>
      </c>
      <c r="L4617" s="55" t="str">
        <f t="shared" si="290"/>
        <v/>
      </c>
      <c r="M4617" s="56" t="str">
        <f t="shared" si="291"/>
        <v/>
      </c>
    </row>
    <row r="4618" spans="1:13" ht="13" x14ac:dyDescent="0.25">
      <c r="A4618" s="163">
        <v>4614</v>
      </c>
      <c r="B4618" s="66"/>
      <c r="C4618" s="67"/>
      <c r="D4618" s="48"/>
      <c r="E4618" s="68"/>
      <c r="F4618" s="49"/>
      <c r="G4618" s="69"/>
      <c r="H4618" s="50" t="str">
        <f>IF(E4618="","",VLOOKUP(WEEKDAY(E4618),List!A$15:B$21,2,FALSE))</f>
        <v/>
      </c>
      <c r="I4618" s="90">
        <f>IF(G4618="",0,VLOOKUP(G4618,PHR!$B$4:$H$10000,7,FALSE))</f>
        <v>0</v>
      </c>
      <c r="J4618" s="51" t="str">
        <f t="shared" ref="J4618:J4681" si="293">IF(K4618="","",ROUND(K4618*I4618,2))</f>
        <v/>
      </c>
      <c r="K4618" s="52" t="str">
        <f t="shared" si="292"/>
        <v/>
      </c>
      <c r="L4618" s="55" t="str">
        <f t="shared" si="290"/>
        <v/>
      </c>
      <c r="M4618" s="56" t="str">
        <f t="shared" si="291"/>
        <v/>
      </c>
    </row>
    <row r="4619" spans="1:13" ht="13" x14ac:dyDescent="0.25">
      <c r="A4619" s="163">
        <v>4615</v>
      </c>
      <c r="B4619" s="66"/>
      <c r="C4619" s="67"/>
      <c r="D4619" s="48"/>
      <c r="E4619" s="68"/>
      <c r="F4619" s="49"/>
      <c r="G4619" s="69"/>
      <c r="H4619" s="50" t="str">
        <f>IF(E4619="","",VLOOKUP(WEEKDAY(E4619),List!A$15:B$21,2,FALSE))</f>
        <v/>
      </c>
      <c r="I4619" s="90">
        <f>IF(G4619="",0,VLOOKUP(G4619,PHR!$B$4:$H$10000,7,FALSE))</f>
        <v>0</v>
      </c>
      <c r="J4619" s="51" t="str">
        <f t="shared" si="293"/>
        <v/>
      </c>
      <c r="K4619" s="52" t="str">
        <f t="shared" si="292"/>
        <v/>
      </c>
      <c r="L4619" s="55" t="str">
        <f t="shared" si="290"/>
        <v/>
      </c>
      <c r="M4619" s="56" t="str">
        <f t="shared" si="291"/>
        <v/>
      </c>
    </row>
    <row r="4620" spans="1:13" ht="13" x14ac:dyDescent="0.25">
      <c r="A4620" s="163">
        <v>4616</v>
      </c>
      <c r="B4620" s="66"/>
      <c r="C4620" s="67"/>
      <c r="D4620" s="48"/>
      <c r="E4620" s="68"/>
      <c r="F4620" s="49"/>
      <c r="G4620" s="69"/>
      <c r="H4620" s="50" t="str">
        <f>IF(E4620="","",VLOOKUP(WEEKDAY(E4620),List!A$15:B$21,2,FALSE))</f>
        <v/>
      </c>
      <c r="I4620" s="90">
        <f>IF(G4620="",0,VLOOKUP(G4620,PHR!$B$4:$H$10000,7,FALSE))</f>
        <v>0</v>
      </c>
      <c r="J4620" s="51" t="str">
        <f t="shared" si="293"/>
        <v/>
      </c>
      <c r="K4620" s="52" t="str">
        <f t="shared" si="292"/>
        <v/>
      </c>
      <c r="L4620" s="55" t="str">
        <f t="shared" si="290"/>
        <v/>
      </c>
      <c r="M4620" s="56" t="str">
        <f t="shared" si="291"/>
        <v/>
      </c>
    </row>
    <row r="4621" spans="1:13" ht="13" x14ac:dyDescent="0.25">
      <c r="A4621" s="163">
        <v>4617</v>
      </c>
      <c r="B4621" s="66"/>
      <c r="C4621" s="67"/>
      <c r="D4621" s="48"/>
      <c r="E4621" s="68"/>
      <c r="F4621" s="49"/>
      <c r="G4621" s="69"/>
      <c r="H4621" s="50" t="str">
        <f>IF(E4621="","",VLOOKUP(WEEKDAY(E4621),List!A$15:B$21,2,FALSE))</f>
        <v/>
      </c>
      <c r="I4621" s="90">
        <f>IF(G4621="",0,VLOOKUP(G4621,PHR!$B$4:$H$10000,7,FALSE))</f>
        <v>0</v>
      </c>
      <c r="J4621" s="51" t="str">
        <f t="shared" si="293"/>
        <v/>
      </c>
      <c r="K4621" s="52" t="str">
        <f t="shared" si="292"/>
        <v/>
      </c>
      <c r="L4621" s="55" t="str">
        <f t="shared" si="290"/>
        <v/>
      </c>
      <c r="M4621" s="56" t="str">
        <f t="shared" si="291"/>
        <v/>
      </c>
    </row>
    <row r="4622" spans="1:13" ht="13" x14ac:dyDescent="0.25">
      <c r="A4622" s="163">
        <v>4618</v>
      </c>
      <c r="B4622" s="66"/>
      <c r="C4622" s="67"/>
      <c r="D4622" s="48"/>
      <c r="E4622" s="68"/>
      <c r="F4622" s="49"/>
      <c r="G4622" s="69"/>
      <c r="H4622" s="50" t="str">
        <f>IF(E4622="","",VLOOKUP(WEEKDAY(E4622),List!A$15:B$21,2,FALSE))</f>
        <v/>
      </c>
      <c r="I4622" s="90">
        <f>IF(G4622="",0,VLOOKUP(G4622,PHR!$B$4:$H$10000,7,FALSE))</f>
        <v>0</v>
      </c>
      <c r="J4622" s="51" t="str">
        <f t="shared" si="293"/>
        <v/>
      </c>
      <c r="K4622" s="52" t="str">
        <f t="shared" si="292"/>
        <v/>
      </c>
      <c r="L4622" s="55" t="str">
        <f t="shared" si="290"/>
        <v/>
      </c>
      <c r="M4622" s="56" t="str">
        <f t="shared" si="291"/>
        <v/>
      </c>
    </row>
    <row r="4623" spans="1:13" ht="13" x14ac:dyDescent="0.25">
      <c r="A4623" s="163">
        <v>4619</v>
      </c>
      <c r="B4623" s="66"/>
      <c r="C4623" s="67"/>
      <c r="D4623" s="48"/>
      <c r="E4623" s="68"/>
      <c r="F4623" s="49"/>
      <c r="G4623" s="69"/>
      <c r="H4623" s="50" t="str">
        <f>IF(E4623="","",VLOOKUP(WEEKDAY(E4623),List!A$15:B$21,2,FALSE))</f>
        <v/>
      </c>
      <c r="I4623" s="90">
        <f>IF(G4623="",0,VLOOKUP(G4623,PHR!$B$4:$H$10000,7,FALSE))</f>
        <v>0</v>
      </c>
      <c r="J4623" s="51" t="str">
        <f t="shared" si="293"/>
        <v/>
      </c>
      <c r="K4623" s="52" t="str">
        <f t="shared" si="292"/>
        <v/>
      </c>
      <c r="L4623" s="55" t="str">
        <f t="shared" si="290"/>
        <v/>
      </c>
      <c r="M4623" s="56" t="str">
        <f t="shared" si="291"/>
        <v/>
      </c>
    </row>
    <row r="4624" spans="1:13" ht="13" x14ac:dyDescent="0.25">
      <c r="A4624" s="163">
        <v>4620</v>
      </c>
      <c r="B4624" s="66"/>
      <c r="C4624" s="67"/>
      <c r="D4624" s="48"/>
      <c r="E4624" s="68"/>
      <c r="F4624" s="49"/>
      <c r="G4624" s="69"/>
      <c r="H4624" s="50" t="str">
        <f>IF(E4624="","",VLOOKUP(WEEKDAY(E4624),List!A$15:B$21,2,FALSE))</f>
        <v/>
      </c>
      <c r="I4624" s="90">
        <f>IF(G4624="",0,VLOOKUP(G4624,PHR!$B$4:$H$10000,7,FALSE))</f>
        <v>0</v>
      </c>
      <c r="J4624" s="51" t="str">
        <f t="shared" si="293"/>
        <v/>
      </c>
      <c r="K4624" s="52" t="str">
        <f t="shared" si="292"/>
        <v/>
      </c>
      <c r="L4624" s="55" t="str">
        <f t="shared" si="290"/>
        <v/>
      </c>
      <c r="M4624" s="56" t="str">
        <f t="shared" si="291"/>
        <v/>
      </c>
    </row>
    <row r="4625" spans="1:13" ht="13" x14ac:dyDescent="0.25">
      <c r="A4625" s="163">
        <v>4621</v>
      </c>
      <c r="B4625" s="66"/>
      <c r="C4625" s="67"/>
      <c r="D4625" s="48"/>
      <c r="E4625" s="68"/>
      <c r="F4625" s="49"/>
      <c r="G4625" s="69"/>
      <c r="H4625" s="50" t="str">
        <f>IF(E4625="","",VLOOKUP(WEEKDAY(E4625),List!A$15:B$21,2,FALSE))</f>
        <v/>
      </c>
      <c r="I4625" s="90">
        <f>IF(G4625="",0,VLOOKUP(G4625,PHR!$B$4:$H$10000,7,FALSE))</f>
        <v>0</v>
      </c>
      <c r="J4625" s="51" t="str">
        <f t="shared" si="293"/>
        <v/>
      </c>
      <c r="K4625" s="52" t="str">
        <f t="shared" si="292"/>
        <v/>
      </c>
      <c r="L4625" s="55" t="str">
        <f t="shared" si="290"/>
        <v/>
      </c>
      <c r="M4625" s="56" t="str">
        <f t="shared" si="291"/>
        <v/>
      </c>
    </row>
    <row r="4626" spans="1:13" ht="13" x14ac:dyDescent="0.25">
      <c r="A4626" s="163">
        <v>4622</v>
      </c>
      <c r="B4626" s="66"/>
      <c r="C4626" s="67"/>
      <c r="D4626" s="48"/>
      <c r="E4626" s="68"/>
      <c r="F4626" s="49"/>
      <c r="G4626" s="69"/>
      <c r="H4626" s="50" t="str">
        <f>IF(E4626="","",VLOOKUP(WEEKDAY(E4626),List!A$15:B$21,2,FALSE))</f>
        <v/>
      </c>
      <c r="I4626" s="90">
        <f>IF(G4626="",0,VLOOKUP(G4626,PHR!$B$4:$H$10000,7,FALSE))</f>
        <v>0</v>
      </c>
      <c r="J4626" s="51" t="str">
        <f t="shared" si="293"/>
        <v/>
      </c>
      <c r="K4626" s="52" t="str">
        <f t="shared" si="292"/>
        <v/>
      </c>
      <c r="L4626" s="55" t="str">
        <f t="shared" si="290"/>
        <v/>
      </c>
      <c r="M4626" s="56" t="str">
        <f t="shared" si="291"/>
        <v/>
      </c>
    </row>
    <row r="4627" spans="1:13" ht="13" x14ac:dyDescent="0.25">
      <c r="A4627" s="163">
        <v>4623</v>
      </c>
      <c r="B4627" s="66"/>
      <c r="C4627" s="67"/>
      <c r="D4627" s="48"/>
      <c r="E4627" s="68"/>
      <c r="F4627" s="49"/>
      <c r="G4627" s="69"/>
      <c r="H4627" s="50" t="str">
        <f>IF(E4627="","",VLOOKUP(WEEKDAY(E4627),List!A$15:B$21,2,FALSE))</f>
        <v/>
      </c>
      <c r="I4627" s="90">
        <f>IF(G4627="",0,VLOOKUP(G4627,PHR!$B$4:$H$10000,7,FALSE))</f>
        <v>0</v>
      </c>
      <c r="J4627" s="51" t="str">
        <f t="shared" si="293"/>
        <v/>
      </c>
      <c r="K4627" s="52" t="str">
        <f t="shared" si="292"/>
        <v/>
      </c>
      <c r="L4627" s="55" t="str">
        <f t="shared" si="290"/>
        <v/>
      </c>
      <c r="M4627" s="56" t="str">
        <f t="shared" si="291"/>
        <v/>
      </c>
    </row>
    <row r="4628" spans="1:13" ht="13" x14ac:dyDescent="0.25">
      <c r="A4628" s="163">
        <v>4624</v>
      </c>
      <c r="B4628" s="66"/>
      <c r="C4628" s="67"/>
      <c r="D4628" s="48"/>
      <c r="E4628" s="68"/>
      <c r="F4628" s="49"/>
      <c r="G4628" s="69"/>
      <c r="H4628" s="50" t="str">
        <f>IF(E4628="","",VLOOKUP(WEEKDAY(E4628),List!A$15:B$21,2,FALSE))</f>
        <v/>
      </c>
      <c r="I4628" s="90">
        <f>IF(G4628="",0,VLOOKUP(G4628,PHR!$B$4:$H$10000,7,FALSE))</f>
        <v>0</v>
      </c>
      <c r="J4628" s="51" t="str">
        <f t="shared" si="293"/>
        <v/>
      </c>
      <c r="K4628" s="52" t="str">
        <f t="shared" si="292"/>
        <v/>
      </c>
      <c r="L4628" s="55" t="str">
        <f t="shared" si="290"/>
        <v/>
      </c>
      <c r="M4628" s="56" t="str">
        <f t="shared" si="291"/>
        <v/>
      </c>
    </row>
    <row r="4629" spans="1:13" ht="13" x14ac:dyDescent="0.25">
      <c r="A4629" s="163">
        <v>4625</v>
      </c>
      <c r="B4629" s="66"/>
      <c r="C4629" s="67"/>
      <c r="D4629" s="48"/>
      <c r="E4629" s="68"/>
      <c r="F4629" s="49"/>
      <c r="G4629" s="69"/>
      <c r="H4629" s="50" t="str">
        <f>IF(E4629="","",VLOOKUP(WEEKDAY(E4629),List!A$15:B$21,2,FALSE))</f>
        <v/>
      </c>
      <c r="I4629" s="90">
        <f>IF(G4629="",0,VLOOKUP(G4629,PHR!$B$4:$H$10000,7,FALSE))</f>
        <v>0</v>
      </c>
      <c r="J4629" s="51" t="str">
        <f t="shared" si="293"/>
        <v/>
      </c>
      <c r="K4629" s="52" t="str">
        <f t="shared" si="292"/>
        <v/>
      </c>
      <c r="L4629" s="55" t="str">
        <f t="shared" si="290"/>
        <v/>
      </c>
      <c r="M4629" s="56" t="str">
        <f t="shared" si="291"/>
        <v/>
      </c>
    </row>
    <row r="4630" spans="1:13" ht="13" x14ac:dyDescent="0.25">
      <c r="A4630" s="163">
        <v>4626</v>
      </c>
      <c r="B4630" s="66"/>
      <c r="C4630" s="67"/>
      <c r="D4630" s="48"/>
      <c r="E4630" s="68"/>
      <c r="F4630" s="49"/>
      <c r="G4630" s="69"/>
      <c r="H4630" s="50" t="str">
        <f>IF(E4630="","",VLOOKUP(WEEKDAY(E4630),List!A$15:B$21,2,FALSE))</f>
        <v/>
      </c>
      <c r="I4630" s="90">
        <f>IF(G4630="",0,VLOOKUP(G4630,PHR!$B$4:$H$10000,7,FALSE))</f>
        <v>0</v>
      </c>
      <c r="J4630" s="51" t="str">
        <f t="shared" si="293"/>
        <v/>
      </c>
      <c r="K4630" s="52" t="str">
        <f t="shared" si="292"/>
        <v/>
      </c>
      <c r="L4630" s="55" t="str">
        <f t="shared" si="290"/>
        <v/>
      </c>
      <c r="M4630" s="56" t="str">
        <f t="shared" si="291"/>
        <v/>
      </c>
    </row>
    <row r="4631" spans="1:13" ht="13" x14ac:dyDescent="0.25">
      <c r="A4631" s="163">
        <v>4627</v>
      </c>
      <c r="B4631" s="66"/>
      <c r="C4631" s="67"/>
      <c r="D4631" s="48"/>
      <c r="E4631" s="68"/>
      <c r="F4631" s="49"/>
      <c r="G4631" s="69"/>
      <c r="H4631" s="50" t="str">
        <f>IF(E4631="","",VLOOKUP(WEEKDAY(E4631),List!A$15:B$21,2,FALSE))</f>
        <v/>
      </c>
      <c r="I4631" s="90">
        <f>IF(G4631="",0,VLOOKUP(G4631,PHR!$B$4:$H$10000,7,FALSE))</f>
        <v>0</v>
      </c>
      <c r="J4631" s="51" t="str">
        <f t="shared" si="293"/>
        <v/>
      </c>
      <c r="K4631" s="52" t="str">
        <f t="shared" si="292"/>
        <v/>
      </c>
      <c r="L4631" s="55" t="str">
        <f t="shared" si="290"/>
        <v/>
      </c>
      <c r="M4631" s="56" t="str">
        <f t="shared" si="291"/>
        <v/>
      </c>
    </row>
    <row r="4632" spans="1:13" ht="13" x14ac:dyDescent="0.25">
      <c r="A4632" s="163">
        <v>4628</v>
      </c>
      <c r="B4632" s="66"/>
      <c r="C4632" s="67"/>
      <c r="D4632" s="48"/>
      <c r="E4632" s="68"/>
      <c r="F4632" s="49"/>
      <c r="G4632" s="69"/>
      <c r="H4632" s="50" t="str">
        <f>IF(E4632="","",VLOOKUP(WEEKDAY(E4632),List!A$15:B$21,2,FALSE))</f>
        <v/>
      </c>
      <c r="I4632" s="90">
        <f>IF(G4632="",0,VLOOKUP(G4632,PHR!$B$4:$H$10000,7,FALSE))</f>
        <v>0</v>
      </c>
      <c r="J4632" s="51" t="str">
        <f t="shared" si="293"/>
        <v/>
      </c>
      <c r="K4632" s="52" t="str">
        <f t="shared" si="292"/>
        <v/>
      </c>
      <c r="L4632" s="55" t="str">
        <f t="shared" si="290"/>
        <v/>
      </c>
      <c r="M4632" s="56" t="str">
        <f t="shared" si="291"/>
        <v/>
      </c>
    </row>
    <row r="4633" spans="1:13" ht="13" x14ac:dyDescent="0.25">
      <c r="A4633" s="163">
        <v>4629</v>
      </c>
      <c r="B4633" s="66"/>
      <c r="C4633" s="67"/>
      <c r="D4633" s="48"/>
      <c r="E4633" s="68"/>
      <c r="F4633" s="49"/>
      <c r="G4633" s="69"/>
      <c r="H4633" s="50" t="str">
        <f>IF(E4633="","",VLOOKUP(WEEKDAY(E4633),List!A$15:B$21,2,FALSE))</f>
        <v/>
      </c>
      <c r="I4633" s="90">
        <f>IF(G4633="",0,VLOOKUP(G4633,PHR!$B$4:$H$10000,7,FALSE))</f>
        <v>0</v>
      </c>
      <c r="J4633" s="51" t="str">
        <f t="shared" si="293"/>
        <v/>
      </c>
      <c r="K4633" s="52" t="str">
        <f t="shared" si="292"/>
        <v/>
      </c>
      <c r="L4633" s="55" t="str">
        <f t="shared" si="290"/>
        <v/>
      </c>
      <c r="M4633" s="56" t="str">
        <f t="shared" si="291"/>
        <v/>
      </c>
    </row>
    <row r="4634" spans="1:13" ht="13" x14ac:dyDescent="0.25">
      <c r="A4634" s="163">
        <v>4630</v>
      </c>
      <c r="B4634" s="66"/>
      <c r="C4634" s="67"/>
      <c r="D4634" s="48"/>
      <c r="E4634" s="68"/>
      <c r="F4634" s="49"/>
      <c r="G4634" s="69"/>
      <c r="H4634" s="50" t="str">
        <f>IF(E4634="","",VLOOKUP(WEEKDAY(E4634),List!A$15:B$21,2,FALSE))</f>
        <v/>
      </c>
      <c r="I4634" s="90">
        <f>IF(G4634="",0,VLOOKUP(G4634,PHR!$B$4:$H$10000,7,FALSE))</f>
        <v>0</v>
      </c>
      <c r="J4634" s="51" t="str">
        <f t="shared" si="293"/>
        <v/>
      </c>
      <c r="K4634" s="52" t="str">
        <f t="shared" si="292"/>
        <v/>
      </c>
      <c r="L4634" s="55" t="str">
        <f t="shared" si="290"/>
        <v/>
      </c>
      <c r="M4634" s="56" t="str">
        <f t="shared" si="291"/>
        <v/>
      </c>
    </row>
    <row r="4635" spans="1:13" ht="13" x14ac:dyDescent="0.25">
      <c r="A4635" s="163">
        <v>4631</v>
      </c>
      <c r="B4635" s="66"/>
      <c r="C4635" s="67"/>
      <c r="D4635" s="48"/>
      <c r="E4635" s="68"/>
      <c r="F4635" s="49"/>
      <c r="G4635" s="69"/>
      <c r="H4635" s="50" t="str">
        <f>IF(E4635="","",VLOOKUP(WEEKDAY(E4635),List!A$15:B$21,2,FALSE))</f>
        <v/>
      </c>
      <c r="I4635" s="90">
        <f>IF(G4635="",0,VLOOKUP(G4635,PHR!$B$4:$H$10000,7,FALSE))</f>
        <v>0</v>
      </c>
      <c r="J4635" s="51" t="str">
        <f t="shared" si="293"/>
        <v/>
      </c>
      <c r="K4635" s="52" t="str">
        <f t="shared" si="292"/>
        <v/>
      </c>
      <c r="L4635" s="55" t="str">
        <f t="shared" si="290"/>
        <v/>
      </c>
      <c r="M4635" s="56" t="str">
        <f t="shared" si="291"/>
        <v/>
      </c>
    </row>
    <row r="4636" spans="1:13" ht="13" x14ac:dyDescent="0.25">
      <c r="A4636" s="163">
        <v>4632</v>
      </c>
      <c r="B4636" s="66"/>
      <c r="C4636" s="67"/>
      <c r="D4636" s="48"/>
      <c r="E4636" s="68"/>
      <c r="F4636" s="49"/>
      <c r="G4636" s="69"/>
      <c r="H4636" s="50" t="str">
        <f>IF(E4636="","",VLOOKUP(WEEKDAY(E4636),List!A$15:B$21,2,FALSE))</f>
        <v/>
      </c>
      <c r="I4636" s="90">
        <f>IF(G4636="",0,VLOOKUP(G4636,PHR!$B$4:$H$10000,7,FALSE))</f>
        <v>0</v>
      </c>
      <c r="J4636" s="51" t="str">
        <f t="shared" si="293"/>
        <v/>
      </c>
      <c r="K4636" s="52" t="str">
        <f t="shared" si="292"/>
        <v/>
      </c>
      <c r="L4636" s="55" t="str">
        <f t="shared" si="290"/>
        <v/>
      </c>
      <c r="M4636" s="56" t="str">
        <f t="shared" si="291"/>
        <v/>
      </c>
    </row>
    <row r="4637" spans="1:13" ht="13" x14ac:dyDescent="0.25">
      <c r="A4637" s="163">
        <v>4633</v>
      </c>
      <c r="B4637" s="66"/>
      <c r="C4637" s="67"/>
      <c r="D4637" s="48"/>
      <c r="E4637" s="68"/>
      <c r="F4637" s="49"/>
      <c r="G4637" s="69"/>
      <c r="H4637" s="50" t="str">
        <f>IF(E4637="","",VLOOKUP(WEEKDAY(E4637),List!A$15:B$21,2,FALSE))</f>
        <v/>
      </c>
      <c r="I4637" s="90">
        <f>IF(G4637="",0,VLOOKUP(G4637,PHR!$B$4:$H$10000,7,FALSE))</f>
        <v>0</v>
      </c>
      <c r="J4637" s="51" t="str">
        <f t="shared" si="293"/>
        <v/>
      </c>
      <c r="K4637" s="52" t="str">
        <f t="shared" si="292"/>
        <v/>
      </c>
      <c r="L4637" s="55" t="str">
        <f t="shared" si="290"/>
        <v/>
      </c>
      <c r="M4637" s="56" t="str">
        <f t="shared" si="291"/>
        <v/>
      </c>
    </row>
    <row r="4638" spans="1:13" ht="13" x14ac:dyDescent="0.25">
      <c r="A4638" s="163">
        <v>4634</v>
      </c>
      <c r="B4638" s="66"/>
      <c r="C4638" s="67"/>
      <c r="D4638" s="48"/>
      <c r="E4638" s="68"/>
      <c r="F4638" s="49"/>
      <c r="G4638" s="69"/>
      <c r="H4638" s="50" t="str">
        <f>IF(E4638="","",VLOOKUP(WEEKDAY(E4638),List!A$15:B$21,2,FALSE))</f>
        <v/>
      </c>
      <c r="I4638" s="90">
        <f>IF(G4638="",0,VLOOKUP(G4638,PHR!$B$4:$H$10000,7,FALSE))</f>
        <v>0</v>
      </c>
      <c r="J4638" s="51" t="str">
        <f t="shared" si="293"/>
        <v/>
      </c>
      <c r="K4638" s="52" t="str">
        <f t="shared" si="292"/>
        <v/>
      </c>
      <c r="L4638" s="55" t="str">
        <f t="shared" si="290"/>
        <v/>
      </c>
      <c r="M4638" s="56" t="str">
        <f t="shared" si="291"/>
        <v/>
      </c>
    </row>
    <row r="4639" spans="1:13" ht="13" x14ac:dyDescent="0.25">
      <c r="A4639" s="163">
        <v>4635</v>
      </c>
      <c r="B4639" s="66"/>
      <c r="C4639" s="67"/>
      <c r="D4639" s="48"/>
      <c r="E4639" s="68"/>
      <c r="F4639" s="49"/>
      <c r="G4639" s="69"/>
      <c r="H4639" s="50" t="str">
        <f>IF(E4639="","",VLOOKUP(WEEKDAY(E4639),List!A$15:B$21,2,FALSE))</f>
        <v/>
      </c>
      <c r="I4639" s="90">
        <f>IF(G4639="",0,VLOOKUP(G4639,PHR!$B$4:$H$10000,7,FALSE))</f>
        <v>0</v>
      </c>
      <c r="J4639" s="51" t="str">
        <f t="shared" si="293"/>
        <v/>
      </c>
      <c r="K4639" s="52" t="str">
        <f t="shared" si="292"/>
        <v/>
      </c>
      <c r="L4639" s="55" t="str">
        <f t="shared" si="290"/>
        <v/>
      </c>
      <c r="M4639" s="56" t="str">
        <f t="shared" si="291"/>
        <v/>
      </c>
    </row>
    <row r="4640" spans="1:13" ht="13" x14ac:dyDescent="0.25">
      <c r="A4640" s="163">
        <v>4636</v>
      </c>
      <c r="B4640" s="66"/>
      <c r="C4640" s="67"/>
      <c r="D4640" s="48"/>
      <c r="E4640" s="68"/>
      <c r="F4640" s="49"/>
      <c r="G4640" s="69"/>
      <c r="H4640" s="50" t="str">
        <f>IF(E4640="","",VLOOKUP(WEEKDAY(E4640),List!A$15:B$21,2,FALSE))</f>
        <v/>
      </c>
      <c r="I4640" s="90">
        <f>IF(G4640="",0,VLOOKUP(G4640,PHR!$B$4:$H$10000,7,FALSE))</f>
        <v>0</v>
      </c>
      <c r="J4640" s="51" t="str">
        <f t="shared" si="293"/>
        <v/>
      </c>
      <c r="K4640" s="52" t="str">
        <f t="shared" si="292"/>
        <v/>
      </c>
      <c r="L4640" s="55" t="str">
        <f t="shared" si="290"/>
        <v/>
      </c>
      <c r="M4640" s="56" t="str">
        <f t="shared" si="291"/>
        <v/>
      </c>
    </row>
    <row r="4641" spans="1:13" ht="13" x14ac:dyDescent="0.25">
      <c r="A4641" s="163">
        <v>4637</v>
      </c>
      <c r="B4641" s="66"/>
      <c r="C4641" s="67"/>
      <c r="D4641" s="48"/>
      <c r="E4641" s="68"/>
      <c r="F4641" s="49"/>
      <c r="G4641" s="69"/>
      <c r="H4641" s="50" t="str">
        <f>IF(E4641="","",VLOOKUP(WEEKDAY(E4641),List!A$15:B$21,2,FALSE))</f>
        <v/>
      </c>
      <c r="I4641" s="90">
        <f>IF(G4641="",0,VLOOKUP(G4641,PHR!$B$4:$H$10000,7,FALSE))</f>
        <v>0</v>
      </c>
      <c r="J4641" s="51" t="str">
        <f t="shared" si="293"/>
        <v/>
      </c>
      <c r="K4641" s="52" t="str">
        <f t="shared" si="292"/>
        <v/>
      </c>
      <c r="L4641" s="55" t="str">
        <f t="shared" si="290"/>
        <v/>
      </c>
      <c r="M4641" s="56" t="str">
        <f t="shared" si="291"/>
        <v/>
      </c>
    </row>
    <row r="4642" spans="1:13" ht="13" x14ac:dyDescent="0.25">
      <c r="A4642" s="163">
        <v>4638</v>
      </c>
      <c r="B4642" s="66"/>
      <c r="C4642" s="67"/>
      <c r="D4642" s="48"/>
      <c r="E4642" s="68"/>
      <c r="F4642" s="49"/>
      <c r="G4642" s="69"/>
      <c r="H4642" s="50" t="str">
        <f>IF(E4642="","",VLOOKUP(WEEKDAY(E4642),List!A$15:B$21,2,FALSE))</f>
        <v/>
      </c>
      <c r="I4642" s="90">
        <f>IF(G4642="",0,VLOOKUP(G4642,PHR!$B$4:$H$10000,7,FALSE))</f>
        <v>0</v>
      </c>
      <c r="J4642" s="51" t="str">
        <f t="shared" si="293"/>
        <v/>
      </c>
      <c r="K4642" s="52" t="str">
        <f t="shared" si="292"/>
        <v/>
      </c>
      <c r="L4642" s="55" t="str">
        <f t="shared" si="290"/>
        <v/>
      </c>
      <c r="M4642" s="56" t="str">
        <f t="shared" si="291"/>
        <v/>
      </c>
    </row>
    <row r="4643" spans="1:13" ht="13" x14ac:dyDescent="0.25">
      <c r="A4643" s="163">
        <v>4639</v>
      </c>
      <c r="B4643" s="66"/>
      <c r="C4643" s="67"/>
      <c r="D4643" s="48"/>
      <c r="E4643" s="68"/>
      <c r="F4643" s="49"/>
      <c r="G4643" s="69"/>
      <c r="H4643" s="50" t="str">
        <f>IF(E4643="","",VLOOKUP(WEEKDAY(E4643),List!A$15:B$21,2,FALSE))</f>
        <v/>
      </c>
      <c r="I4643" s="90">
        <f>IF(G4643="",0,VLOOKUP(G4643,PHR!$B$4:$H$10000,7,FALSE))</f>
        <v>0</v>
      </c>
      <c r="J4643" s="51" t="str">
        <f t="shared" si="293"/>
        <v/>
      </c>
      <c r="K4643" s="52" t="str">
        <f t="shared" si="292"/>
        <v/>
      </c>
      <c r="L4643" s="55" t="str">
        <f t="shared" si="290"/>
        <v/>
      </c>
      <c r="M4643" s="56" t="str">
        <f t="shared" si="291"/>
        <v/>
      </c>
    </row>
    <row r="4644" spans="1:13" ht="13" x14ac:dyDescent="0.25">
      <c r="A4644" s="163">
        <v>4640</v>
      </c>
      <c r="B4644" s="66"/>
      <c r="C4644" s="67"/>
      <c r="D4644" s="48"/>
      <c r="E4644" s="68"/>
      <c r="F4644" s="49"/>
      <c r="G4644" s="69"/>
      <c r="H4644" s="50" t="str">
        <f>IF(E4644="","",VLOOKUP(WEEKDAY(E4644),List!A$15:B$21,2,FALSE))</f>
        <v/>
      </c>
      <c r="I4644" s="90">
        <f>IF(G4644="",0,VLOOKUP(G4644,PHR!$B$4:$H$10000,7,FALSE))</f>
        <v>0</v>
      </c>
      <c r="J4644" s="51" t="str">
        <f t="shared" si="293"/>
        <v/>
      </c>
      <c r="K4644" s="52" t="str">
        <f t="shared" si="292"/>
        <v/>
      </c>
      <c r="L4644" s="55" t="str">
        <f t="shared" si="290"/>
        <v/>
      </c>
      <c r="M4644" s="56" t="str">
        <f t="shared" si="291"/>
        <v/>
      </c>
    </row>
    <row r="4645" spans="1:13" ht="13" x14ac:dyDescent="0.25">
      <c r="A4645" s="163">
        <v>4641</v>
      </c>
      <c r="B4645" s="66"/>
      <c r="C4645" s="67"/>
      <c r="D4645" s="48"/>
      <c r="E4645" s="68"/>
      <c r="F4645" s="49"/>
      <c r="G4645" s="69"/>
      <c r="H4645" s="50" t="str">
        <f>IF(E4645="","",VLOOKUP(WEEKDAY(E4645),List!A$15:B$21,2,FALSE))</f>
        <v/>
      </c>
      <c r="I4645" s="90">
        <f>IF(G4645="",0,VLOOKUP(G4645,PHR!$B$4:$H$10000,7,FALSE))</f>
        <v>0</v>
      </c>
      <c r="J4645" s="51" t="str">
        <f t="shared" si="293"/>
        <v/>
      </c>
      <c r="K4645" s="52" t="str">
        <f t="shared" si="292"/>
        <v/>
      </c>
      <c r="L4645" s="55" t="str">
        <f t="shared" si="290"/>
        <v/>
      </c>
      <c r="M4645" s="56" t="str">
        <f t="shared" si="291"/>
        <v/>
      </c>
    </row>
    <row r="4646" spans="1:13" ht="13" x14ac:dyDescent="0.25">
      <c r="A4646" s="163">
        <v>4642</v>
      </c>
      <c r="B4646" s="66"/>
      <c r="C4646" s="67"/>
      <c r="D4646" s="48"/>
      <c r="E4646" s="68"/>
      <c r="F4646" s="49"/>
      <c r="G4646" s="69"/>
      <c r="H4646" s="50" t="str">
        <f>IF(E4646="","",VLOOKUP(WEEKDAY(E4646),List!A$15:B$21,2,FALSE))</f>
        <v/>
      </c>
      <c r="I4646" s="90">
        <f>IF(G4646="",0,VLOOKUP(G4646,PHR!$B$4:$H$10000,7,FALSE))</f>
        <v>0</v>
      </c>
      <c r="J4646" s="51" t="str">
        <f t="shared" si="293"/>
        <v/>
      </c>
      <c r="K4646" s="52" t="str">
        <f t="shared" si="292"/>
        <v/>
      </c>
      <c r="L4646" s="55" t="str">
        <f t="shared" si="290"/>
        <v/>
      </c>
      <c r="M4646" s="56" t="str">
        <f t="shared" si="291"/>
        <v/>
      </c>
    </row>
    <row r="4647" spans="1:13" ht="13" x14ac:dyDescent="0.25">
      <c r="A4647" s="163">
        <v>4643</v>
      </c>
      <c r="B4647" s="66"/>
      <c r="C4647" s="67"/>
      <c r="D4647" s="48"/>
      <c r="E4647" s="68"/>
      <c r="F4647" s="49"/>
      <c r="G4647" s="69"/>
      <c r="H4647" s="50" t="str">
        <f>IF(E4647="","",VLOOKUP(WEEKDAY(E4647),List!A$15:B$21,2,FALSE))</f>
        <v/>
      </c>
      <c r="I4647" s="90">
        <f>IF(G4647="",0,VLOOKUP(G4647,PHR!$B$4:$H$10000,7,FALSE))</f>
        <v>0</v>
      </c>
      <c r="J4647" s="51" t="str">
        <f t="shared" si="293"/>
        <v/>
      </c>
      <c r="K4647" s="52" t="str">
        <f t="shared" si="292"/>
        <v/>
      </c>
      <c r="L4647" s="55" t="str">
        <f t="shared" si="290"/>
        <v/>
      </c>
      <c r="M4647" s="56" t="str">
        <f t="shared" si="291"/>
        <v/>
      </c>
    </row>
    <row r="4648" spans="1:13" ht="13" x14ac:dyDescent="0.25">
      <c r="A4648" s="163">
        <v>4644</v>
      </c>
      <c r="B4648" s="66"/>
      <c r="C4648" s="67"/>
      <c r="D4648" s="48"/>
      <c r="E4648" s="68"/>
      <c r="F4648" s="49"/>
      <c r="G4648" s="69"/>
      <c r="H4648" s="50" t="str">
        <f>IF(E4648="","",VLOOKUP(WEEKDAY(E4648),List!A$15:B$21,2,FALSE))</f>
        <v/>
      </c>
      <c r="I4648" s="90">
        <f>IF(G4648="",0,VLOOKUP(G4648,PHR!$B$4:$H$10000,7,FALSE))</f>
        <v>0</v>
      </c>
      <c r="J4648" s="51" t="str">
        <f t="shared" si="293"/>
        <v/>
      </c>
      <c r="K4648" s="52" t="str">
        <f t="shared" si="292"/>
        <v/>
      </c>
      <c r="L4648" s="55" t="str">
        <f t="shared" si="290"/>
        <v/>
      </c>
      <c r="M4648" s="56" t="str">
        <f t="shared" si="291"/>
        <v/>
      </c>
    </row>
    <row r="4649" spans="1:13" ht="13" x14ac:dyDescent="0.25">
      <c r="A4649" s="163">
        <v>4645</v>
      </c>
      <c r="B4649" s="66"/>
      <c r="C4649" s="67"/>
      <c r="D4649" s="48"/>
      <c r="E4649" s="68"/>
      <c r="F4649" s="49"/>
      <c r="G4649" s="69"/>
      <c r="H4649" s="50" t="str">
        <f>IF(E4649="","",VLOOKUP(WEEKDAY(E4649),List!A$15:B$21,2,FALSE))</f>
        <v/>
      </c>
      <c r="I4649" s="90">
        <f>IF(G4649="",0,VLOOKUP(G4649,PHR!$B$4:$H$10000,7,FALSE))</f>
        <v>0</v>
      </c>
      <c r="J4649" s="51" t="str">
        <f t="shared" si="293"/>
        <v/>
      </c>
      <c r="K4649" s="52" t="str">
        <f t="shared" si="292"/>
        <v/>
      </c>
      <c r="L4649" s="55" t="str">
        <f t="shared" si="290"/>
        <v/>
      </c>
      <c r="M4649" s="56" t="str">
        <f t="shared" si="291"/>
        <v/>
      </c>
    </row>
    <row r="4650" spans="1:13" ht="13" x14ac:dyDescent="0.25">
      <c r="A4650" s="163">
        <v>4646</v>
      </c>
      <c r="B4650" s="66"/>
      <c r="C4650" s="67"/>
      <c r="D4650" s="48"/>
      <c r="E4650" s="68"/>
      <c r="F4650" s="49"/>
      <c r="G4650" s="69"/>
      <c r="H4650" s="50" t="str">
        <f>IF(E4650="","",VLOOKUP(WEEKDAY(E4650),List!A$15:B$21,2,FALSE))</f>
        <v/>
      </c>
      <c r="I4650" s="90">
        <f>IF(G4650="",0,VLOOKUP(G4650,PHR!$B$4:$H$10000,7,FALSE))</f>
        <v>0</v>
      </c>
      <c r="J4650" s="51" t="str">
        <f t="shared" si="293"/>
        <v/>
      </c>
      <c r="K4650" s="52" t="str">
        <f t="shared" si="292"/>
        <v/>
      </c>
      <c r="L4650" s="55" t="str">
        <f t="shared" si="290"/>
        <v/>
      </c>
      <c r="M4650" s="56" t="str">
        <f t="shared" si="291"/>
        <v/>
      </c>
    </row>
    <row r="4651" spans="1:13" ht="13" x14ac:dyDescent="0.25">
      <c r="A4651" s="163">
        <v>4647</v>
      </c>
      <c r="B4651" s="66"/>
      <c r="C4651" s="67"/>
      <c r="D4651" s="48"/>
      <c r="E4651" s="68"/>
      <c r="F4651" s="49"/>
      <c r="G4651" s="69"/>
      <c r="H4651" s="50" t="str">
        <f>IF(E4651="","",VLOOKUP(WEEKDAY(E4651),List!A$15:B$21,2,FALSE))</f>
        <v/>
      </c>
      <c r="I4651" s="90">
        <f>IF(G4651="",0,VLOOKUP(G4651,PHR!$B$4:$H$10000,7,FALSE))</f>
        <v>0</v>
      </c>
      <c r="J4651" s="51" t="str">
        <f t="shared" si="293"/>
        <v/>
      </c>
      <c r="K4651" s="52" t="str">
        <f t="shared" si="292"/>
        <v/>
      </c>
      <c r="L4651" s="55" t="str">
        <f t="shared" si="290"/>
        <v/>
      </c>
      <c r="M4651" s="56" t="str">
        <f t="shared" si="291"/>
        <v/>
      </c>
    </row>
    <row r="4652" spans="1:13" ht="13" x14ac:dyDescent="0.25">
      <c r="A4652" s="163">
        <v>4648</v>
      </c>
      <c r="B4652" s="66"/>
      <c r="C4652" s="67"/>
      <c r="D4652" s="48"/>
      <c r="E4652" s="68"/>
      <c r="F4652" s="49"/>
      <c r="G4652" s="69"/>
      <c r="H4652" s="50" t="str">
        <f>IF(E4652="","",VLOOKUP(WEEKDAY(E4652),List!A$15:B$21,2,FALSE))</f>
        <v/>
      </c>
      <c r="I4652" s="90">
        <f>IF(G4652="",0,VLOOKUP(G4652,PHR!$B$4:$H$10000,7,FALSE))</f>
        <v>0</v>
      </c>
      <c r="J4652" s="51" t="str">
        <f t="shared" si="293"/>
        <v/>
      </c>
      <c r="K4652" s="52" t="str">
        <f t="shared" si="292"/>
        <v/>
      </c>
      <c r="L4652" s="55" t="str">
        <f t="shared" si="290"/>
        <v/>
      </c>
      <c r="M4652" s="56" t="str">
        <f t="shared" si="291"/>
        <v/>
      </c>
    </row>
    <row r="4653" spans="1:13" ht="13" x14ac:dyDescent="0.25">
      <c r="A4653" s="163">
        <v>4649</v>
      </c>
      <c r="B4653" s="66"/>
      <c r="C4653" s="67"/>
      <c r="D4653" s="48"/>
      <c r="E4653" s="68"/>
      <c r="F4653" s="49"/>
      <c r="G4653" s="69"/>
      <c r="H4653" s="50" t="str">
        <f>IF(E4653="","",VLOOKUP(WEEKDAY(E4653),List!A$15:B$21,2,FALSE))</f>
        <v/>
      </c>
      <c r="I4653" s="90">
        <f>IF(G4653="",0,VLOOKUP(G4653,PHR!$B$4:$H$10000,7,FALSE))</f>
        <v>0</v>
      </c>
      <c r="J4653" s="51" t="str">
        <f t="shared" si="293"/>
        <v/>
      </c>
      <c r="K4653" s="52" t="str">
        <f t="shared" si="292"/>
        <v/>
      </c>
      <c r="L4653" s="55" t="str">
        <f t="shared" si="290"/>
        <v/>
      </c>
      <c r="M4653" s="56" t="str">
        <f t="shared" si="291"/>
        <v/>
      </c>
    </row>
    <row r="4654" spans="1:13" ht="13" x14ac:dyDescent="0.25">
      <c r="A4654" s="163">
        <v>4650</v>
      </c>
      <c r="B4654" s="66"/>
      <c r="C4654" s="67"/>
      <c r="D4654" s="48"/>
      <c r="E4654" s="68"/>
      <c r="F4654" s="49"/>
      <c r="G4654" s="69"/>
      <c r="H4654" s="50" t="str">
        <f>IF(E4654="","",VLOOKUP(WEEKDAY(E4654),List!A$15:B$21,2,FALSE))</f>
        <v/>
      </c>
      <c r="I4654" s="90">
        <f>IF(G4654="",0,VLOOKUP(G4654,PHR!$B$4:$H$10000,7,FALSE))</f>
        <v>0</v>
      </c>
      <c r="J4654" s="51" t="str">
        <f t="shared" si="293"/>
        <v/>
      </c>
      <c r="K4654" s="52" t="str">
        <f t="shared" si="292"/>
        <v/>
      </c>
      <c r="L4654" s="55" t="str">
        <f t="shared" si="290"/>
        <v/>
      </c>
      <c r="M4654" s="56" t="str">
        <f t="shared" si="291"/>
        <v/>
      </c>
    </row>
    <row r="4655" spans="1:13" ht="13" x14ac:dyDescent="0.25">
      <c r="A4655" s="163">
        <v>4651</v>
      </c>
      <c r="B4655" s="66"/>
      <c r="C4655" s="67"/>
      <c r="D4655" s="48"/>
      <c r="E4655" s="68"/>
      <c r="F4655" s="49"/>
      <c r="G4655" s="69"/>
      <c r="H4655" s="50" t="str">
        <f>IF(E4655="","",VLOOKUP(WEEKDAY(E4655),List!A$15:B$21,2,FALSE))</f>
        <v/>
      </c>
      <c r="I4655" s="90">
        <f>IF(G4655="",0,VLOOKUP(G4655,PHR!$B$4:$H$10000,7,FALSE))</f>
        <v>0</v>
      </c>
      <c r="J4655" s="51" t="str">
        <f t="shared" si="293"/>
        <v/>
      </c>
      <c r="K4655" s="52" t="str">
        <f t="shared" si="292"/>
        <v/>
      </c>
      <c r="L4655" s="55" t="str">
        <f t="shared" si="290"/>
        <v/>
      </c>
      <c r="M4655" s="56" t="str">
        <f t="shared" si="291"/>
        <v/>
      </c>
    </row>
    <row r="4656" spans="1:13" ht="13" x14ac:dyDescent="0.25">
      <c r="A4656" s="163">
        <v>4652</v>
      </c>
      <c r="B4656" s="66"/>
      <c r="C4656" s="67"/>
      <c r="D4656" s="48"/>
      <c r="E4656" s="68"/>
      <c r="F4656" s="49"/>
      <c r="G4656" s="69"/>
      <c r="H4656" s="50" t="str">
        <f>IF(E4656="","",VLOOKUP(WEEKDAY(E4656),List!A$15:B$21,2,FALSE))</f>
        <v/>
      </c>
      <c r="I4656" s="90">
        <f>IF(G4656="",0,VLOOKUP(G4656,PHR!$B$4:$H$10000,7,FALSE))</f>
        <v>0</v>
      </c>
      <c r="J4656" s="51" t="str">
        <f t="shared" si="293"/>
        <v/>
      </c>
      <c r="K4656" s="52" t="str">
        <f t="shared" si="292"/>
        <v/>
      </c>
      <c r="L4656" s="55" t="str">
        <f t="shared" si="290"/>
        <v/>
      </c>
      <c r="M4656" s="56" t="str">
        <f t="shared" si="291"/>
        <v/>
      </c>
    </row>
    <row r="4657" spans="1:13" ht="13" x14ac:dyDescent="0.25">
      <c r="A4657" s="163">
        <v>4653</v>
      </c>
      <c r="B4657" s="66"/>
      <c r="C4657" s="67"/>
      <c r="D4657" s="48"/>
      <c r="E4657" s="68"/>
      <c r="F4657" s="49"/>
      <c r="G4657" s="69"/>
      <c r="H4657" s="50" t="str">
        <f>IF(E4657="","",VLOOKUP(WEEKDAY(E4657),List!A$15:B$21,2,FALSE))</f>
        <v/>
      </c>
      <c r="I4657" s="90">
        <f>IF(G4657="",0,VLOOKUP(G4657,PHR!$B$4:$H$10000,7,FALSE))</f>
        <v>0</v>
      </c>
      <c r="J4657" s="51" t="str">
        <f t="shared" si="293"/>
        <v/>
      </c>
      <c r="K4657" s="52" t="str">
        <f t="shared" si="292"/>
        <v/>
      </c>
      <c r="L4657" s="55" t="str">
        <f t="shared" si="290"/>
        <v/>
      </c>
      <c r="M4657" s="56" t="str">
        <f t="shared" si="291"/>
        <v/>
      </c>
    </row>
    <row r="4658" spans="1:13" ht="13" x14ac:dyDescent="0.25">
      <c r="A4658" s="163">
        <v>4654</v>
      </c>
      <c r="B4658" s="66"/>
      <c r="C4658" s="67"/>
      <c r="D4658" s="48"/>
      <c r="E4658" s="68"/>
      <c r="F4658" s="49"/>
      <c r="G4658" s="69"/>
      <c r="H4658" s="50" t="str">
        <f>IF(E4658="","",VLOOKUP(WEEKDAY(E4658),List!A$15:B$21,2,FALSE))</f>
        <v/>
      </c>
      <c r="I4658" s="90">
        <f>IF(G4658="",0,VLOOKUP(G4658,PHR!$B$4:$H$10000,7,FALSE))</f>
        <v>0</v>
      </c>
      <c r="J4658" s="51" t="str">
        <f t="shared" si="293"/>
        <v/>
      </c>
      <c r="K4658" s="52" t="str">
        <f t="shared" si="292"/>
        <v/>
      </c>
      <c r="L4658" s="55" t="str">
        <f t="shared" si="290"/>
        <v/>
      </c>
      <c r="M4658" s="56" t="str">
        <f t="shared" si="291"/>
        <v/>
      </c>
    </row>
    <row r="4659" spans="1:13" ht="13" x14ac:dyDescent="0.25">
      <c r="A4659" s="163">
        <v>4655</v>
      </c>
      <c r="B4659" s="66"/>
      <c r="C4659" s="67"/>
      <c r="D4659" s="48"/>
      <c r="E4659" s="68"/>
      <c r="F4659" s="49"/>
      <c r="G4659" s="69"/>
      <c r="H4659" s="50" t="str">
        <f>IF(E4659="","",VLOOKUP(WEEKDAY(E4659),List!A$15:B$21,2,FALSE))</f>
        <v/>
      </c>
      <c r="I4659" s="90">
        <f>IF(G4659="",0,VLOOKUP(G4659,PHR!$B$4:$H$10000,7,FALSE))</f>
        <v>0</v>
      </c>
      <c r="J4659" s="51" t="str">
        <f t="shared" si="293"/>
        <v/>
      </c>
      <c r="K4659" s="52" t="str">
        <f t="shared" si="292"/>
        <v/>
      </c>
      <c r="L4659" s="55" t="str">
        <f t="shared" si="290"/>
        <v/>
      </c>
      <c r="M4659" s="56" t="str">
        <f t="shared" si="291"/>
        <v/>
      </c>
    </row>
    <row r="4660" spans="1:13" ht="13" x14ac:dyDescent="0.25">
      <c r="A4660" s="163">
        <v>4656</v>
      </c>
      <c r="B4660" s="66"/>
      <c r="C4660" s="67"/>
      <c r="D4660" s="48"/>
      <c r="E4660" s="68"/>
      <c r="F4660" s="49"/>
      <c r="G4660" s="69"/>
      <c r="H4660" s="50" t="str">
        <f>IF(E4660="","",VLOOKUP(WEEKDAY(E4660),List!A$15:B$21,2,FALSE))</f>
        <v/>
      </c>
      <c r="I4660" s="90">
        <f>IF(G4660="",0,VLOOKUP(G4660,PHR!$B$4:$H$10000,7,FALSE))</f>
        <v>0</v>
      </c>
      <c r="J4660" s="51" t="str">
        <f t="shared" si="293"/>
        <v/>
      </c>
      <c r="K4660" s="52" t="str">
        <f t="shared" si="292"/>
        <v/>
      </c>
      <c r="L4660" s="55" t="str">
        <f t="shared" si="290"/>
        <v/>
      </c>
      <c r="M4660" s="56" t="str">
        <f t="shared" si="291"/>
        <v/>
      </c>
    </row>
    <row r="4661" spans="1:13" ht="13" x14ac:dyDescent="0.25">
      <c r="A4661" s="163">
        <v>4657</v>
      </c>
      <c r="B4661" s="66"/>
      <c r="C4661" s="67"/>
      <c r="D4661" s="48"/>
      <c r="E4661" s="68"/>
      <c r="F4661" s="49"/>
      <c r="G4661" s="69"/>
      <c r="H4661" s="50" t="str">
        <f>IF(E4661="","",VLOOKUP(WEEKDAY(E4661),List!A$15:B$21,2,FALSE))</f>
        <v/>
      </c>
      <c r="I4661" s="90">
        <f>IF(G4661="",0,VLOOKUP(G4661,PHR!$B$4:$H$10000,7,FALSE))</f>
        <v>0</v>
      </c>
      <c r="J4661" s="51" t="str">
        <f t="shared" si="293"/>
        <v/>
      </c>
      <c r="K4661" s="52" t="str">
        <f t="shared" si="292"/>
        <v/>
      </c>
      <c r="L4661" s="55" t="str">
        <f t="shared" si="290"/>
        <v/>
      </c>
      <c r="M4661" s="56" t="str">
        <f t="shared" si="291"/>
        <v/>
      </c>
    </row>
    <row r="4662" spans="1:13" ht="13" x14ac:dyDescent="0.25">
      <c r="A4662" s="163">
        <v>4658</v>
      </c>
      <c r="B4662" s="66"/>
      <c r="C4662" s="67"/>
      <c r="D4662" s="48"/>
      <c r="E4662" s="68"/>
      <c r="F4662" s="49"/>
      <c r="G4662" s="69"/>
      <c r="H4662" s="50" t="str">
        <f>IF(E4662="","",VLOOKUP(WEEKDAY(E4662),List!A$15:B$21,2,FALSE))</f>
        <v/>
      </c>
      <c r="I4662" s="90">
        <f>IF(G4662="",0,VLOOKUP(G4662,PHR!$B$4:$H$10000,7,FALSE))</f>
        <v>0</v>
      </c>
      <c r="J4662" s="51" t="str">
        <f t="shared" si="293"/>
        <v/>
      </c>
      <c r="K4662" s="52" t="str">
        <f t="shared" si="292"/>
        <v/>
      </c>
      <c r="L4662" s="55" t="str">
        <f t="shared" si="290"/>
        <v/>
      </c>
      <c r="M4662" s="56" t="str">
        <f t="shared" si="291"/>
        <v/>
      </c>
    </row>
    <row r="4663" spans="1:13" ht="13" x14ac:dyDescent="0.25">
      <c r="A4663" s="163">
        <v>4659</v>
      </c>
      <c r="B4663" s="66"/>
      <c r="C4663" s="67"/>
      <c r="D4663" s="48"/>
      <c r="E4663" s="68"/>
      <c r="F4663" s="49"/>
      <c r="G4663" s="69"/>
      <c r="H4663" s="50" t="str">
        <f>IF(E4663="","",VLOOKUP(WEEKDAY(E4663),List!A$15:B$21,2,FALSE))</f>
        <v/>
      </c>
      <c r="I4663" s="90">
        <f>IF(G4663="",0,VLOOKUP(G4663,PHR!$B$4:$H$10000,7,FALSE))</f>
        <v>0</v>
      </c>
      <c r="J4663" s="51" t="str">
        <f t="shared" si="293"/>
        <v/>
      </c>
      <c r="K4663" s="52" t="str">
        <f t="shared" si="292"/>
        <v/>
      </c>
      <c r="L4663" s="55" t="str">
        <f t="shared" si="290"/>
        <v/>
      </c>
      <c r="M4663" s="56" t="str">
        <f t="shared" si="291"/>
        <v/>
      </c>
    </row>
    <row r="4664" spans="1:13" ht="13" x14ac:dyDescent="0.25">
      <c r="A4664" s="163">
        <v>4660</v>
      </c>
      <c r="B4664" s="66"/>
      <c r="C4664" s="67"/>
      <c r="D4664" s="48"/>
      <c r="E4664" s="68"/>
      <c r="F4664" s="49"/>
      <c r="G4664" s="69"/>
      <c r="H4664" s="50" t="str">
        <f>IF(E4664="","",VLOOKUP(WEEKDAY(E4664),List!A$15:B$21,2,FALSE))</f>
        <v/>
      </c>
      <c r="I4664" s="90">
        <f>IF(G4664="",0,VLOOKUP(G4664,PHR!$B$4:$H$10000,7,FALSE))</f>
        <v>0</v>
      </c>
      <c r="J4664" s="51" t="str">
        <f t="shared" si="293"/>
        <v/>
      </c>
      <c r="K4664" s="52" t="str">
        <f t="shared" si="292"/>
        <v/>
      </c>
      <c r="L4664" s="55" t="str">
        <f t="shared" si="290"/>
        <v/>
      </c>
      <c r="M4664" s="56" t="str">
        <f t="shared" si="291"/>
        <v/>
      </c>
    </row>
    <row r="4665" spans="1:13" ht="13" x14ac:dyDescent="0.25">
      <c r="A4665" s="163">
        <v>4661</v>
      </c>
      <c r="B4665" s="66"/>
      <c r="C4665" s="67"/>
      <c r="D4665" s="48"/>
      <c r="E4665" s="68"/>
      <c r="F4665" s="49"/>
      <c r="G4665" s="69"/>
      <c r="H4665" s="50" t="str">
        <f>IF(E4665="","",VLOOKUP(WEEKDAY(E4665),List!A$15:B$21,2,FALSE))</f>
        <v/>
      </c>
      <c r="I4665" s="90">
        <f>IF(G4665="",0,VLOOKUP(G4665,PHR!$B$4:$H$10000,7,FALSE))</f>
        <v>0</v>
      </c>
      <c r="J4665" s="51" t="str">
        <f t="shared" si="293"/>
        <v/>
      </c>
      <c r="K4665" s="52" t="str">
        <f t="shared" si="292"/>
        <v/>
      </c>
      <c r="L4665" s="55" t="str">
        <f t="shared" si="290"/>
        <v/>
      </c>
      <c r="M4665" s="56" t="str">
        <f t="shared" si="291"/>
        <v/>
      </c>
    </row>
    <row r="4666" spans="1:13" ht="13" x14ac:dyDescent="0.25">
      <c r="A4666" s="163">
        <v>4662</v>
      </c>
      <c r="B4666" s="66"/>
      <c r="C4666" s="67"/>
      <c r="D4666" s="48"/>
      <c r="E4666" s="68"/>
      <c r="F4666" s="49"/>
      <c r="G4666" s="69"/>
      <c r="H4666" s="50" t="str">
        <f>IF(E4666="","",VLOOKUP(WEEKDAY(E4666),List!A$15:B$21,2,FALSE))</f>
        <v/>
      </c>
      <c r="I4666" s="90">
        <f>IF(G4666="",0,VLOOKUP(G4666,PHR!$B$4:$H$10000,7,FALSE))</f>
        <v>0</v>
      </c>
      <c r="J4666" s="51" t="str">
        <f t="shared" si="293"/>
        <v/>
      </c>
      <c r="K4666" s="52" t="str">
        <f t="shared" si="292"/>
        <v/>
      </c>
      <c r="L4666" s="55" t="str">
        <f t="shared" si="290"/>
        <v/>
      </c>
      <c r="M4666" s="56" t="str">
        <f t="shared" si="291"/>
        <v/>
      </c>
    </row>
    <row r="4667" spans="1:13" ht="13" x14ac:dyDescent="0.25">
      <c r="A4667" s="163">
        <v>4663</v>
      </c>
      <c r="B4667" s="66"/>
      <c r="C4667" s="67"/>
      <c r="D4667" s="48"/>
      <c r="E4667" s="68"/>
      <c r="F4667" s="49"/>
      <c r="G4667" s="69"/>
      <c r="H4667" s="50" t="str">
        <f>IF(E4667="","",VLOOKUP(WEEKDAY(E4667),List!A$15:B$21,2,FALSE))</f>
        <v/>
      </c>
      <c r="I4667" s="90">
        <f>IF(G4667="",0,VLOOKUP(G4667,PHR!$B$4:$H$10000,7,FALSE))</f>
        <v>0</v>
      </c>
      <c r="J4667" s="51" t="str">
        <f t="shared" si="293"/>
        <v/>
      </c>
      <c r="K4667" s="52" t="str">
        <f t="shared" si="292"/>
        <v/>
      </c>
      <c r="L4667" s="55" t="str">
        <f t="shared" si="290"/>
        <v/>
      </c>
      <c r="M4667" s="56" t="str">
        <f t="shared" si="291"/>
        <v/>
      </c>
    </row>
    <row r="4668" spans="1:13" ht="13" x14ac:dyDescent="0.25">
      <c r="A4668" s="163">
        <v>4664</v>
      </c>
      <c r="B4668" s="66"/>
      <c r="C4668" s="67"/>
      <c r="D4668" s="48"/>
      <c r="E4668" s="68"/>
      <c r="F4668" s="49"/>
      <c r="G4668" s="69"/>
      <c r="H4668" s="50" t="str">
        <f>IF(E4668="","",VLOOKUP(WEEKDAY(E4668),List!A$15:B$21,2,FALSE))</f>
        <v/>
      </c>
      <c r="I4668" s="90">
        <f>IF(G4668="",0,VLOOKUP(G4668,PHR!$B$4:$H$10000,7,FALSE))</f>
        <v>0</v>
      </c>
      <c r="J4668" s="51" t="str">
        <f t="shared" si="293"/>
        <v/>
      </c>
      <c r="K4668" s="52" t="str">
        <f t="shared" si="292"/>
        <v/>
      </c>
      <c r="L4668" s="55" t="str">
        <f t="shared" si="290"/>
        <v/>
      </c>
      <c r="M4668" s="56" t="str">
        <f t="shared" si="291"/>
        <v/>
      </c>
    </row>
    <row r="4669" spans="1:13" ht="13" x14ac:dyDescent="0.25">
      <c r="A4669" s="163">
        <v>4665</v>
      </c>
      <c r="B4669" s="66"/>
      <c r="C4669" s="67"/>
      <c r="D4669" s="48"/>
      <c r="E4669" s="68"/>
      <c r="F4669" s="49"/>
      <c r="G4669" s="69"/>
      <c r="H4669" s="50" t="str">
        <f>IF(E4669="","",VLOOKUP(WEEKDAY(E4669),List!A$15:B$21,2,FALSE))</f>
        <v/>
      </c>
      <c r="I4669" s="90">
        <f>IF(G4669="",0,VLOOKUP(G4669,PHR!$B$4:$H$10000,7,FALSE))</f>
        <v>0</v>
      </c>
      <c r="J4669" s="51" t="str">
        <f t="shared" si="293"/>
        <v/>
      </c>
      <c r="K4669" s="52" t="str">
        <f t="shared" si="292"/>
        <v/>
      </c>
      <c r="L4669" s="55" t="str">
        <f t="shared" si="290"/>
        <v/>
      </c>
      <c r="M4669" s="56" t="str">
        <f t="shared" si="291"/>
        <v/>
      </c>
    </row>
    <row r="4670" spans="1:13" ht="13" x14ac:dyDescent="0.25">
      <c r="A4670" s="163">
        <v>4666</v>
      </c>
      <c r="B4670" s="66"/>
      <c r="C4670" s="67"/>
      <c r="D4670" s="48"/>
      <c r="E4670" s="68"/>
      <c r="F4670" s="49"/>
      <c r="G4670" s="69"/>
      <c r="H4670" s="50" t="str">
        <f>IF(E4670="","",VLOOKUP(WEEKDAY(E4670),List!A$15:B$21,2,FALSE))</f>
        <v/>
      </c>
      <c r="I4670" s="90">
        <f>IF(G4670="",0,VLOOKUP(G4670,PHR!$B$4:$H$10000,7,FALSE))</f>
        <v>0</v>
      </c>
      <c r="J4670" s="51" t="str">
        <f t="shared" si="293"/>
        <v/>
      </c>
      <c r="K4670" s="52" t="str">
        <f t="shared" si="292"/>
        <v/>
      </c>
      <c r="L4670" s="55" t="str">
        <f t="shared" si="290"/>
        <v/>
      </c>
      <c r="M4670" s="56" t="str">
        <f t="shared" si="291"/>
        <v/>
      </c>
    </row>
    <row r="4671" spans="1:13" ht="13" x14ac:dyDescent="0.25">
      <c r="A4671" s="163">
        <v>4667</v>
      </c>
      <c r="B4671" s="66"/>
      <c r="C4671" s="67"/>
      <c r="D4671" s="48"/>
      <c r="E4671" s="68"/>
      <c r="F4671" s="49"/>
      <c r="G4671" s="69"/>
      <c r="H4671" s="50" t="str">
        <f>IF(E4671="","",VLOOKUP(WEEKDAY(E4671),List!A$15:B$21,2,FALSE))</f>
        <v/>
      </c>
      <c r="I4671" s="90">
        <f>IF(G4671="",0,VLOOKUP(G4671,PHR!$B$4:$H$10000,7,FALSE))</f>
        <v>0</v>
      </c>
      <c r="J4671" s="51" t="str">
        <f t="shared" si="293"/>
        <v/>
      </c>
      <c r="K4671" s="52" t="str">
        <f t="shared" si="292"/>
        <v/>
      </c>
      <c r="L4671" s="55" t="str">
        <f t="shared" si="290"/>
        <v/>
      </c>
      <c r="M4671" s="56" t="str">
        <f t="shared" si="291"/>
        <v/>
      </c>
    </row>
    <row r="4672" spans="1:13" ht="13" x14ac:dyDescent="0.25">
      <c r="A4672" s="163">
        <v>4668</v>
      </c>
      <c r="B4672" s="66"/>
      <c r="C4672" s="67"/>
      <c r="D4672" s="48"/>
      <c r="E4672" s="68"/>
      <c r="F4672" s="49"/>
      <c r="G4672" s="69"/>
      <c r="H4672" s="50" t="str">
        <f>IF(E4672="","",VLOOKUP(WEEKDAY(E4672),List!A$15:B$21,2,FALSE))</f>
        <v/>
      </c>
      <c r="I4672" s="90">
        <f>IF(G4672="",0,VLOOKUP(G4672,PHR!$B$4:$H$10000,7,FALSE))</f>
        <v>0</v>
      </c>
      <c r="J4672" s="51" t="str">
        <f t="shared" si="293"/>
        <v/>
      </c>
      <c r="K4672" s="52" t="str">
        <f t="shared" si="292"/>
        <v/>
      </c>
      <c r="L4672" s="55" t="str">
        <f t="shared" si="290"/>
        <v/>
      </c>
      <c r="M4672" s="56" t="str">
        <f t="shared" si="291"/>
        <v/>
      </c>
    </row>
    <row r="4673" spans="1:13" ht="13" x14ac:dyDescent="0.25">
      <c r="A4673" s="163">
        <v>4669</v>
      </c>
      <c r="B4673" s="66"/>
      <c r="C4673" s="67"/>
      <c r="D4673" s="48"/>
      <c r="E4673" s="68"/>
      <c r="F4673" s="49"/>
      <c r="G4673" s="69"/>
      <c r="H4673" s="50" t="str">
        <f>IF(E4673="","",VLOOKUP(WEEKDAY(E4673),List!A$15:B$21,2,FALSE))</f>
        <v/>
      </c>
      <c r="I4673" s="90">
        <f>IF(G4673="",0,VLOOKUP(G4673,PHR!$B$4:$H$10000,7,FALSE))</f>
        <v>0</v>
      </c>
      <c r="J4673" s="51" t="str">
        <f t="shared" si="293"/>
        <v/>
      </c>
      <c r="K4673" s="52" t="str">
        <f t="shared" si="292"/>
        <v/>
      </c>
      <c r="L4673" s="55" t="str">
        <f t="shared" si="290"/>
        <v/>
      </c>
      <c r="M4673" s="56" t="str">
        <f t="shared" si="291"/>
        <v/>
      </c>
    </row>
    <row r="4674" spans="1:13" ht="13" x14ac:dyDescent="0.25">
      <c r="A4674" s="163">
        <v>4670</v>
      </c>
      <c r="B4674" s="66"/>
      <c r="C4674" s="67"/>
      <c r="D4674" s="48"/>
      <c r="E4674" s="68"/>
      <c r="F4674" s="49"/>
      <c r="G4674" s="69"/>
      <c r="H4674" s="50" t="str">
        <f>IF(E4674="","",VLOOKUP(WEEKDAY(E4674),List!A$15:B$21,2,FALSE))</f>
        <v/>
      </c>
      <c r="I4674" s="90">
        <f>IF(G4674="",0,VLOOKUP(G4674,PHR!$B$4:$H$10000,7,FALSE))</f>
        <v>0</v>
      </c>
      <c r="J4674" s="51" t="str">
        <f t="shared" si="293"/>
        <v/>
      </c>
      <c r="K4674" s="52" t="str">
        <f t="shared" si="292"/>
        <v/>
      </c>
      <c r="L4674" s="55" t="str">
        <f t="shared" si="290"/>
        <v/>
      </c>
      <c r="M4674" s="56" t="str">
        <f t="shared" si="291"/>
        <v/>
      </c>
    </row>
    <row r="4675" spans="1:13" ht="13" x14ac:dyDescent="0.25">
      <c r="A4675" s="163">
        <v>4671</v>
      </c>
      <c r="B4675" s="66"/>
      <c r="C4675" s="67"/>
      <c r="D4675" s="48"/>
      <c r="E4675" s="68"/>
      <c r="F4675" s="49"/>
      <c r="G4675" s="69"/>
      <c r="H4675" s="50" t="str">
        <f>IF(E4675="","",VLOOKUP(WEEKDAY(E4675),List!A$15:B$21,2,FALSE))</f>
        <v/>
      </c>
      <c r="I4675" s="90">
        <f>IF(G4675="",0,VLOOKUP(G4675,PHR!$B$4:$H$10000,7,FALSE))</f>
        <v>0</v>
      </c>
      <c r="J4675" s="51" t="str">
        <f t="shared" si="293"/>
        <v/>
      </c>
      <c r="K4675" s="52" t="str">
        <f t="shared" si="292"/>
        <v/>
      </c>
      <c r="L4675" s="55" t="str">
        <f t="shared" si="290"/>
        <v/>
      </c>
      <c r="M4675" s="56" t="str">
        <f t="shared" si="291"/>
        <v/>
      </c>
    </row>
    <row r="4676" spans="1:13" ht="13" x14ac:dyDescent="0.25">
      <c r="A4676" s="163">
        <v>4672</v>
      </c>
      <c r="B4676" s="66"/>
      <c r="C4676" s="67"/>
      <c r="D4676" s="48"/>
      <c r="E4676" s="68"/>
      <c r="F4676" s="49"/>
      <c r="G4676" s="69"/>
      <c r="H4676" s="50" t="str">
        <f>IF(E4676="","",VLOOKUP(WEEKDAY(E4676),List!A$15:B$21,2,FALSE))</f>
        <v/>
      </c>
      <c r="I4676" s="90">
        <f>IF(G4676="",0,VLOOKUP(G4676,PHR!$B$4:$H$10000,7,FALSE))</f>
        <v>0</v>
      </c>
      <c r="J4676" s="51" t="str">
        <f t="shared" si="293"/>
        <v/>
      </c>
      <c r="K4676" s="52" t="str">
        <f t="shared" si="292"/>
        <v/>
      </c>
      <c r="L4676" s="55" t="str">
        <f t="shared" si="290"/>
        <v/>
      </c>
      <c r="M4676" s="56" t="str">
        <f t="shared" si="291"/>
        <v/>
      </c>
    </row>
    <row r="4677" spans="1:13" ht="13" x14ac:dyDescent="0.25">
      <c r="A4677" s="163">
        <v>4673</v>
      </c>
      <c r="B4677" s="66"/>
      <c r="C4677" s="67"/>
      <c r="D4677" s="48"/>
      <c r="E4677" s="68"/>
      <c r="F4677" s="49"/>
      <c r="G4677" s="69"/>
      <c r="H4677" s="50" t="str">
        <f>IF(E4677="","",VLOOKUP(WEEKDAY(E4677),List!A$15:B$21,2,FALSE))</f>
        <v/>
      </c>
      <c r="I4677" s="90">
        <f>IF(G4677="",0,VLOOKUP(G4677,PHR!$B$4:$H$10000,7,FALSE))</f>
        <v>0</v>
      </c>
      <c r="J4677" s="51" t="str">
        <f t="shared" si="293"/>
        <v/>
      </c>
      <c r="K4677" s="52" t="str">
        <f t="shared" si="292"/>
        <v/>
      </c>
      <c r="L4677" s="55" t="str">
        <f t="shared" ref="L4677:L4740" si="294">IF(D4677="","",K4677)</f>
        <v/>
      </c>
      <c r="M4677" s="56" t="str">
        <f t="shared" ref="M4677:M4740" si="295">IF(D4677="","",ROUND(L4677*I4677,2))</f>
        <v/>
      </c>
    </row>
    <row r="4678" spans="1:13" ht="13" x14ac:dyDescent="0.25">
      <c r="A4678" s="163">
        <v>4674</v>
      </c>
      <c r="B4678" s="66"/>
      <c r="C4678" s="67"/>
      <c r="D4678" s="48"/>
      <c r="E4678" s="68"/>
      <c r="F4678" s="49"/>
      <c r="G4678" s="69"/>
      <c r="H4678" s="50" t="str">
        <f>IF(E4678="","",VLOOKUP(WEEKDAY(E4678),List!A$15:B$21,2,FALSE))</f>
        <v/>
      </c>
      <c r="I4678" s="90">
        <f>IF(G4678="",0,VLOOKUP(G4678,PHR!$B$4:$H$10000,7,FALSE))</f>
        <v>0</v>
      </c>
      <c r="J4678" s="51" t="str">
        <f t="shared" si="293"/>
        <v/>
      </c>
      <c r="K4678" s="52" t="str">
        <f t="shared" ref="K4678:K4741" si="296">IF(F4678="","",IF(C4678="",MIN(F4678,$K$1),(MIN(F4678,$K$1)*C4678)))</f>
        <v/>
      </c>
      <c r="L4678" s="55" t="str">
        <f t="shared" si="294"/>
        <v/>
      </c>
      <c r="M4678" s="56" t="str">
        <f t="shared" si="295"/>
        <v/>
      </c>
    </row>
    <row r="4679" spans="1:13" ht="13" x14ac:dyDescent="0.25">
      <c r="A4679" s="163">
        <v>4675</v>
      </c>
      <c r="B4679" s="66"/>
      <c r="C4679" s="67"/>
      <c r="D4679" s="48"/>
      <c r="E4679" s="68"/>
      <c r="F4679" s="49"/>
      <c r="G4679" s="69"/>
      <c r="H4679" s="50" t="str">
        <f>IF(E4679="","",VLOOKUP(WEEKDAY(E4679),List!A$15:B$21,2,FALSE))</f>
        <v/>
      </c>
      <c r="I4679" s="90">
        <f>IF(G4679="",0,VLOOKUP(G4679,PHR!$B$4:$H$10000,7,FALSE))</f>
        <v>0</v>
      </c>
      <c r="J4679" s="51" t="str">
        <f t="shared" si="293"/>
        <v/>
      </c>
      <c r="K4679" s="52" t="str">
        <f t="shared" si="296"/>
        <v/>
      </c>
      <c r="L4679" s="55" t="str">
        <f t="shared" si="294"/>
        <v/>
      </c>
      <c r="M4679" s="56" t="str">
        <f t="shared" si="295"/>
        <v/>
      </c>
    </row>
    <row r="4680" spans="1:13" ht="13" x14ac:dyDescent="0.25">
      <c r="A4680" s="163">
        <v>4676</v>
      </c>
      <c r="B4680" s="66"/>
      <c r="C4680" s="67"/>
      <c r="D4680" s="48"/>
      <c r="E4680" s="68"/>
      <c r="F4680" s="49"/>
      <c r="G4680" s="69"/>
      <c r="H4680" s="50" t="str">
        <f>IF(E4680="","",VLOOKUP(WEEKDAY(E4680),List!A$15:B$21,2,FALSE))</f>
        <v/>
      </c>
      <c r="I4680" s="90">
        <f>IF(G4680="",0,VLOOKUP(G4680,PHR!$B$4:$H$10000,7,FALSE))</f>
        <v>0</v>
      </c>
      <c r="J4680" s="51" t="str">
        <f t="shared" si="293"/>
        <v/>
      </c>
      <c r="K4680" s="52" t="str">
        <f t="shared" si="296"/>
        <v/>
      </c>
      <c r="L4680" s="55" t="str">
        <f t="shared" si="294"/>
        <v/>
      </c>
      <c r="M4680" s="56" t="str">
        <f t="shared" si="295"/>
        <v/>
      </c>
    </row>
    <row r="4681" spans="1:13" ht="13" x14ac:dyDescent="0.25">
      <c r="A4681" s="163">
        <v>4677</v>
      </c>
      <c r="B4681" s="66"/>
      <c r="C4681" s="67"/>
      <c r="D4681" s="48"/>
      <c r="E4681" s="68"/>
      <c r="F4681" s="49"/>
      <c r="G4681" s="69"/>
      <c r="H4681" s="50" t="str">
        <f>IF(E4681="","",VLOOKUP(WEEKDAY(E4681),List!A$15:B$21,2,FALSE))</f>
        <v/>
      </c>
      <c r="I4681" s="90">
        <f>IF(G4681="",0,VLOOKUP(G4681,PHR!$B$4:$H$10000,7,FALSE))</f>
        <v>0</v>
      </c>
      <c r="J4681" s="51" t="str">
        <f t="shared" si="293"/>
        <v/>
      </c>
      <c r="K4681" s="52" t="str">
        <f t="shared" si="296"/>
        <v/>
      </c>
      <c r="L4681" s="55" t="str">
        <f t="shared" si="294"/>
        <v/>
      </c>
      <c r="M4681" s="56" t="str">
        <f t="shared" si="295"/>
        <v/>
      </c>
    </row>
    <row r="4682" spans="1:13" ht="13" x14ac:dyDescent="0.25">
      <c r="A4682" s="163">
        <v>4678</v>
      </c>
      <c r="B4682" s="66"/>
      <c r="C4682" s="67"/>
      <c r="D4682" s="48"/>
      <c r="E4682" s="68"/>
      <c r="F4682" s="49"/>
      <c r="G4682" s="69"/>
      <c r="H4682" s="50" t="str">
        <f>IF(E4682="","",VLOOKUP(WEEKDAY(E4682),List!A$15:B$21,2,FALSE))</f>
        <v/>
      </c>
      <c r="I4682" s="90">
        <f>IF(G4682="",0,VLOOKUP(G4682,PHR!$B$4:$H$10000,7,FALSE))</f>
        <v>0</v>
      </c>
      <c r="J4682" s="51" t="str">
        <f t="shared" ref="J4682:J4745" si="297">IF(K4682="","",ROUND(K4682*I4682,2))</f>
        <v/>
      </c>
      <c r="K4682" s="52" t="str">
        <f t="shared" si="296"/>
        <v/>
      </c>
      <c r="L4682" s="55" t="str">
        <f t="shared" si="294"/>
        <v/>
      </c>
      <c r="M4682" s="56" t="str">
        <f t="shared" si="295"/>
        <v/>
      </c>
    </row>
    <row r="4683" spans="1:13" ht="13" x14ac:dyDescent="0.25">
      <c r="A4683" s="163">
        <v>4679</v>
      </c>
      <c r="B4683" s="66"/>
      <c r="C4683" s="67"/>
      <c r="D4683" s="48"/>
      <c r="E4683" s="68"/>
      <c r="F4683" s="49"/>
      <c r="G4683" s="69"/>
      <c r="H4683" s="50" t="str">
        <f>IF(E4683="","",VLOOKUP(WEEKDAY(E4683),List!A$15:B$21,2,FALSE))</f>
        <v/>
      </c>
      <c r="I4683" s="90">
        <f>IF(G4683="",0,VLOOKUP(G4683,PHR!$B$4:$H$10000,7,FALSE))</f>
        <v>0</v>
      </c>
      <c r="J4683" s="51" t="str">
        <f t="shared" si="297"/>
        <v/>
      </c>
      <c r="K4683" s="52" t="str">
        <f t="shared" si="296"/>
        <v/>
      </c>
      <c r="L4683" s="55" t="str">
        <f t="shared" si="294"/>
        <v/>
      </c>
      <c r="M4683" s="56" t="str">
        <f t="shared" si="295"/>
        <v/>
      </c>
    </row>
    <row r="4684" spans="1:13" ht="13" x14ac:dyDescent="0.25">
      <c r="A4684" s="163">
        <v>4680</v>
      </c>
      <c r="B4684" s="66"/>
      <c r="C4684" s="67"/>
      <c r="D4684" s="48"/>
      <c r="E4684" s="68"/>
      <c r="F4684" s="49"/>
      <c r="G4684" s="69"/>
      <c r="H4684" s="50" t="str">
        <f>IF(E4684="","",VLOOKUP(WEEKDAY(E4684),List!A$15:B$21,2,FALSE))</f>
        <v/>
      </c>
      <c r="I4684" s="90">
        <f>IF(G4684="",0,VLOOKUP(G4684,PHR!$B$4:$H$10000,7,FALSE))</f>
        <v>0</v>
      </c>
      <c r="J4684" s="51" t="str">
        <f t="shared" si="297"/>
        <v/>
      </c>
      <c r="K4684" s="52" t="str">
        <f t="shared" si="296"/>
        <v/>
      </c>
      <c r="L4684" s="55" t="str">
        <f t="shared" si="294"/>
        <v/>
      </c>
      <c r="M4684" s="56" t="str">
        <f t="shared" si="295"/>
        <v/>
      </c>
    </row>
    <row r="4685" spans="1:13" ht="13" x14ac:dyDescent="0.25">
      <c r="A4685" s="163">
        <v>4681</v>
      </c>
      <c r="B4685" s="66"/>
      <c r="C4685" s="67"/>
      <c r="D4685" s="48"/>
      <c r="E4685" s="68"/>
      <c r="F4685" s="49"/>
      <c r="G4685" s="69"/>
      <c r="H4685" s="50" t="str">
        <f>IF(E4685="","",VLOOKUP(WEEKDAY(E4685),List!A$15:B$21,2,FALSE))</f>
        <v/>
      </c>
      <c r="I4685" s="90">
        <f>IF(G4685="",0,VLOOKUP(G4685,PHR!$B$4:$H$10000,7,FALSE))</f>
        <v>0</v>
      </c>
      <c r="J4685" s="51" t="str">
        <f t="shared" si="297"/>
        <v/>
      </c>
      <c r="K4685" s="52" t="str">
        <f t="shared" si="296"/>
        <v/>
      </c>
      <c r="L4685" s="55" t="str">
        <f t="shared" si="294"/>
        <v/>
      </c>
      <c r="M4685" s="56" t="str">
        <f t="shared" si="295"/>
        <v/>
      </c>
    </row>
    <row r="4686" spans="1:13" ht="13" x14ac:dyDescent="0.25">
      <c r="A4686" s="163">
        <v>4682</v>
      </c>
      <c r="B4686" s="66"/>
      <c r="C4686" s="67"/>
      <c r="D4686" s="48"/>
      <c r="E4686" s="68"/>
      <c r="F4686" s="49"/>
      <c r="G4686" s="69"/>
      <c r="H4686" s="50" t="str">
        <f>IF(E4686="","",VLOOKUP(WEEKDAY(E4686),List!A$15:B$21,2,FALSE))</f>
        <v/>
      </c>
      <c r="I4686" s="90">
        <f>IF(G4686="",0,VLOOKUP(G4686,PHR!$B$4:$H$10000,7,FALSE))</f>
        <v>0</v>
      </c>
      <c r="J4686" s="51" t="str">
        <f t="shared" si="297"/>
        <v/>
      </c>
      <c r="K4686" s="52" t="str">
        <f t="shared" si="296"/>
        <v/>
      </c>
      <c r="L4686" s="55" t="str">
        <f t="shared" si="294"/>
        <v/>
      </c>
      <c r="M4686" s="56" t="str">
        <f t="shared" si="295"/>
        <v/>
      </c>
    </row>
    <row r="4687" spans="1:13" ht="13" x14ac:dyDescent="0.25">
      <c r="A4687" s="163">
        <v>4683</v>
      </c>
      <c r="B4687" s="66"/>
      <c r="C4687" s="67"/>
      <c r="D4687" s="48"/>
      <c r="E4687" s="68"/>
      <c r="F4687" s="49"/>
      <c r="G4687" s="69"/>
      <c r="H4687" s="50" t="str">
        <f>IF(E4687="","",VLOOKUP(WEEKDAY(E4687),List!A$15:B$21,2,FALSE))</f>
        <v/>
      </c>
      <c r="I4687" s="90">
        <f>IF(G4687="",0,VLOOKUP(G4687,PHR!$B$4:$H$10000,7,FALSE))</f>
        <v>0</v>
      </c>
      <c r="J4687" s="51" t="str">
        <f t="shared" si="297"/>
        <v/>
      </c>
      <c r="K4687" s="52" t="str">
        <f t="shared" si="296"/>
        <v/>
      </c>
      <c r="L4687" s="55" t="str">
        <f t="shared" si="294"/>
        <v/>
      </c>
      <c r="M4687" s="56" t="str">
        <f t="shared" si="295"/>
        <v/>
      </c>
    </row>
    <row r="4688" spans="1:13" ht="13" x14ac:dyDescent="0.25">
      <c r="A4688" s="163">
        <v>4684</v>
      </c>
      <c r="B4688" s="66"/>
      <c r="C4688" s="67"/>
      <c r="D4688" s="48"/>
      <c r="E4688" s="68"/>
      <c r="F4688" s="49"/>
      <c r="G4688" s="69"/>
      <c r="H4688" s="50" t="str">
        <f>IF(E4688="","",VLOOKUP(WEEKDAY(E4688),List!A$15:B$21,2,FALSE))</f>
        <v/>
      </c>
      <c r="I4688" s="90">
        <f>IF(G4688="",0,VLOOKUP(G4688,PHR!$B$4:$H$10000,7,FALSE))</f>
        <v>0</v>
      </c>
      <c r="J4688" s="51" t="str">
        <f t="shared" si="297"/>
        <v/>
      </c>
      <c r="K4688" s="52" t="str">
        <f t="shared" si="296"/>
        <v/>
      </c>
      <c r="L4688" s="55" t="str">
        <f t="shared" si="294"/>
        <v/>
      </c>
      <c r="M4688" s="56" t="str">
        <f t="shared" si="295"/>
        <v/>
      </c>
    </row>
    <row r="4689" spans="1:13" ht="13" x14ac:dyDescent="0.25">
      <c r="A4689" s="163">
        <v>4685</v>
      </c>
      <c r="B4689" s="66"/>
      <c r="C4689" s="67"/>
      <c r="D4689" s="48"/>
      <c r="E4689" s="68"/>
      <c r="F4689" s="49"/>
      <c r="G4689" s="69"/>
      <c r="H4689" s="50" t="str">
        <f>IF(E4689="","",VLOOKUP(WEEKDAY(E4689),List!A$15:B$21,2,FALSE))</f>
        <v/>
      </c>
      <c r="I4689" s="90">
        <f>IF(G4689="",0,VLOOKUP(G4689,PHR!$B$4:$H$10000,7,FALSE))</f>
        <v>0</v>
      </c>
      <c r="J4689" s="51" t="str">
        <f t="shared" si="297"/>
        <v/>
      </c>
      <c r="K4689" s="52" t="str">
        <f t="shared" si="296"/>
        <v/>
      </c>
      <c r="L4689" s="55" t="str">
        <f t="shared" si="294"/>
        <v/>
      </c>
      <c r="M4689" s="56" t="str">
        <f t="shared" si="295"/>
        <v/>
      </c>
    </row>
    <row r="4690" spans="1:13" ht="13" x14ac:dyDescent="0.25">
      <c r="A4690" s="163">
        <v>4686</v>
      </c>
      <c r="B4690" s="66"/>
      <c r="C4690" s="67"/>
      <c r="D4690" s="48"/>
      <c r="E4690" s="68"/>
      <c r="F4690" s="49"/>
      <c r="G4690" s="69"/>
      <c r="H4690" s="50" t="str">
        <f>IF(E4690="","",VLOOKUP(WEEKDAY(E4690),List!A$15:B$21,2,FALSE))</f>
        <v/>
      </c>
      <c r="I4690" s="90">
        <f>IF(G4690="",0,VLOOKUP(G4690,PHR!$B$4:$H$10000,7,FALSE))</f>
        <v>0</v>
      </c>
      <c r="J4690" s="51" t="str">
        <f t="shared" si="297"/>
        <v/>
      </c>
      <c r="K4690" s="52" t="str">
        <f t="shared" si="296"/>
        <v/>
      </c>
      <c r="L4690" s="55" t="str">
        <f t="shared" si="294"/>
        <v/>
      </c>
      <c r="M4690" s="56" t="str">
        <f t="shared" si="295"/>
        <v/>
      </c>
    </row>
    <row r="4691" spans="1:13" ht="13" x14ac:dyDescent="0.25">
      <c r="A4691" s="163">
        <v>4687</v>
      </c>
      <c r="B4691" s="66"/>
      <c r="C4691" s="67"/>
      <c r="D4691" s="48"/>
      <c r="E4691" s="68"/>
      <c r="F4691" s="49"/>
      <c r="G4691" s="69"/>
      <c r="H4691" s="50" t="str">
        <f>IF(E4691="","",VLOOKUP(WEEKDAY(E4691),List!A$15:B$21,2,FALSE))</f>
        <v/>
      </c>
      <c r="I4691" s="90">
        <f>IF(G4691="",0,VLOOKUP(G4691,PHR!$B$4:$H$10000,7,FALSE))</f>
        <v>0</v>
      </c>
      <c r="J4691" s="51" t="str">
        <f t="shared" si="297"/>
        <v/>
      </c>
      <c r="K4691" s="52" t="str">
        <f t="shared" si="296"/>
        <v/>
      </c>
      <c r="L4691" s="55" t="str">
        <f t="shared" si="294"/>
        <v/>
      </c>
      <c r="M4691" s="56" t="str">
        <f t="shared" si="295"/>
        <v/>
      </c>
    </row>
    <row r="4692" spans="1:13" ht="13" x14ac:dyDescent="0.25">
      <c r="A4692" s="163">
        <v>4688</v>
      </c>
      <c r="B4692" s="66"/>
      <c r="C4692" s="67"/>
      <c r="D4692" s="48"/>
      <c r="E4692" s="68"/>
      <c r="F4692" s="49"/>
      <c r="G4692" s="69"/>
      <c r="H4692" s="50" t="str">
        <f>IF(E4692="","",VLOOKUP(WEEKDAY(E4692),List!A$15:B$21,2,FALSE))</f>
        <v/>
      </c>
      <c r="I4692" s="90">
        <f>IF(G4692="",0,VLOOKUP(G4692,PHR!$B$4:$H$10000,7,FALSE))</f>
        <v>0</v>
      </c>
      <c r="J4692" s="51" t="str">
        <f t="shared" si="297"/>
        <v/>
      </c>
      <c r="K4692" s="52" t="str">
        <f t="shared" si="296"/>
        <v/>
      </c>
      <c r="L4692" s="55" t="str">
        <f t="shared" si="294"/>
        <v/>
      </c>
      <c r="M4692" s="56" t="str">
        <f t="shared" si="295"/>
        <v/>
      </c>
    </row>
    <row r="4693" spans="1:13" ht="13" x14ac:dyDescent="0.25">
      <c r="A4693" s="163">
        <v>4689</v>
      </c>
      <c r="B4693" s="66"/>
      <c r="C4693" s="67"/>
      <c r="D4693" s="48"/>
      <c r="E4693" s="68"/>
      <c r="F4693" s="49"/>
      <c r="G4693" s="69"/>
      <c r="H4693" s="50" t="str">
        <f>IF(E4693="","",VLOOKUP(WEEKDAY(E4693),List!A$15:B$21,2,FALSE))</f>
        <v/>
      </c>
      <c r="I4693" s="90">
        <f>IF(G4693="",0,VLOOKUP(G4693,PHR!$B$4:$H$10000,7,FALSE))</f>
        <v>0</v>
      </c>
      <c r="J4693" s="51" t="str">
        <f t="shared" si="297"/>
        <v/>
      </c>
      <c r="K4693" s="52" t="str">
        <f t="shared" si="296"/>
        <v/>
      </c>
      <c r="L4693" s="55" t="str">
        <f t="shared" si="294"/>
        <v/>
      </c>
      <c r="M4693" s="56" t="str">
        <f t="shared" si="295"/>
        <v/>
      </c>
    </row>
    <row r="4694" spans="1:13" ht="13" x14ac:dyDescent="0.25">
      <c r="A4694" s="163">
        <v>4690</v>
      </c>
      <c r="B4694" s="66"/>
      <c r="C4694" s="67"/>
      <c r="D4694" s="48"/>
      <c r="E4694" s="68"/>
      <c r="F4694" s="49"/>
      <c r="G4694" s="69"/>
      <c r="H4694" s="50" t="str">
        <f>IF(E4694="","",VLOOKUP(WEEKDAY(E4694),List!A$15:B$21,2,FALSE))</f>
        <v/>
      </c>
      <c r="I4694" s="90">
        <f>IF(G4694="",0,VLOOKUP(G4694,PHR!$B$4:$H$10000,7,FALSE))</f>
        <v>0</v>
      </c>
      <c r="J4694" s="51" t="str">
        <f t="shared" si="297"/>
        <v/>
      </c>
      <c r="K4694" s="52" t="str">
        <f t="shared" si="296"/>
        <v/>
      </c>
      <c r="L4694" s="55" t="str">
        <f t="shared" si="294"/>
        <v/>
      </c>
      <c r="M4694" s="56" t="str">
        <f t="shared" si="295"/>
        <v/>
      </c>
    </row>
    <row r="4695" spans="1:13" ht="13" x14ac:dyDescent="0.25">
      <c r="A4695" s="163">
        <v>4691</v>
      </c>
      <c r="B4695" s="66"/>
      <c r="C4695" s="67"/>
      <c r="D4695" s="48"/>
      <c r="E4695" s="68"/>
      <c r="F4695" s="49"/>
      <c r="G4695" s="69"/>
      <c r="H4695" s="50" t="str">
        <f>IF(E4695="","",VLOOKUP(WEEKDAY(E4695),List!A$15:B$21,2,FALSE))</f>
        <v/>
      </c>
      <c r="I4695" s="90">
        <f>IF(G4695="",0,VLOOKUP(G4695,PHR!$B$4:$H$10000,7,FALSE))</f>
        <v>0</v>
      </c>
      <c r="J4695" s="51" t="str">
        <f t="shared" si="297"/>
        <v/>
      </c>
      <c r="K4695" s="52" t="str">
        <f t="shared" si="296"/>
        <v/>
      </c>
      <c r="L4695" s="55" t="str">
        <f t="shared" si="294"/>
        <v/>
      </c>
      <c r="M4695" s="56" t="str">
        <f t="shared" si="295"/>
        <v/>
      </c>
    </row>
    <row r="4696" spans="1:13" ht="13" x14ac:dyDescent="0.25">
      <c r="A4696" s="163">
        <v>4692</v>
      </c>
      <c r="B4696" s="66"/>
      <c r="C4696" s="67"/>
      <c r="D4696" s="48"/>
      <c r="E4696" s="68"/>
      <c r="F4696" s="49"/>
      <c r="G4696" s="69"/>
      <c r="H4696" s="50" t="str">
        <f>IF(E4696="","",VLOOKUP(WEEKDAY(E4696),List!A$15:B$21,2,FALSE))</f>
        <v/>
      </c>
      <c r="I4696" s="90">
        <f>IF(G4696="",0,VLOOKUP(G4696,PHR!$B$4:$H$10000,7,FALSE))</f>
        <v>0</v>
      </c>
      <c r="J4696" s="51" t="str">
        <f t="shared" si="297"/>
        <v/>
      </c>
      <c r="K4696" s="52" t="str">
        <f t="shared" si="296"/>
        <v/>
      </c>
      <c r="L4696" s="55" t="str">
        <f t="shared" si="294"/>
        <v/>
      </c>
      <c r="M4696" s="56" t="str">
        <f t="shared" si="295"/>
        <v/>
      </c>
    </row>
    <row r="4697" spans="1:13" ht="13" x14ac:dyDescent="0.25">
      <c r="A4697" s="163">
        <v>4693</v>
      </c>
      <c r="B4697" s="66"/>
      <c r="C4697" s="67"/>
      <c r="D4697" s="48"/>
      <c r="E4697" s="68"/>
      <c r="F4697" s="49"/>
      <c r="G4697" s="69"/>
      <c r="H4697" s="50" t="str">
        <f>IF(E4697="","",VLOOKUP(WEEKDAY(E4697),List!A$15:B$21,2,FALSE))</f>
        <v/>
      </c>
      <c r="I4697" s="90">
        <f>IF(G4697="",0,VLOOKUP(G4697,PHR!$B$4:$H$10000,7,FALSE))</f>
        <v>0</v>
      </c>
      <c r="J4697" s="51" t="str">
        <f t="shared" si="297"/>
        <v/>
      </c>
      <c r="K4697" s="52" t="str">
        <f t="shared" si="296"/>
        <v/>
      </c>
      <c r="L4697" s="55" t="str">
        <f t="shared" si="294"/>
        <v/>
      </c>
      <c r="M4697" s="56" t="str">
        <f t="shared" si="295"/>
        <v/>
      </c>
    </row>
    <row r="4698" spans="1:13" ht="13" x14ac:dyDescent="0.25">
      <c r="A4698" s="163">
        <v>4694</v>
      </c>
      <c r="B4698" s="66"/>
      <c r="C4698" s="67"/>
      <c r="D4698" s="48"/>
      <c r="E4698" s="68"/>
      <c r="F4698" s="49"/>
      <c r="G4698" s="69"/>
      <c r="H4698" s="50" t="str">
        <f>IF(E4698="","",VLOOKUP(WEEKDAY(E4698),List!A$15:B$21,2,FALSE))</f>
        <v/>
      </c>
      <c r="I4698" s="90">
        <f>IF(G4698="",0,VLOOKUP(G4698,PHR!$B$4:$H$10000,7,FALSE))</f>
        <v>0</v>
      </c>
      <c r="J4698" s="51" t="str">
        <f t="shared" si="297"/>
        <v/>
      </c>
      <c r="K4698" s="52" t="str">
        <f t="shared" si="296"/>
        <v/>
      </c>
      <c r="L4698" s="55" t="str">
        <f t="shared" si="294"/>
        <v/>
      </c>
      <c r="M4698" s="56" t="str">
        <f t="shared" si="295"/>
        <v/>
      </c>
    </row>
    <row r="4699" spans="1:13" ht="13" x14ac:dyDescent="0.25">
      <c r="A4699" s="163">
        <v>4695</v>
      </c>
      <c r="B4699" s="66"/>
      <c r="C4699" s="67"/>
      <c r="D4699" s="48"/>
      <c r="E4699" s="68"/>
      <c r="F4699" s="49"/>
      <c r="G4699" s="69"/>
      <c r="H4699" s="50" t="str">
        <f>IF(E4699="","",VLOOKUP(WEEKDAY(E4699),List!A$15:B$21,2,FALSE))</f>
        <v/>
      </c>
      <c r="I4699" s="90">
        <f>IF(G4699="",0,VLOOKUP(G4699,PHR!$B$4:$H$10000,7,FALSE))</f>
        <v>0</v>
      </c>
      <c r="J4699" s="51" t="str">
        <f t="shared" si="297"/>
        <v/>
      </c>
      <c r="K4699" s="52" t="str">
        <f t="shared" si="296"/>
        <v/>
      </c>
      <c r="L4699" s="55" t="str">
        <f t="shared" si="294"/>
        <v/>
      </c>
      <c r="M4699" s="56" t="str">
        <f t="shared" si="295"/>
        <v/>
      </c>
    </row>
    <row r="4700" spans="1:13" ht="13" x14ac:dyDescent="0.25">
      <c r="A4700" s="163">
        <v>4696</v>
      </c>
      <c r="B4700" s="66"/>
      <c r="C4700" s="67"/>
      <c r="D4700" s="48"/>
      <c r="E4700" s="68"/>
      <c r="F4700" s="49"/>
      <c r="G4700" s="69"/>
      <c r="H4700" s="50" t="str">
        <f>IF(E4700="","",VLOOKUP(WEEKDAY(E4700),List!A$15:B$21,2,FALSE))</f>
        <v/>
      </c>
      <c r="I4700" s="90">
        <f>IF(G4700="",0,VLOOKUP(G4700,PHR!$B$4:$H$10000,7,FALSE))</f>
        <v>0</v>
      </c>
      <c r="J4700" s="51" t="str">
        <f t="shared" si="297"/>
        <v/>
      </c>
      <c r="K4700" s="52" t="str">
        <f t="shared" si="296"/>
        <v/>
      </c>
      <c r="L4700" s="55" t="str">
        <f t="shared" si="294"/>
        <v/>
      </c>
      <c r="M4700" s="56" t="str">
        <f t="shared" si="295"/>
        <v/>
      </c>
    </row>
    <row r="4701" spans="1:13" ht="13" x14ac:dyDescent="0.25">
      <c r="A4701" s="163">
        <v>4697</v>
      </c>
      <c r="B4701" s="66"/>
      <c r="C4701" s="67"/>
      <c r="D4701" s="48"/>
      <c r="E4701" s="68"/>
      <c r="F4701" s="49"/>
      <c r="G4701" s="69"/>
      <c r="H4701" s="50" t="str">
        <f>IF(E4701="","",VLOOKUP(WEEKDAY(E4701),List!A$15:B$21,2,FALSE))</f>
        <v/>
      </c>
      <c r="I4701" s="90">
        <f>IF(G4701="",0,VLOOKUP(G4701,PHR!$B$4:$H$10000,7,FALSE))</f>
        <v>0</v>
      </c>
      <c r="J4701" s="51" t="str">
        <f t="shared" si="297"/>
        <v/>
      </c>
      <c r="K4701" s="52" t="str">
        <f t="shared" si="296"/>
        <v/>
      </c>
      <c r="L4701" s="55" t="str">
        <f t="shared" si="294"/>
        <v/>
      </c>
      <c r="M4701" s="56" t="str">
        <f t="shared" si="295"/>
        <v/>
      </c>
    </row>
    <row r="4702" spans="1:13" ht="13" x14ac:dyDescent="0.25">
      <c r="A4702" s="163">
        <v>4698</v>
      </c>
      <c r="B4702" s="66"/>
      <c r="C4702" s="67"/>
      <c r="D4702" s="48"/>
      <c r="E4702" s="68"/>
      <c r="F4702" s="49"/>
      <c r="G4702" s="69"/>
      <c r="H4702" s="50" t="str">
        <f>IF(E4702="","",VLOOKUP(WEEKDAY(E4702),List!A$15:B$21,2,FALSE))</f>
        <v/>
      </c>
      <c r="I4702" s="90">
        <f>IF(G4702="",0,VLOOKUP(G4702,PHR!$B$4:$H$10000,7,FALSE))</f>
        <v>0</v>
      </c>
      <c r="J4702" s="51" t="str">
        <f t="shared" si="297"/>
        <v/>
      </c>
      <c r="K4702" s="52" t="str">
        <f t="shared" si="296"/>
        <v/>
      </c>
      <c r="L4702" s="55" t="str">
        <f t="shared" si="294"/>
        <v/>
      </c>
      <c r="M4702" s="56" t="str">
        <f t="shared" si="295"/>
        <v/>
      </c>
    </row>
    <row r="4703" spans="1:13" ht="13" x14ac:dyDescent="0.25">
      <c r="A4703" s="163">
        <v>4699</v>
      </c>
      <c r="B4703" s="66"/>
      <c r="C4703" s="67"/>
      <c r="D4703" s="48"/>
      <c r="E4703" s="68"/>
      <c r="F4703" s="49"/>
      <c r="G4703" s="69"/>
      <c r="H4703" s="50" t="str">
        <f>IF(E4703="","",VLOOKUP(WEEKDAY(E4703),List!A$15:B$21,2,FALSE))</f>
        <v/>
      </c>
      <c r="I4703" s="90">
        <f>IF(G4703="",0,VLOOKUP(G4703,PHR!$B$4:$H$10000,7,FALSE))</f>
        <v>0</v>
      </c>
      <c r="J4703" s="51" t="str">
        <f t="shared" si="297"/>
        <v/>
      </c>
      <c r="K4703" s="52" t="str">
        <f t="shared" si="296"/>
        <v/>
      </c>
      <c r="L4703" s="55" t="str">
        <f t="shared" si="294"/>
        <v/>
      </c>
      <c r="M4703" s="56" t="str">
        <f t="shared" si="295"/>
        <v/>
      </c>
    </row>
    <row r="4704" spans="1:13" ht="13" x14ac:dyDescent="0.25">
      <c r="A4704" s="163">
        <v>4700</v>
      </c>
      <c r="B4704" s="66"/>
      <c r="C4704" s="67"/>
      <c r="D4704" s="48"/>
      <c r="E4704" s="68"/>
      <c r="F4704" s="49"/>
      <c r="G4704" s="69"/>
      <c r="H4704" s="50" t="str">
        <f>IF(E4704="","",VLOOKUP(WEEKDAY(E4704),List!A$15:B$21,2,FALSE))</f>
        <v/>
      </c>
      <c r="I4704" s="90">
        <f>IF(G4704="",0,VLOOKUP(G4704,PHR!$B$4:$H$10000,7,FALSE))</f>
        <v>0</v>
      </c>
      <c r="J4704" s="51" t="str">
        <f t="shared" si="297"/>
        <v/>
      </c>
      <c r="K4704" s="52" t="str">
        <f t="shared" si="296"/>
        <v/>
      </c>
      <c r="L4704" s="55" t="str">
        <f t="shared" si="294"/>
        <v/>
      </c>
      <c r="M4704" s="56" t="str">
        <f t="shared" si="295"/>
        <v/>
      </c>
    </row>
    <row r="4705" spans="1:13" ht="13" x14ac:dyDescent="0.25">
      <c r="A4705" s="163">
        <v>4701</v>
      </c>
      <c r="B4705" s="66"/>
      <c r="C4705" s="67"/>
      <c r="D4705" s="48"/>
      <c r="E4705" s="68"/>
      <c r="F4705" s="49"/>
      <c r="G4705" s="69"/>
      <c r="H4705" s="50" t="str">
        <f>IF(E4705="","",VLOOKUP(WEEKDAY(E4705),List!A$15:B$21,2,FALSE))</f>
        <v/>
      </c>
      <c r="I4705" s="90">
        <f>IF(G4705="",0,VLOOKUP(G4705,PHR!$B$4:$H$10000,7,FALSE))</f>
        <v>0</v>
      </c>
      <c r="J4705" s="51" t="str">
        <f t="shared" si="297"/>
        <v/>
      </c>
      <c r="K4705" s="52" t="str">
        <f t="shared" si="296"/>
        <v/>
      </c>
      <c r="L4705" s="55" t="str">
        <f t="shared" si="294"/>
        <v/>
      </c>
      <c r="M4705" s="56" t="str">
        <f t="shared" si="295"/>
        <v/>
      </c>
    </row>
    <row r="4706" spans="1:13" ht="13" x14ac:dyDescent="0.25">
      <c r="A4706" s="163">
        <v>4702</v>
      </c>
      <c r="B4706" s="66"/>
      <c r="C4706" s="67"/>
      <c r="D4706" s="48"/>
      <c r="E4706" s="68"/>
      <c r="F4706" s="49"/>
      <c r="G4706" s="69"/>
      <c r="H4706" s="50" t="str">
        <f>IF(E4706="","",VLOOKUP(WEEKDAY(E4706),List!A$15:B$21,2,FALSE))</f>
        <v/>
      </c>
      <c r="I4706" s="90">
        <f>IF(G4706="",0,VLOOKUP(G4706,PHR!$B$4:$H$10000,7,FALSE))</f>
        <v>0</v>
      </c>
      <c r="J4706" s="51" t="str">
        <f t="shared" si="297"/>
        <v/>
      </c>
      <c r="K4706" s="52" t="str">
        <f t="shared" si="296"/>
        <v/>
      </c>
      <c r="L4706" s="55" t="str">
        <f t="shared" si="294"/>
        <v/>
      </c>
      <c r="M4706" s="56" t="str">
        <f t="shared" si="295"/>
        <v/>
      </c>
    </row>
    <row r="4707" spans="1:13" ht="13" x14ac:dyDescent="0.25">
      <c r="A4707" s="163">
        <v>4703</v>
      </c>
      <c r="B4707" s="66"/>
      <c r="C4707" s="67"/>
      <c r="D4707" s="48"/>
      <c r="E4707" s="68"/>
      <c r="F4707" s="49"/>
      <c r="G4707" s="69"/>
      <c r="H4707" s="50" t="str">
        <f>IF(E4707="","",VLOOKUP(WEEKDAY(E4707),List!A$15:B$21,2,FALSE))</f>
        <v/>
      </c>
      <c r="I4707" s="90">
        <f>IF(G4707="",0,VLOOKUP(G4707,PHR!$B$4:$H$10000,7,FALSE))</f>
        <v>0</v>
      </c>
      <c r="J4707" s="51" t="str">
        <f t="shared" si="297"/>
        <v/>
      </c>
      <c r="K4707" s="52" t="str">
        <f t="shared" si="296"/>
        <v/>
      </c>
      <c r="L4707" s="55" t="str">
        <f t="shared" si="294"/>
        <v/>
      </c>
      <c r="M4707" s="56" t="str">
        <f t="shared" si="295"/>
        <v/>
      </c>
    </row>
    <row r="4708" spans="1:13" ht="13" x14ac:dyDescent="0.25">
      <c r="A4708" s="163">
        <v>4704</v>
      </c>
      <c r="B4708" s="66"/>
      <c r="C4708" s="67"/>
      <c r="D4708" s="48"/>
      <c r="E4708" s="68"/>
      <c r="F4708" s="49"/>
      <c r="G4708" s="69"/>
      <c r="H4708" s="50" t="str">
        <f>IF(E4708="","",VLOOKUP(WEEKDAY(E4708),List!A$15:B$21,2,FALSE))</f>
        <v/>
      </c>
      <c r="I4708" s="90">
        <f>IF(G4708="",0,VLOOKUP(G4708,PHR!$B$4:$H$10000,7,FALSE))</f>
        <v>0</v>
      </c>
      <c r="J4708" s="51" t="str">
        <f t="shared" si="297"/>
        <v/>
      </c>
      <c r="K4708" s="52" t="str">
        <f t="shared" si="296"/>
        <v/>
      </c>
      <c r="L4708" s="55" t="str">
        <f t="shared" si="294"/>
        <v/>
      </c>
      <c r="M4708" s="56" t="str">
        <f t="shared" si="295"/>
        <v/>
      </c>
    </row>
    <row r="4709" spans="1:13" ht="13" x14ac:dyDescent="0.25">
      <c r="A4709" s="163">
        <v>4705</v>
      </c>
      <c r="B4709" s="66"/>
      <c r="C4709" s="67"/>
      <c r="D4709" s="48"/>
      <c r="E4709" s="68"/>
      <c r="F4709" s="49"/>
      <c r="G4709" s="69"/>
      <c r="H4709" s="50" t="str">
        <f>IF(E4709="","",VLOOKUP(WEEKDAY(E4709),List!A$15:B$21,2,FALSE))</f>
        <v/>
      </c>
      <c r="I4709" s="90">
        <f>IF(G4709="",0,VLOOKUP(G4709,PHR!$B$4:$H$10000,7,FALSE))</f>
        <v>0</v>
      </c>
      <c r="J4709" s="51" t="str">
        <f t="shared" si="297"/>
        <v/>
      </c>
      <c r="K4709" s="52" t="str">
        <f t="shared" si="296"/>
        <v/>
      </c>
      <c r="L4709" s="55" t="str">
        <f t="shared" si="294"/>
        <v/>
      </c>
      <c r="M4709" s="56" t="str">
        <f t="shared" si="295"/>
        <v/>
      </c>
    </row>
    <row r="4710" spans="1:13" ht="13" x14ac:dyDescent="0.25">
      <c r="A4710" s="163">
        <v>4706</v>
      </c>
      <c r="B4710" s="66"/>
      <c r="C4710" s="67"/>
      <c r="D4710" s="48"/>
      <c r="E4710" s="68"/>
      <c r="F4710" s="49"/>
      <c r="G4710" s="69"/>
      <c r="H4710" s="50" t="str">
        <f>IF(E4710="","",VLOOKUP(WEEKDAY(E4710),List!A$15:B$21,2,FALSE))</f>
        <v/>
      </c>
      <c r="I4710" s="90">
        <f>IF(G4710="",0,VLOOKUP(G4710,PHR!$B$4:$H$10000,7,FALSE))</f>
        <v>0</v>
      </c>
      <c r="J4710" s="51" t="str">
        <f t="shared" si="297"/>
        <v/>
      </c>
      <c r="K4710" s="52" t="str">
        <f t="shared" si="296"/>
        <v/>
      </c>
      <c r="L4710" s="55" t="str">
        <f t="shared" si="294"/>
        <v/>
      </c>
      <c r="M4710" s="56" t="str">
        <f t="shared" si="295"/>
        <v/>
      </c>
    </row>
    <row r="4711" spans="1:13" ht="13" x14ac:dyDescent="0.25">
      <c r="A4711" s="163">
        <v>4707</v>
      </c>
      <c r="B4711" s="66"/>
      <c r="C4711" s="67"/>
      <c r="D4711" s="48"/>
      <c r="E4711" s="68"/>
      <c r="F4711" s="49"/>
      <c r="G4711" s="69"/>
      <c r="H4711" s="50" t="str">
        <f>IF(E4711="","",VLOOKUP(WEEKDAY(E4711),List!A$15:B$21,2,FALSE))</f>
        <v/>
      </c>
      <c r="I4711" s="90">
        <f>IF(G4711="",0,VLOOKUP(G4711,PHR!$B$4:$H$10000,7,FALSE))</f>
        <v>0</v>
      </c>
      <c r="J4711" s="51" t="str">
        <f t="shared" si="297"/>
        <v/>
      </c>
      <c r="K4711" s="52" t="str">
        <f t="shared" si="296"/>
        <v/>
      </c>
      <c r="L4711" s="55" t="str">
        <f t="shared" si="294"/>
        <v/>
      </c>
      <c r="M4711" s="56" t="str">
        <f t="shared" si="295"/>
        <v/>
      </c>
    </row>
    <row r="4712" spans="1:13" ht="13" x14ac:dyDescent="0.25">
      <c r="A4712" s="163">
        <v>4708</v>
      </c>
      <c r="B4712" s="66"/>
      <c r="C4712" s="67"/>
      <c r="D4712" s="48"/>
      <c r="E4712" s="68"/>
      <c r="F4712" s="49"/>
      <c r="G4712" s="69"/>
      <c r="H4712" s="50" t="str">
        <f>IF(E4712="","",VLOOKUP(WEEKDAY(E4712),List!A$15:B$21,2,FALSE))</f>
        <v/>
      </c>
      <c r="I4712" s="90">
        <f>IF(G4712="",0,VLOOKUP(G4712,PHR!$B$4:$H$10000,7,FALSE))</f>
        <v>0</v>
      </c>
      <c r="J4712" s="51" t="str">
        <f t="shared" si="297"/>
        <v/>
      </c>
      <c r="K4712" s="52" t="str">
        <f t="shared" si="296"/>
        <v/>
      </c>
      <c r="L4712" s="55" t="str">
        <f t="shared" si="294"/>
        <v/>
      </c>
      <c r="M4712" s="56" t="str">
        <f t="shared" si="295"/>
        <v/>
      </c>
    </row>
    <row r="4713" spans="1:13" ht="13" x14ac:dyDescent="0.25">
      <c r="A4713" s="163">
        <v>4709</v>
      </c>
      <c r="B4713" s="66"/>
      <c r="C4713" s="67"/>
      <c r="D4713" s="48"/>
      <c r="E4713" s="68"/>
      <c r="F4713" s="49"/>
      <c r="G4713" s="69"/>
      <c r="H4713" s="50" t="str">
        <f>IF(E4713="","",VLOOKUP(WEEKDAY(E4713),List!A$15:B$21,2,FALSE))</f>
        <v/>
      </c>
      <c r="I4713" s="90">
        <f>IF(G4713="",0,VLOOKUP(G4713,PHR!$B$4:$H$10000,7,FALSE))</f>
        <v>0</v>
      </c>
      <c r="J4713" s="51" t="str">
        <f t="shared" si="297"/>
        <v/>
      </c>
      <c r="K4713" s="52" t="str">
        <f t="shared" si="296"/>
        <v/>
      </c>
      <c r="L4713" s="55" t="str">
        <f t="shared" si="294"/>
        <v/>
      </c>
      <c r="M4713" s="56" t="str">
        <f t="shared" si="295"/>
        <v/>
      </c>
    </row>
    <row r="4714" spans="1:13" ht="13" x14ac:dyDescent="0.25">
      <c r="A4714" s="163">
        <v>4710</v>
      </c>
      <c r="B4714" s="66"/>
      <c r="C4714" s="67"/>
      <c r="D4714" s="48"/>
      <c r="E4714" s="68"/>
      <c r="F4714" s="49"/>
      <c r="G4714" s="69"/>
      <c r="H4714" s="50" t="str">
        <f>IF(E4714="","",VLOOKUP(WEEKDAY(E4714),List!A$15:B$21,2,FALSE))</f>
        <v/>
      </c>
      <c r="I4714" s="90">
        <f>IF(G4714="",0,VLOOKUP(G4714,PHR!$B$4:$H$10000,7,FALSE))</f>
        <v>0</v>
      </c>
      <c r="J4714" s="51" t="str">
        <f t="shared" si="297"/>
        <v/>
      </c>
      <c r="K4714" s="52" t="str">
        <f t="shared" si="296"/>
        <v/>
      </c>
      <c r="L4714" s="55" t="str">
        <f t="shared" si="294"/>
        <v/>
      </c>
      <c r="M4714" s="56" t="str">
        <f t="shared" si="295"/>
        <v/>
      </c>
    </row>
    <row r="4715" spans="1:13" ht="13" x14ac:dyDescent="0.25">
      <c r="A4715" s="163">
        <v>4711</v>
      </c>
      <c r="B4715" s="66"/>
      <c r="C4715" s="67"/>
      <c r="D4715" s="48"/>
      <c r="E4715" s="68"/>
      <c r="F4715" s="49"/>
      <c r="G4715" s="69"/>
      <c r="H4715" s="50" t="str">
        <f>IF(E4715="","",VLOOKUP(WEEKDAY(E4715),List!A$15:B$21,2,FALSE))</f>
        <v/>
      </c>
      <c r="I4715" s="90">
        <f>IF(G4715="",0,VLOOKUP(G4715,PHR!$B$4:$H$10000,7,FALSE))</f>
        <v>0</v>
      </c>
      <c r="J4715" s="51" t="str">
        <f t="shared" si="297"/>
        <v/>
      </c>
      <c r="K4715" s="52" t="str">
        <f t="shared" si="296"/>
        <v/>
      </c>
      <c r="L4715" s="55" t="str">
        <f t="shared" si="294"/>
        <v/>
      </c>
      <c r="M4715" s="56" t="str">
        <f t="shared" si="295"/>
        <v/>
      </c>
    </row>
    <row r="4716" spans="1:13" ht="13" x14ac:dyDescent="0.25">
      <c r="A4716" s="163">
        <v>4712</v>
      </c>
      <c r="B4716" s="66"/>
      <c r="C4716" s="67"/>
      <c r="D4716" s="48"/>
      <c r="E4716" s="68"/>
      <c r="F4716" s="49"/>
      <c r="G4716" s="69"/>
      <c r="H4716" s="50" t="str">
        <f>IF(E4716="","",VLOOKUP(WEEKDAY(E4716),List!A$15:B$21,2,FALSE))</f>
        <v/>
      </c>
      <c r="I4716" s="90">
        <f>IF(G4716="",0,VLOOKUP(G4716,PHR!$B$4:$H$10000,7,FALSE))</f>
        <v>0</v>
      </c>
      <c r="J4716" s="51" t="str">
        <f t="shared" si="297"/>
        <v/>
      </c>
      <c r="K4716" s="52" t="str">
        <f t="shared" si="296"/>
        <v/>
      </c>
      <c r="L4716" s="55" t="str">
        <f t="shared" si="294"/>
        <v/>
      </c>
      <c r="M4716" s="56" t="str">
        <f t="shared" si="295"/>
        <v/>
      </c>
    </row>
    <row r="4717" spans="1:13" ht="13" x14ac:dyDescent="0.25">
      <c r="A4717" s="163">
        <v>4713</v>
      </c>
      <c r="B4717" s="66"/>
      <c r="C4717" s="67"/>
      <c r="D4717" s="48"/>
      <c r="E4717" s="68"/>
      <c r="F4717" s="49"/>
      <c r="G4717" s="69"/>
      <c r="H4717" s="50" t="str">
        <f>IF(E4717="","",VLOOKUP(WEEKDAY(E4717),List!A$15:B$21,2,FALSE))</f>
        <v/>
      </c>
      <c r="I4717" s="90">
        <f>IF(G4717="",0,VLOOKUP(G4717,PHR!$B$4:$H$10000,7,FALSE))</f>
        <v>0</v>
      </c>
      <c r="J4717" s="51" t="str">
        <f t="shared" si="297"/>
        <v/>
      </c>
      <c r="K4717" s="52" t="str">
        <f t="shared" si="296"/>
        <v/>
      </c>
      <c r="L4717" s="55" t="str">
        <f t="shared" si="294"/>
        <v/>
      </c>
      <c r="M4717" s="56" t="str">
        <f t="shared" si="295"/>
        <v/>
      </c>
    </row>
    <row r="4718" spans="1:13" ht="13" x14ac:dyDescent="0.25">
      <c r="A4718" s="163">
        <v>4714</v>
      </c>
      <c r="B4718" s="66"/>
      <c r="C4718" s="67"/>
      <c r="D4718" s="48"/>
      <c r="E4718" s="68"/>
      <c r="F4718" s="49"/>
      <c r="G4718" s="69"/>
      <c r="H4718" s="50" t="str">
        <f>IF(E4718="","",VLOOKUP(WEEKDAY(E4718),List!A$15:B$21,2,FALSE))</f>
        <v/>
      </c>
      <c r="I4718" s="90">
        <f>IF(G4718="",0,VLOOKUP(G4718,PHR!$B$4:$H$10000,7,FALSE))</f>
        <v>0</v>
      </c>
      <c r="J4718" s="51" t="str">
        <f t="shared" si="297"/>
        <v/>
      </c>
      <c r="K4718" s="52" t="str">
        <f t="shared" si="296"/>
        <v/>
      </c>
      <c r="L4718" s="55" t="str">
        <f t="shared" si="294"/>
        <v/>
      </c>
      <c r="M4718" s="56" t="str">
        <f t="shared" si="295"/>
        <v/>
      </c>
    </row>
    <row r="4719" spans="1:13" ht="13" x14ac:dyDescent="0.25">
      <c r="A4719" s="163">
        <v>4715</v>
      </c>
      <c r="B4719" s="66"/>
      <c r="C4719" s="67"/>
      <c r="D4719" s="48"/>
      <c r="E4719" s="68"/>
      <c r="F4719" s="49"/>
      <c r="G4719" s="69"/>
      <c r="H4719" s="50" t="str">
        <f>IF(E4719="","",VLOOKUP(WEEKDAY(E4719),List!A$15:B$21,2,FALSE))</f>
        <v/>
      </c>
      <c r="I4719" s="90">
        <f>IF(G4719="",0,VLOOKUP(G4719,PHR!$B$4:$H$10000,7,FALSE))</f>
        <v>0</v>
      </c>
      <c r="J4719" s="51" t="str">
        <f t="shared" si="297"/>
        <v/>
      </c>
      <c r="K4719" s="52" t="str">
        <f t="shared" si="296"/>
        <v/>
      </c>
      <c r="L4719" s="55" t="str">
        <f t="shared" si="294"/>
        <v/>
      </c>
      <c r="M4719" s="56" t="str">
        <f t="shared" si="295"/>
        <v/>
      </c>
    </row>
    <row r="4720" spans="1:13" ht="13" x14ac:dyDescent="0.25">
      <c r="A4720" s="163">
        <v>4716</v>
      </c>
      <c r="B4720" s="66"/>
      <c r="C4720" s="67"/>
      <c r="D4720" s="48"/>
      <c r="E4720" s="68"/>
      <c r="F4720" s="49"/>
      <c r="G4720" s="69"/>
      <c r="H4720" s="50" t="str">
        <f>IF(E4720="","",VLOOKUP(WEEKDAY(E4720),List!A$15:B$21,2,FALSE))</f>
        <v/>
      </c>
      <c r="I4720" s="90">
        <f>IF(G4720="",0,VLOOKUP(G4720,PHR!$B$4:$H$10000,7,FALSE))</f>
        <v>0</v>
      </c>
      <c r="J4720" s="51" t="str">
        <f t="shared" si="297"/>
        <v/>
      </c>
      <c r="K4720" s="52" t="str">
        <f t="shared" si="296"/>
        <v/>
      </c>
      <c r="L4720" s="55" t="str">
        <f t="shared" si="294"/>
        <v/>
      </c>
      <c r="M4720" s="56" t="str">
        <f t="shared" si="295"/>
        <v/>
      </c>
    </row>
    <row r="4721" spans="1:13" ht="13" x14ac:dyDescent="0.25">
      <c r="A4721" s="163">
        <v>4717</v>
      </c>
      <c r="B4721" s="66"/>
      <c r="C4721" s="67"/>
      <c r="D4721" s="48"/>
      <c r="E4721" s="68"/>
      <c r="F4721" s="49"/>
      <c r="G4721" s="69"/>
      <c r="H4721" s="50" t="str">
        <f>IF(E4721="","",VLOOKUP(WEEKDAY(E4721),List!A$15:B$21,2,FALSE))</f>
        <v/>
      </c>
      <c r="I4721" s="90">
        <f>IF(G4721="",0,VLOOKUP(G4721,PHR!$B$4:$H$10000,7,FALSE))</f>
        <v>0</v>
      </c>
      <c r="J4721" s="51" t="str">
        <f t="shared" si="297"/>
        <v/>
      </c>
      <c r="K4721" s="52" t="str">
        <f t="shared" si="296"/>
        <v/>
      </c>
      <c r="L4721" s="55" t="str">
        <f t="shared" si="294"/>
        <v/>
      </c>
      <c r="M4721" s="56" t="str">
        <f t="shared" si="295"/>
        <v/>
      </c>
    </row>
    <row r="4722" spans="1:13" ht="13" x14ac:dyDescent="0.25">
      <c r="A4722" s="163">
        <v>4718</v>
      </c>
      <c r="B4722" s="66"/>
      <c r="C4722" s="67"/>
      <c r="D4722" s="48"/>
      <c r="E4722" s="68"/>
      <c r="F4722" s="49"/>
      <c r="G4722" s="69"/>
      <c r="H4722" s="50" t="str">
        <f>IF(E4722="","",VLOOKUP(WEEKDAY(E4722),List!A$15:B$21,2,FALSE))</f>
        <v/>
      </c>
      <c r="I4722" s="90">
        <f>IF(G4722="",0,VLOOKUP(G4722,PHR!$B$4:$H$10000,7,FALSE))</f>
        <v>0</v>
      </c>
      <c r="J4722" s="51" t="str">
        <f t="shared" si="297"/>
        <v/>
      </c>
      <c r="K4722" s="52" t="str">
        <f t="shared" si="296"/>
        <v/>
      </c>
      <c r="L4722" s="55" t="str">
        <f t="shared" si="294"/>
        <v/>
      </c>
      <c r="M4722" s="56" t="str">
        <f t="shared" si="295"/>
        <v/>
      </c>
    </row>
    <row r="4723" spans="1:13" ht="13" x14ac:dyDescent="0.25">
      <c r="A4723" s="163">
        <v>4719</v>
      </c>
      <c r="B4723" s="66"/>
      <c r="C4723" s="67"/>
      <c r="D4723" s="48"/>
      <c r="E4723" s="68"/>
      <c r="F4723" s="49"/>
      <c r="G4723" s="69"/>
      <c r="H4723" s="50" t="str">
        <f>IF(E4723="","",VLOOKUP(WEEKDAY(E4723),List!A$15:B$21,2,FALSE))</f>
        <v/>
      </c>
      <c r="I4723" s="90">
        <f>IF(G4723="",0,VLOOKUP(G4723,PHR!$B$4:$H$10000,7,FALSE))</f>
        <v>0</v>
      </c>
      <c r="J4723" s="51" t="str">
        <f t="shared" si="297"/>
        <v/>
      </c>
      <c r="K4723" s="52" t="str">
        <f t="shared" si="296"/>
        <v/>
      </c>
      <c r="L4723" s="55" t="str">
        <f t="shared" si="294"/>
        <v/>
      </c>
      <c r="M4723" s="56" t="str">
        <f t="shared" si="295"/>
        <v/>
      </c>
    </row>
    <row r="4724" spans="1:13" ht="13" x14ac:dyDescent="0.25">
      <c r="A4724" s="163">
        <v>4720</v>
      </c>
      <c r="B4724" s="66"/>
      <c r="C4724" s="67"/>
      <c r="D4724" s="48"/>
      <c r="E4724" s="68"/>
      <c r="F4724" s="49"/>
      <c r="G4724" s="69"/>
      <c r="H4724" s="50" t="str">
        <f>IF(E4724="","",VLOOKUP(WEEKDAY(E4724),List!A$15:B$21,2,FALSE))</f>
        <v/>
      </c>
      <c r="I4724" s="90">
        <f>IF(G4724="",0,VLOOKUP(G4724,PHR!$B$4:$H$10000,7,FALSE))</f>
        <v>0</v>
      </c>
      <c r="J4724" s="51" t="str">
        <f t="shared" si="297"/>
        <v/>
      </c>
      <c r="K4724" s="52" t="str">
        <f t="shared" si="296"/>
        <v/>
      </c>
      <c r="L4724" s="55" t="str">
        <f t="shared" si="294"/>
        <v/>
      </c>
      <c r="M4724" s="56" t="str">
        <f t="shared" si="295"/>
        <v/>
      </c>
    </row>
    <row r="4725" spans="1:13" ht="13" x14ac:dyDescent="0.25">
      <c r="A4725" s="163">
        <v>4721</v>
      </c>
      <c r="B4725" s="66"/>
      <c r="C4725" s="67"/>
      <c r="D4725" s="48"/>
      <c r="E4725" s="68"/>
      <c r="F4725" s="49"/>
      <c r="G4725" s="69"/>
      <c r="H4725" s="50" t="str">
        <f>IF(E4725="","",VLOOKUP(WEEKDAY(E4725),List!A$15:B$21,2,FALSE))</f>
        <v/>
      </c>
      <c r="I4725" s="90">
        <f>IF(G4725="",0,VLOOKUP(G4725,PHR!$B$4:$H$10000,7,FALSE))</f>
        <v>0</v>
      </c>
      <c r="J4725" s="51" t="str">
        <f t="shared" si="297"/>
        <v/>
      </c>
      <c r="K4725" s="52" t="str">
        <f t="shared" si="296"/>
        <v/>
      </c>
      <c r="L4725" s="55" t="str">
        <f t="shared" si="294"/>
        <v/>
      </c>
      <c r="M4725" s="56" t="str">
        <f t="shared" si="295"/>
        <v/>
      </c>
    </row>
    <row r="4726" spans="1:13" ht="13" x14ac:dyDescent="0.25">
      <c r="A4726" s="163">
        <v>4722</v>
      </c>
      <c r="B4726" s="66"/>
      <c r="C4726" s="67"/>
      <c r="D4726" s="48"/>
      <c r="E4726" s="68"/>
      <c r="F4726" s="49"/>
      <c r="G4726" s="69"/>
      <c r="H4726" s="50" t="str">
        <f>IF(E4726="","",VLOOKUP(WEEKDAY(E4726),List!A$15:B$21,2,FALSE))</f>
        <v/>
      </c>
      <c r="I4726" s="90">
        <f>IF(G4726="",0,VLOOKUP(G4726,PHR!$B$4:$H$10000,7,FALSE))</f>
        <v>0</v>
      </c>
      <c r="J4726" s="51" t="str">
        <f t="shared" si="297"/>
        <v/>
      </c>
      <c r="K4726" s="52" t="str">
        <f t="shared" si="296"/>
        <v/>
      </c>
      <c r="L4726" s="55" t="str">
        <f t="shared" si="294"/>
        <v/>
      </c>
      <c r="M4726" s="56" t="str">
        <f t="shared" si="295"/>
        <v/>
      </c>
    </row>
    <row r="4727" spans="1:13" ht="13" x14ac:dyDescent="0.25">
      <c r="A4727" s="163">
        <v>4723</v>
      </c>
      <c r="B4727" s="66"/>
      <c r="C4727" s="67"/>
      <c r="D4727" s="48"/>
      <c r="E4727" s="68"/>
      <c r="F4727" s="49"/>
      <c r="G4727" s="69"/>
      <c r="H4727" s="50" t="str">
        <f>IF(E4727="","",VLOOKUP(WEEKDAY(E4727),List!A$15:B$21,2,FALSE))</f>
        <v/>
      </c>
      <c r="I4727" s="90">
        <f>IF(G4727="",0,VLOOKUP(G4727,PHR!$B$4:$H$10000,7,FALSE))</f>
        <v>0</v>
      </c>
      <c r="J4727" s="51" t="str">
        <f t="shared" si="297"/>
        <v/>
      </c>
      <c r="K4727" s="52" t="str">
        <f t="shared" si="296"/>
        <v/>
      </c>
      <c r="L4727" s="55" t="str">
        <f t="shared" si="294"/>
        <v/>
      </c>
      <c r="M4727" s="56" t="str">
        <f t="shared" si="295"/>
        <v/>
      </c>
    </row>
    <row r="4728" spans="1:13" ht="13" x14ac:dyDescent="0.25">
      <c r="A4728" s="163">
        <v>4724</v>
      </c>
      <c r="B4728" s="66"/>
      <c r="C4728" s="67"/>
      <c r="D4728" s="48"/>
      <c r="E4728" s="68"/>
      <c r="F4728" s="49"/>
      <c r="G4728" s="69"/>
      <c r="H4728" s="50" t="str">
        <f>IF(E4728="","",VLOOKUP(WEEKDAY(E4728),List!A$15:B$21,2,FALSE))</f>
        <v/>
      </c>
      <c r="I4728" s="90">
        <f>IF(G4728="",0,VLOOKUP(G4728,PHR!$B$4:$H$10000,7,FALSE))</f>
        <v>0</v>
      </c>
      <c r="J4728" s="51" t="str">
        <f t="shared" si="297"/>
        <v/>
      </c>
      <c r="K4728" s="52" t="str">
        <f t="shared" si="296"/>
        <v/>
      </c>
      <c r="L4728" s="55" t="str">
        <f t="shared" si="294"/>
        <v/>
      </c>
      <c r="M4728" s="56" t="str">
        <f t="shared" si="295"/>
        <v/>
      </c>
    </row>
    <row r="4729" spans="1:13" ht="13" x14ac:dyDescent="0.25">
      <c r="A4729" s="163">
        <v>4725</v>
      </c>
      <c r="B4729" s="66"/>
      <c r="C4729" s="67"/>
      <c r="D4729" s="48"/>
      <c r="E4729" s="68"/>
      <c r="F4729" s="49"/>
      <c r="G4729" s="69"/>
      <c r="H4729" s="50" t="str">
        <f>IF(E4729="","",VLOOKUP(WEEKDAY(E4729),List!A$15:B$21,2,FALSE))</f>
        <v/>
      </c>
      <c r="I4729" s="90">
        <f>IF(G4729="",0,VLOOKUP(G4729,PHR!$B$4:$H$10000,7,FALSE))</f>
        <v>0</v>
      </c>
      <c r="J4729" s="51" t="str">
        <f t="shared" si="297"/>
        <v/>
      </c>
      <c r="K4729" s="52" t="str">
        <f t="shared" si="296"/>
        <v/>
      </c>
      <c r="L4729" s="55" t="str">
        <f t="shared" si="294"/>
        <v/>
      </c>
      <c r="M4729" s="56" t="str">
        <f t="shared" si="295"/>
        <v/>
      </c>
    </row>
    <row r="4730" spans="1:13" ht="13" x14ac:dyDescent="0.25">
      <c r="A4730" s="163">
        <v>4726</v>
      </c>
      <c r="B4730" s="66"/>
      <c r="C4730" s="67"/>
      <c r="D4730" s="48"/>
      <c r="E4730" s="68"/>
      <c r="F4730" s="49"/>
      <c r="G4730" s="69"/>
      <c r="H4730" s="50" t="str">
        <f>IF(E4730="","",VLOOKUP(WEEKDAY(E4730),List!A$15:B$21,2,FALSE))</f>
        <v/>
      </c>
      <c r="I4730" s="90">
        <f>IF(G4730="",0,VLOOKUP(G4730,PHR!$B$4:$H$10000,7,FALSE))</f>
        <v>0</v>
      </c>
      <c r="J4730" s="51" t="str">
        <f t="shared" si="297"/>
        <v/>
      </c>
      <c r="K4730" s="52" t="str">
        <f t="shared" si="296"/>
        <v/>
      </c>
      <c r="L4730" s="55" t="str">
        <f t="shared" si="294"/>
        <v/>
      </c>
      <c r="M4730" s="56" t="str">
        <f t="shared" si="295"/>
        <v/>
      </c>
    </row>
    <row r="4731" spans="1:13" ht="13" x14ac:dyDescent="0.25">
      <c r="A4731" s="163">
        <v>4727</v>
      </c>
      <c r="B4731" s="66"/>
      <c r="C4731" s="67"/>
      <c r="D4731" s="48"/>
      <c r="E4731" s="68"/>
      <c r="F4731" s="49"/>
      <c r="G4731" s="69"/>
      <c r="H4731" s="50" t="str">
        <f>IF(E4731="","",VLOOKUP(WEEKDAY(E4731),List!A$15:B$21,2,FALSE))</f>
        <v/>
      </c>
      <c r="I4731" s="90">
        <f>IF(G4731="",0,VLOOKUP(G4731,PHR!$B$4:$H$10000,7,FALSE))</f>
        <v>0</v>
      </c>
      <c r="J4731" s="51" t="str">
        <f t="shared" si="297"/>
        <v/>
      </c>
      <c r="K4731" s="52" t="str">
        <f t="shared" si="296"/>
        <v/>
      </c>
      <c r="L4731" s="55" t="str">
        <f t="shared" si="294"/>
        <v/>
      </c>
      <c r="M4731" s="56" t="str">
        <f t="shared" si="295"/>
        <v/>
      </c>
    </row>
    <row r="4732" spans="1:13" ht="13" x14ac:dyDescent="0.25">
      <c r="A4732" s="163">
        <v>4728</v>
      </c>
      <c r="B4732" s="66"/>
      <c r="C4732" s="67"/>
      <c r="D4732" s="48"/>
      <c r="E4732" s="68"/>
      <c r="F4732" s="49"/>
      <c r="G4732" s="69"/>
      <c r="H4732" s="50" t="str">
        <f>IF(E4732="","",VLOOKUP(WEEKDAY(E4732),List!A$15:B$21,2,FALSE))</f>
        <v/>
      </c>
      <c r="I4732" s="90">
        <f>IF(G4732="",0,VLOOKUP(G4732,PHR!$B$4:$H$10000,7,FALSE))</f>
        <v>0</v>
      </c>
      <c r="J4732" s="51" t="str">
        <f t="shared" si="297"/>
        <v/>
      </c>
      <c r="K4732" s="52" t="str">
        <f t="shared" si="296"/>
        <v/>
      </c>
      <c r="L4732" s="55" t="str">
        <f t="shared" si="294"/>
        <v/>
      </c>
      <c r="M4732" s="56" t="str">
        <f t="shared" si="295"/>
        <v/>
      </c>
    </row>
    <row r="4733" spans="1:13" ht="13" x14ac:dyDescent="0.25">
      <c r="A4733" s="163">
        <v>4729</v>
      </c>
      <c r="B4733" s="66"/>
      <c r="C4733" s="67"/>
      <c r="D4733" s="48"/>
      <c r="E4733" s="68"/>
      <c r="F4733" s="49"/>
      <c r="G4733" s="69"/>
      <c r="H4733" s="50" t="str">
        <f>IF(E4733="","",VLOOKUP(WEEKDAY(E4733),List!A$15:B$21,2,FALSE))</f>
        <v/>
      </c>
      <c r="I4733" s="90">
        <f>IF(G4733="",0,VLOOKUP(G4733,PHR!$B$4:$H$10000,7,FALSE))</f>
        <v>0</v>
      </c>
      <c r="J4733" s="51" t="str">
        <f t="shared" si="297"/>
        <v/>
      </c>
      <c r="K4733" s="52" t="str">
        <f t="shared" si="296"/>
        <v/>
      </c>
      <c r="L4733" s="55" t="str">
        <f t="shared" si="294"/>
        <v/>
      </c>
      <c r="M4733" s="56" t="str">
        <f t="shared" si="295"/>
        <v/>
      </c>
    </row>
    <row r="4734" spans="1:13" ht="13" x14ac:dyDescent="0.25">
      <c r="A4734" s="163">
        <v>4730</v>
      </c>
      <c r="B4734" s="66"/>
      <c r="C4734" s="67"/>
      <c r="D4734" s="48"/>
      <c r="E4734" s="68"/>
      <c r="F4734" s="49"/>
      <c r="G4734" s="69"/>
      <c r="H4734" s="50" t="str">
        <f>IF(E4734="","",VLOOKUP(WEEKDAY(E4734),List!A$15:B$21,2,FALSE))</f>
        <v/>
      </c>
      <c r="I4734" s="90">
        <f>IF(G4734="",0,VLOOKUP(G4734,PHR!$B$4:$H$10000,7,FALSE))</f>
        <v>0</v>
      </c>
      <c r="J4734" s="51" t="str">
        <f t="shared" si="297"/>
        <v/>
      </c>
      <c r="K4734" s="52" t="str">
        <f t="shared" si="296"/>
        <v/>
      </c>
      <c r="L4734" s="55" t="str">
        <f t="shared" si="294"/>
        <v/>
      </c>
      <c r="M4734" s="56" t="str">
        <f t="shared" si="295"/>
        <v/>
      </c>
    </row>
    <row r="4735" spans="1:13" ht="13" x14ac:dyDescent="0.25">
      <c r="A4735" s="163">
        <v>4731</v>
      </c>
      <c r="B4735" s="66"/>
      <c r="C4735" s="67"/>
      <c r="D4735" s="48"/>
      <c r="E4735" s="68"/>
      <c r="F4735" s="49"/>
      <c r="G4735" s="69"/>
      <c r="H4735" s="50" t="str">
        <f>IF(E4735="","",VLOOKUP(WEEKDAY(E4735),List!A$15:B$21,2,FALSE))</f>
        <v/>
      </c>
      <c r="I4735" s="90">
        <f>IF(G4735="",0,VLOOKUP(G4735,PHR!$B$4:$H$10000,7,FALSE))</f>
        <v>0</v>
      </c>
      <c r="J4735" s="51" t="str">
        <f t="shared" si="297"/>
        <v/>
      </c>
      <c r="K4735" s="52" t="str">
        <f t="shared" si="296"/>
        <v/>
      </c>
      <c r="L4735" s="55" t="str">
        <f t="shared" si="294"/>
        <v/>
      </c>
      <c r="M4735" s="56" t="str">
        <f t="shared" si="295"/>
        <v/>
      </c>
    </row>
    <row r="4736" spans="1:13" ht="13" x14ac:dyDescent="0.25">
      <c r="A4736" s="163">
        <v>4732</v>
      </c>
      <c r="B4736" s="66"/>
      <c r="C4736" s="67"/>
      <c r="D4736" s="48"/>
      <c r="E4736" s="68"/>
      <c r="F4736" s="49"/>
      <c r="G4736" s="69"/>
      <c r="H4736" s="50" t="str">
        <f>IF(E4736="","",VLOOKUP(WEEKDAY(E4736),List!A$15:B$21,2,FALSE))</f>
        <v/>
      </c>
      <c r="I4736" s="90">
        <f>IF(G4736="",0,VLOOKUP(G4736,PHR!$B$4:$H$10000,7,FALSE))</f>
        <v>0</v>
      </c>
      <c r="J4736" s="51" t="str">
        <f t="shared" si="297"/>
        <v/>
      </c>
      <c r="K4736" s="52" t="str">
        <f t="shared" si="296"/>
        <v/>
      </c>
      <c r="L4736" s="55" t="str">
        <f t="shared" si="294"/>
        <v/>
      </c>
      <c r="M4736" s="56" t="str">
        <f t="shared" si="295"/>
        <v/>
      </c>
    </row>
    <row r="4737" spans="1:13" ht="13" x14ac:dyDescent="0.25">
      <c r="A4737" s="163">
        <v>4733</v>
      </c>
      <c r="B4737" s="66"/>
      <c r="C4737" s="67"/>
      <c r="D4737" s="48"/>
      <c r="E4737" s="68"/>
      <c r="F4737" s="49"/>
      <c r="G4737" s="69"/>
      <c r="H4737" s="50" t="str">
        <f>IF(E4737="","",VLOOKUP(WEEKDAY(E4737),List!A$15:B$21,2,FALSE))</f>
        <v/>
      </c>
      <c r="I4737" s="90">
        <f>IF(G4737="",0,VLOOKUP(G4737,PHR!$B$4:$H$10000,7,FALSE))</f>
        <v>0</v>
      </c>
      <c r="J4737" s="51" t="str">
        <f t="shared" si="297"/>
        <v/>
      </c>
      <c r="K4737" s="52" t="str">
        <f t="shared" si="296"/>
        <v/>
      </c>
      <c r="L4737" s="55" t="str">
        <f t="shared" si="294"/>
        <v/>
      </c>
      <c r="M4737" s="56" t="str">
        <f t="shared" si="295"/>
        <v/>
      </c>
    </row>
    <row r="4738" spans="1:13" ht="13" x14ac:dyDescent="0.25">
      <c r="A4738" s="163">
        <v>4734</v>
      </c>
      <c r="B4738" s="66"/>
      <c r="C4738" s="67"/>
      <c r="D4738" s="48"/>
      <c r="E4738" s="68"/>
      <c r="F4738" s="49"/>
      <c r="G4738" s="69"/>
      <c r="H4738" s="50" t="str">
        <f>IF(E4738="","",VLOOKUP(WEEKDAY(E4738),List!A$15:B$21,2,FALSE))</f>
        <v/>
      </c>
      <c r="I4738" s="90">
        <f>IF(G4738="",0,VLOOKUP(G4738,PHR!$B$4:$H$10000,7,FALSE))</f>
        <v>0</v>
      </c>
      <c r="J4738" s="51" t="str">
        <f t="shared" si="297"/>
        <v/>
      </c>
      <c r="K4738" s="52" t="str">
        <f t="shared" si="296"/>
        <v/>
      </c>
      <c r="L4738" s="55" t="str">
        <f t="shared" si="294"/>
        <v/>
      </c>
      <c r="M4738" s="56" t="str">
        <f t="shared" si="295"/>
        <v/>
      </c>
    </row>
    <row r="4739" spans="1:13" ht="13" x14ac:dyDescent="0.25">
      <c r="A4739" s="163">
        <v>4735</v>
      </c>
      <c r="B4739" s="66"/>
      <c r="C4739" s="67"/>
      <c r="D4739" s="48"/>
      <c r="E4739" s="68"/>
      <c r="F4739" s="49"/>
      <c r="G4739" s="69"/>
      <c r="H4739" s="50" t="str">
        <f>IF(E4739="","",VLOOKUP(WEEKDAY(E4739),List!A$15:B$21,2,FALSE))</f>
        <v/>
      </c>
      <c r="I4739" s="90">
        <f>IF(G4739="",0,VLOOKUP(G4739,PHR!$B$4:$H$10000,7,FALSE))</f>
        <v>0</v>
      </c>
      <c r="J4739" s="51" t="str">
        <f t="shared" si="297"/>
        <v/>
      </c>
      <c r="K4739" s="52" t="str">
        <f t="shared" si="296"/>
        <v/>
      </c>
      <c r="L4739" s="55" t="str">
        <f t="shared" si="294"/>
        <v/>
      </c>
      <c r="M4739" s="56" t="str">
        <f t="shared" si="295"/>
        <v/>
      </c>
    </row>
    <row r="4740" spans="1:13" ht="13" x14ac:dyDescent="0.25">
      <c r="A4740" s="163">
        <v>4736</v>
      </c>
      <c r="B4740" s="66"/>
      <c r="C4740" s="67"/>
      <c r="D4740" s="48"/>
      <c r="E4740" s="68"/>
      <c r="F4740" s="49"/>
      <c r="G4740" s="69"/>
      <c r="H4740" s="50" t="str">
        <f>IF(E4740="","",VLOOKUP(WEEKDAY(E4740),List!A$15:B$21,2,FALSE))</f>
        <v/>
      </c>
      <c r="I4740" s="90">
        <f>IF(G4740="",0,VLOOKUP(G4740,PHR!$B$4:$H$10000,7,FALSE))</f>
        <v>0</v>
      </c>
      <c r="J4740" s="51" t="str">
        <f t="shared" si="297"/>
        <v/>
      </c>
      <c r="K4740" s="52" t="str">
        <f t="shared" si="296"/>
        <v/>
      </c>
      <c r="L4740" s="55" t="str">
        <f t="shared" si="294"/>
        <v/>
      </c>
      <c r="M4740" s="56" t="str">
        <f t="shared" si="295"/>
        <v/>
      </c>
    </row>
    <row r="4741" spans="1:13" ht="13" x14ac:dyDescent="0.25">
      <c r="A4741" s="163">
        <v>4737</v>
      </c>
      <c r="B4741" s="66"/>
      <c r="C4741" s="67"/>
      <c r="D4741" s="48"/>
      <c r="E4741" s="68"/>
      <c r="F4741" s="49"/>
      <c r="G4741" s="69"/>
      <c r="H4741" s="50" t="str">
        <f>IF(E4741="","",VLOOKUP(WEEKDAY(E4741),List!A$15:B$21,2,FALSE))</f>
        <v/>
      </c>
      <c r="I4741" s="90">
        <f>IF(G4741="",0,VLOOKUP(G4741,PHR!$B$4:$H$10000,7,FALSE))</f>
        <v>0</v>
      </c>
      <c r="J4741" s="51" t="str">
        <f t="shared" si="297"/>
        <v/>
      </c>
      <c r="K4741" s="52" t="str">
        <f t="shared" si="296"/>
        <v/>
      </c>
      <c r="L4741" s="55" t="str">
        <f t="shared" ref="L4741:L4804" si="298">IF(D4741="","",K4741)</f>
        <v/>
      </c>
      <c r="M4741" s="56" t="str">
        <f t="shared" ref="M4741:M4804" si="299">IF(D4741="","",ROUND(L4741*I4741,2))</f>
        <v/>
      </c>
    </row>
    <row r="4742" spans="1:13" ht="13" x14ac:dyDescent="0.25">
      <c r="A4742" s="163">
        <v>4738</v>
      </c>
      <c r="B4742" s="66"/>
      <c r="C4742" s="67"/>
      <c r="D4742" s="48"/>
      <c r="E4742" s="68"/>
      <c r="F4742" s="49"/>
      <c r="G4742" s="69"/>
      <c r="H4742" s="50" t="str">
        <f>IF(E4742="","",VLOOKUP(WEEKDAY(E4742),List!A$15:B$21,2,FALSE))</f>
        <v/>
      </c>
      <c r="I4742" s="90">
        <f>IF(G4742="",0,VLOOKUP(G4742,PHR!$B$4:$H$10000,7,FALSE))</f>
        <v>0</v>
      </c>
      <c r="J4742" s="51" t="str">
        <f t="shared" si="297"/>
        <v/>
      </c>
      <c r="K4742" s="52" t="str">
        <f t="shared" ref="K4742:K4805" si="300">IF(F4742="","",IF(C4742="",MIN(F4742,$K$1),(MIN(F4742,$K$1)*C4742)))</f>
        <v/>
      </c>
      <c r="L4742" s="55" t="str">
        <f t="shared" si="298"/>
        <v/>
      </c>
      <c r="M4742" s="56" t="str">
        <f t="shared" si="299"/>
        <v/>
      </c>
    </row>
    <row r="4743" spans="1:13" ht="13" x14ac:dyDescent="0.25">
      <c r="A4743" s="163">
        <v>4739</v>
      </c>
      <c r="B4743" s="66"/>
      <c r="C4743" s="67"/>
      <c r="D4743" s="48"/>
      <c r="E4743" s="68"/>
      <c r="F4743" s="49"/>
      <c r="G4743" s="69"/>
      <c r="H4743" s="50" t="str">
        <f>IF(E4743="","",VLOOKUP(WEEKDAY(E4743),List!A$15:B$21,2,FALSE))</f>
        <v/>
      </c>
      <c r="I4743" s="90">
        <f>IF(G4743="",0,VLOOKUP(G4743,PHR!$B$4:$H$10000,7,FALSE))</f>
        <v>0</v>
      </c>
      <c r="J4743" s="51" t="str">
        <f t="shared" si="297"/>
        <v/>
      </c>
      <c r="K4743" s="52" t="str">
        <f t="shared" si="300"/>
        <v/>
      </c>
      <c r="L4743" s="55" t="str">
        <f t="shared" si="298"/>
        <v/>
      </c>
      <c r="M4743" s="56" t="str">
        <f t="shared" si="299"/>
        <v/>
      </c>
    </row>
    <row r="4744" spans="1:13" ht="13" x14ac:dyDescent="0.25">
      <c r="A4744" s="163">
        <v>4740</v>
      </c>
      <c r="B4744" s="66"/>
      <c r="C4744" s="67"/>
      <c r="D4744" s="48"/>
      <c r="E4744" s="68"/>
      <c r="F4744" s="49"/>
      <c r="G4744" s="69"/>
      <c r="H4744" s="50" t="str">
        <f>IF(E4744="","",VLOOKUP(WEEKDAY(E4744),List!A$15:B$21,2,FALSE))</f>
        <v/>
      </c>
      <c r="I4744" s="90">
        <f>IF(G4744="",0,VLOOKUP(G4744,PHR!$B$4:$H$10000,7,FALSE))</f>
        <v>0</v>
      </c>
      <c r="J4744" s="51" t="str">
        <f t="shared" si="297"/>
        <v/>
      </c>
      <c r="K4744" s="52" t="str">
        <f t="shared" si="300"/>
        <v/>
      </c>
      <c r="L4744" s="55" t="str">
        <f t="shared" si="298"/>
        <v/>
      </c>
      <c r="M4744" s="56" t="str">
        <f t="shared" si="299"/>
        <v/>
      </c>
    </row>
    <row r="4745" spans="1:13" ht="13" x14ac:dyDescent="0.25">
      <c r="A4745" s="163">
        <v>4741</v>
      </c>
      <c r="B4745" s="66"/>
      <c r="C4745" s="67"/>
      <c r="D4745" s="48"/>
      <c r="E4745" s="68"/>
      <c r="F4745" s="49"/>
      <c r="G4745" s="69"/>
      <c r="H4745" s="50" t="str">
        <f>IF(E4745="","",VLOOKUP(WEEKDAY(E4745),List!A$15:B$21,2,FALSE))</f>
        <v/>
      </c>
      <c r="I4745" s="90">
        <f>IF(G4745="",0,VLOOKUP(G4745,PHR!$B$4:$H$10000,7,FALSE))</f>
        <v>0</v>
      </c>
      <c r="J4745" s="51" t="str">
        <f t="shared" si="297"/>
        <v/>
      </c>
      <c r="K4745" s="52" t="str">
        <f t="shared" si="300"/>
        <v/>
      </c>
      <c r="L4745" s="55" t="str">
        <f t="shared" si="298"/>
        <v/>
      </c>
      <c r="M4745" s="56" t="str">
        <f t="shared" si="299"/>
        <v/>
      </c>
    </row>
    <row r="4746" spans="1:13" ht="13" x14ac:dyDescent="0.25">
      <c r="A4746" s="163">
        <v>4742</v>
      </c>
      <c r="B4746" s="66"/>
      <c r="C4746" s="67"/>
      <c r="D4746" s="48"/>
      <c r="E4746" s="68"/>
      <c r="F4746" s="49"/>
      <c r="G4746" s="69"/>
      <c r="H4746" s="50" t="str">
        <f>IF(E4746="","",VLOOKUP(WEEKDAY(E4746),List!A$15:B$21,2,FALSE))</f>
        <v/>
      </c>
      <c r="I4746" s="90">
        <f>IF(G4746="",0,VLOOKUP(G4746,PHR!$B$4:$H$10000,7,FALSE))</f>
        <v>0</v>
      </c>
      <c r="J4746" s="51" t="str">
        <f t="shared" ref="J4746:J4809" si="301">IF(K4746="","",ROUND(K4746*I4746,2))</f>
        <v/>
      </c>
      <c r="K4746" s="52" t="str">
        <f t="shared" si="300"/>
        <v/>
      </c>
      <c r="L4746" s="55" t="str">
        <f t="shared" si="298"/>
        <v/>
      </c>
      <c r="M4746" s="56" t="str">
        <f t="shared" si="299"/>
        <v/>
      </c>
    </row>
    <row r="4747" spans="1:13" ht="13" x14ac:dyDescent="0.25">
      <c r="A4747" s="163">
        <v>4743</v>
      </c>
      <c r="B4747" s="66"/>
      <c r="C4747" s="67"/>
      <c r="D4747" s="48"/>
      <c r="E4747" s="68"/>
      <c r="F4747" s="49"/>
      <c r="G4747" s="69"/>
      <c r="H4747" s="50" t="str">
        <f>IF(E4747="","",VLOOKUP(WEEKDAY(E4747),List!A$15:B$21,2,FALSE))</f>
        <v/>
      </c>
      <c r="I4747" s="90">
        <f>IF(G4747="",0,VLOOKUP(G4747,PHR!$B$4:$H$10000,7,FALSE))</f>
        <v>0</v>
      </c>
      <c r="J4747" s="51" t="str">
        <f t="shared" si="301"/>
        <v/>
      </c>
      <c r="K4747" s="52" t="str">
        <f t="shared" si="300"/>
        <v/>
      </c>
      <c r="L4747" s="55" t="str">
        <f t="shared" si="298"/>
        <v/>
      </c>
      <c r="M4747" s="56" t="str">
        <f t="shared" si="299"/>
        <v/>
      </c>
    </row>
    <row r="4748" spans="1:13" ht="13" x14ac:dyDescent="0.25">
      <c r="A4748" s="163">
        <v>4744</v>
      </c>
      <c r="B4748" s="66"/>
      <c r="C4748" s="67"/>
      <c r="D4748" s="48"/>
      <c r="E4748" s="68"/>
      <c r="F4748" s="49"/>
      <c r="G4748" s="69"/>
      <c r="H4748" s="50" t="str">
        <f>IF(E4748="","",VLOOKUP(WEEKDAY(E4748),List!A$15:B$21,2,FALSE))</f>
        <v/>
      </c>
      <c r="I4748" s="90">
        <f>IF(G4748="",0,VLOOKUP(G4748,PHR!$B$4:$H$10000,7,FALSE))</f>
        <v>0</v>
      </c>
      <c r="J4748" s="51" t="str">
        <f t="shared" si="301"/>
        <v/>
      </c>
      <c r="K4748" s="52" t="str">
        <f t="shared" si="300"/>
        <v/>
      </c>
      <c r="L4748" s="55" t="str">
        <f t="shared" si="298"/>
        <v/>
      </c>
      <c r="M4748" s="56" t="str">
        <f t="shared" si="299"/>
        <v/>
      </c>
    </row>
    <row r="4749" spans="1:13" ht="13" x14ac:dyDescent="0.25">
      <c r="A4749" s="163">
        <v>4745</v>
      </c>
      <c r="B4749" s="66"/>
      <c r="C4749" s="67"/>
      <c r="D4749" s="48"/>
      <c r="E4749" s="68"/>
      <c r="F4749" s="49"/>
      <c r="G4749" s="69"/>
      <c r="H4749" s="50" t="str">
        <f>IF(E4749="","",VLOOKUP(WEEKDAY(E4749),List!A$15:B$21,2,FALSE))</f>
        <v/>
      </c>
      <c r="I4749" s="90">
        <f>IF(G4749="",0,VLOOKUP(G4749,PHR!$B$4:$H$10000,7,FALSE))</f>
        <v>0</v>
      </c>
      <c r="J4749" s="51" t="str">
        <f t="shared" si="301"/>
        <v/>
      </c>
      <c r="K4749" s="52" t="str">
        <f t="shared" si="300"/>
        <v/>
      </c>
      <c r="L4749" s="55" t="str">
        <f t="shared" si="298"/>
        <v/>
      </c>
      <c r="M4749" s="56" t="str">
        <f t="shared" si="299"/>
        <v/>
      </c>
    </row>
    <row r="4750" spans="1:13" ht="13" x14ac:dyDescent="0.25">
      <c r="A4750" s="163">
        <v>4746</v>
      </c>
      <c r="B4750" s="66"/>
      <c r="C4750" s="67"/>
      <c r="D4750" s="48"/>
      <c r="E4750" s="68"/>
      <c r="F4750" s="49"/>
      <c r="G4750" s="69"/>
      <c r="H4750" s="50" t="str">
        <f>IF(E4750="","",VLOOKUP(WEEKDAY(E4750),List!A$15:B$21,2,FALSE))</f>
        <v/>
      </c>
      <c r="I4750" s="90">
        <f>IF(G4750="",0,VLOOKUP(G4750,PHR!$B$4:$H$10000,7,FALSE))</f>
        <v>0</v>
      </c>
      <c r="J4750" s="51" t="str">
        <f t="shared" si="301"/>
        <v/>
      </c>
      <c r="K4750" s="52" t="str">
        <f t="shared" si="300"/>
        <v/>
      </c>
      <c r="L4750" s="55" t="str">
        <f t="shared" si="298"/>
        <v/>
      </c>
      <c r="M4750" s="56" t="str">
        <f t="shared" si="299"/>
        <v/>
      </c>
    </row>
    <row r="4751" spans="1:13" ht="13" x14ac:dyDescent="0.25">
      <c r="A4751" s="163">
        <v>4747</v>
      </c>
      <c r="B4751" s="66"/>
      <c r="C4751" s="67"/>
      <c r="D4751" s="48"/>
      <c r="E4751" s="68"/>
      <c r="F4751" s="49"/>
      <c r="G4751" s="69"/>
      <c r="H4751" s="50" t="str">
        <f>IF(E4751="","",VLOOKUP(WEEKDAY(E4751),List!A$15:B$21,2,FALSE))</f>
        <v/>
      </c>
      <c r="I4751" s="90">
        <f>IF(G4751="",0,VLOOKUP(G4751,PHR!$B$4:$H$10000,7,FALSE))</f>
        <v>0</v>
      </c>
      <c r="J4751" s="51" t="str">
        <f t="shared" si="301"/>
        <v/>
      </c>
      <c r="K4751" s="52" t="str">
        <f t="shared" si="300"/>
        <v/>
      </c>
      <c r="L4751" s="55" t="str">
        <f t="shared" si="298"/>
        <v/>
      </c>
      <c r="M4751" s="56" t="str">
        <f t="shared" si="299"/>
        <v/>
      </c>
    </row>
    <row r="4752" spans="1:13" ht="13" x14ac:dyDescent="0.25">
      <c r="A4752" s="163">
        <v>4748</v>
      </c>
      <c r="B4752" s="66"/>
      <c r="C4752" s="67"/>
      <c r="D4752" s="48"/>
      <c r="E4752" s="68"/>
      <c r="F4752" s="49"/>
      <c r="G4752" s="69"/>
      <c r="H4752" s="50" t="str">
        <f>IF(E4752="","",VLOOKUP(WEEKDAY(E4752),List!A$15:B$21,2,FALSE))</f>
        <v/>
      </c>
      <c r="I4752" s="90">
        <f>IF(G4752="",0,VLOOKUP(G4752,PHR!$B$4:$H$10000,7,FALSE))</f>
        <v>0</v>
      </c>
      <c r="J4752" s="51" t="str">
        <f t="shared" si="301"/>
        <v/>
      </c>
      <c r="K4752" s="52" t="str">
        <f t="shared" si="300"/>
        <v/>
      </c>
      <c r="L4752" s="55" t="str">
        <f t="shared" si="298"/>
        <v/>
      </c>
      <c r="M4752" s="56" t="str">
        <f t="shared" si="299"/>
        <v/>
      </c>
    </row>
    <row r="4753" spans="1:13" ht="13" x14ac:dyDescent="0.25">
      <c r="A4753" s="163">
        <v>4749</v>
      </c>
      <c r="B4753" s="66"/>
      <c r="C4753" s="67"/>
      <c r="D4753" s="48"/>
      <c r="E4753" s="68"/>
      <c r="F4753" s="49"/>
      <c r="G4753" s="69"/>
      <c r="H4753" s="50" t="str">
        <f>IF(E4753="","",VLOOKUP(WEEKDAY(E4753),List!A$15:B$21,2,FALSE))</f>
        <v/>
      </c>
      <c r="I4753" s="90">
        <f>IF(G4753="",0,VLOOKUP(G4753,PHR!$B$4:$H$10000,7,FALSE))</f>
        <v>0</v>
      </c>
      <c r="J4753" s="51" t="str">
        <f t="shared" si="301"/>
        <v/>
      </c>
      <c r="K4753" s="52" t="str">
        <f t="shared" si="300"/>
        <v/>
      </c>
      <c r="L4753" s="55" t="str">
        <f t="shared" si="298"/>
        <v/>
      </c>
      <c r="M4753" s="56" t="str">
        <f t="shared" si="299"/>
        <v/>
      </c>
    </row>
    <row r="4754" spans="1:13" ht="13" x14ac:dyDescent="0.25">
      <c r="A4754" s="163">
        <v>4750</v>
      </c>
      <c r="B4754" s="66"/>
      <c r="C4754" s="67"/>
      <c r="D4754" s="48"/>
      <c r="E4754" s="68"/>
      <c r="F4754" s="49"/>
      <c r="G4754" s="69"/>
      <c r="H4754" s="50" t="str">
        <f>IF(E4754="","",VLOOKUP(WEEKDAY(E4754),List!A$15:B$21,2,FALSE))</f>
        <v/>
      </c>
      <c r="I4754" s="90">
        <f>IF(G4754="",0,VLOOKUP(G4754,PHR!$B$4:$H$10000,7,FALSE))</f>
        <v>0</v>
      </c>
      <c r="J4754" s="51" t="str">
        <f t="shared" si="301"/>
        <v/>
      </c>
      <c r="K4754" s="52" t="str">
        <f t="shared" si="300"/>
        <v/>
      </c>
      <c r="L4754" s="55" t="str">
        <f t="shared" si="298"/>
        <v/>
      </c>
      <c r="M4754" s="56" t="str">
        <f t="shared" si="299"/>
        <v/>
      </c>
    </row>
    <row r="4755" spans="1:13" ht="13" x14ac:dyDescent="0.25">
      <c r="A4755" s="163">
        <v>4751</v>
      </c>
      <c r="B4755" s="66"/>
      <c r="C4755" s="67"/>
      <c r="D4755" s="48"/>
      <c r="E4755" s="68"/>
      <c r="F4755" s="49"/>
      <c r="G4755" s="69"/>
      <c r="H4755" s="50" t="str">
        <f>IF(E4755="","",VLOOKUP(WEEKDAY(E4755),List!A$15:B$21,2,FALSE))</f>
        <v/>
      </c>
      <c r="I4755" s="90">
        <f>IF(G4755="",0,VLOOKUP(G4755,PHR!$B$4:$H$10000,7,FALSE))</f>
        <v>0</v>
      </c>
      <c r="J4755" s="51" t="str">
        <f t="shared" si="301"/>
        <v/>
      </c>
      <c r="K4755" s="52" t="str">
        <f t="shared" si="300"/>
        <v/>
      </c>
      <c r="L4755" s="55" t="str">
        <f t="shared" si="298"/>
        <v/>
      </c>
      <c r="M4755" s="56" t="str">
        <f t="shared" si="299"/>
        <v/>
      </c>
    </row>
    <row r="4756" spans="1:13" ht="13" x14ac:dyDescent="0.25">
      <c r="A4756" s="163">
        <v>4752</v>
      </c>
      <c r="B4756" s="66"/>
      <c r="C4756" s="67"/>
      <c r="D4756" s="48"/>
      <c r="E4756" s="68"/>
      <c r="F4756" s="49"/>
      <c r="G4756" s="69"/>
      <c r="H4756" s="50" t="str">
        <f>IF(E4756="","",VLOOKUP(WEEKDAY(E4756),List!A$15:B$21,2,FALSE))</f>
        <v/>
      </c>
      <c r="I4756" s="90">
        <f>IF(G4756="",0,VLOOKUP(G4756,PHR!$B$4:$H$10000,7,FALSE))</f>
        <v>0</v>
      </c>
      <c r="J4756" s="51" t="str">
        <f t="shared" si="301"/>
        <v/>
      </c>
      <c r="K4756" s="52" t="str">
        <f t="shared" si="300"/>
        <v/>
      </c>
      <c r="L4756" s="55" t="str">
        <f t="shared" si="298"/>
        <v/>
      </c>
      <c r="M4756" s="56" t="str">
        <f t="shared" si="299"/>
        <v/>
      </c>
    </row>
    <row r="4757" spans="1:13" ht="13" x14ac:dyDescent="0.25">
      <c r="A4757" s="163">
        <v>4753</v>
      </c>
      <c r="B4757" s="66"/>
      <c r="C4757" s="67"/>
      <c r="D4757" s="48"/>
      <c r="E4757" s="68"/>
      <c r="F4757" s="49"/>
      <c r="G4757" s="69"/>
      <c r="H4757" s="50" t="str">
        <f>IF(E4757="","",VLOOKUP(WEEKDAY(E4757),List!A$15:B$21,2,FALSE))</f>
        <v/>
      </c>
      <c r="I4757" s="90">
        <f>IF(G4757="",0,VLOOKUP(G4757,PHR!$B$4:$H$10000,7,FALSE))</f>
        <v>0</v>
      </c>
      <c r="J4757" s="51" t="str">
        <f t="shared" si="301"/>
        <v/>
      </c>
      <c r="K4757" s="52" t="str">
        <f t="shared" si="300"/>
        <v/>
      </c>
      <c r="L4757" s="55" t="str">
        <f t="shared" si="298"/>
        <v/>
      </c>
      <c r="M4757" s="56" t="str">
        <f t="shared" si="299"/>
        <v/>
      </c>
    </row>
    <row r="4758" spans="1:13" ht="13" x14ac:dyDescent="0.25">
      <c r="A4758" s="163">
        <v>4754</v>
      </c>
      <c r="B4758" s="66"/>
      <c r="C4758" s="67"/>
      <c r="D4758" s="48"/>
      <c r="E4758" s="68"/>
      <c r="F4758" s="49"/>
      <c r="G4758" s="69"/>
      <c r="H4758" s="50" t="str">
        <f>IF(E4758="","",VLOOKUP(WEEKDAY(E4758),List!A$15:B$21,2,FALSE))</f>
        <v/>
      </c>
      <c r="I4758" s="90">
        <f>IF(G4758="",0,VLOOKUP(G4758,PHR!$B$4:$H$10000,7,FALSE))</f>
        <v>0</v>
      </c>
      <c r="J4758" s="51" t="str">
        <f t="shared" si="301"/>
        <v/>
      </c>
      <c r="K4758" s="52" t="str">
        <f t="shared" si="300"/>
        <v/>
      </c>
      <c r="L4758" s="55" t="str">
        <f t="shared" si="298"/>
        <v/>
      </c>
      <c r="M4758" s="56" t="str">
        <f t="shared" si="299"/>
        <v/>
      </c>
    </row>
    <row r="4759" spans="1:13" ht="13" x14ac:dyDescent="0.25">
      <c r="A4759" s="163">
        <v>4755</v>
      </c>
      <c r="B4759" s="66"/>
      <c r="C4759" s="67"/>
      <c r="D4759" s="48"/>
      <c r="E4759" s="68"/>
      <c r="F4759" s="49"/>
      <c r="G4759" s="69"/>
      <c r="H4759" s="50" t="str">
        <f>IF(E4759="","",VLOOKUP(WEEKDAY(E4759),List!A$15:B$21,2,FALSE))</f>
        <v/>
      </c>
      <c r="I4759" s="90">
        <f>IF(G4759="",0,VLOOKUP(G4759,PHR!$B$4:$H$10000,7,FALSE))</f>
        <v>0</v>
      </c>
      <c r="J4759" s="51" t="str">
        <f t="shared" si="301"/>
        <v/>
      </c>
      <c r="K4759" s="52" t="str">
        <f t="shared" si="300"/>
        <v/>
      </c>
      <c r="L4759" s="55" t="str">
        <f t="shared" si="298"/>
        <v/>
      </c>
      <c r="M4759" s="56" t="str">
        <f t="shared" si="299"/>
        <v/>
      </c>
    </row>
    <row r="4760" spans="1:13" ht="13" x14ac:dyDescent="0.25">
      <c r="A4760" s="163">
        <v>4756</v>
      </c>
      <c r="B4760" s="66"/>
      <c r="C4760" s="67"/>
      <c r="D4760" s="48"/>
      <c r="E4760" s="68"/>
      <c r="F4760" s="49"/>
      <c r="G4760" s="69"/>
      <c r="H4760" s="50" t="str">
        <f>IF(E4760="","",VLOOKUP(WEEKDAY(E4760),List!A$15:B$21,2,FALSE))</f>
        <v/>
      </c>
      <c r="I4760" s="90">
        <f>IF(G4760="",0,VLOOKUP(G4760,PHR!$B$4:$H$10000,7,FALSE))</f>
        <v>0</v>
      </c>
      <c r="J4760" s="51" t="str">
        <f t="shared" si="301"/>
        <v/>
      </c>
      <c r="K4760" s="52" t="str">
        <f t="shared" si="300"/>
        <v/>
      </c>
      <c r="L4760" s="55" t="str">
        <f t="shared" si="298"/>
        <v/>
      </c>
      <c r="M4760" s="56" t="str">
        <f t="shared" si="299"/>
        <v/>
      </c>
    </row>
    <row r="4761" spans="1:13" ht="13" x14ac:dyDescent="0.25">
      <c r="A4761" s="163">
        <v>4757</v>
      </c>
      <c r="B4761" s="66"/>
      <c r="C4761" s="67"/>
      <c r="D4761" s="48"/>
      <c r="E4761" s="68"/>
      <c r="F4761" s="49"/>
      <c r="G4761" s="69"/>
      <c r="H4761" s="50" t="str">
        <f>IF(E4761="","",VLOOKUP(WEEKDAY(E4761),List!A$15:B$21,2,FALSE))</f>
        <v/>
      </c>
      <c r="I4761" s="90">
        <f>IF(G4761="",0,VLOOKUP(G4761,PHR!$B$4:$H$10000,7,FALSE))</f>
        <v>0</v>
      </c>
      <c r="J4761" s="51" t="str">
        <f t="shared" si="301"/>
        <v/>
      </c>
      <c r="K4761" s="52" t="str">
        <f t="shared" si="300"/>
        <v/>
      </c>
      <c r="L4761" s="55" t="str">
        <f t="shared" si="298"/>
        <v/>
      </c>
      <c r="M4761" s="56" t="str">
        <f t="shared" si="299"/>
        <v/>
      </c>
    </row>
    <row r="4762" spans="1:13" ht="13" x14ac:dyDescent="0.25">
      <c r="A4762" s="163">
        <v>4758</v>
      </c>
      <c r="B4762" s="66"/>
      <c r="C4762" s="67"/>
      <c r="D4762" s="48"/>
      <c r="E4762" s="68"/>
      <c r="F4762" s="49"/>
      <c r="G4762" s="69"/>
      <c r="H4762" s="50" t="str">
        <f>IF(E4762="","",VLOOKUP(WEEKDAY(E4762),List!A$15:B$21,2,FALSE))</f>
        <v/>
      </c>
      <c r="I4762" s="90">
        <f>IF(G4762="",0,VLOOKUP(G4762,PHR!$B$4:$H$10000,7,FALSE))</f>
        <v>0</v>
      </c>
      <c r="J4762" s="51" t="str">
        <f t="shared" si="301"/>
        <v/>
      </c>
      <c r="K4762" s="52" t="str">
        <f t="shared" si="300"/>
        <v/>
      </c>
      <c r="L4762" s="55" t="str">
        <f t="shared" si="298"/>
        <v/>
      </c>
      <c r="M4762" s="56" t="str">
        <f t="shared" si="299"/>
        <v/>
      </c>
    </row>
    <row r="4763" spans="1:13" ht="13" x14ac:dyDescent="0.25">
      <c r="A4763" s="163">
        <v>4759</v>
      </c>
      <c r="B4763" s="66"/>
      <c r="C4763" s="67"/>
      <c r="D4763" s="48"/>
      <c r="E4763" s="68"/>
      <c r="F4763" s="49"/>
      <c r="G4763" s="69"/>
      <c r="H4763" s="50" t="str">
        <f>IF(E4763="","",VLOOKUP(WEEKDAY(E4763),List!A$15:B$21,2,FALSE))</f>
        <v/>
      </c>
      <c r="I4763" s="90">
        <f>IF(G4763="",0,VLOOKUP(G4763,PHR!$B$4:$H$10000,7,FALSE))</f>
        <v>0</v>
      </c>
      <c r="J4763" s="51" t="str">
        <f t="shared" si="301"/>
        <v/>
      </c>
      <c r="K4763" s="52" t="str">
        <f t="shared" si="300"/>
        <v/>
      </c>
      <c r="L4763" s="55" t="str">
        <f t="shared" si="298"/>
        <v/>
      </c>
      <c r="M4763" s="56" t="str">
        <f t="shared" si="299"/>
        <v/>
      </c>
    </row>
    <row r="4764" spans="1:13" ht="13" x14ac:dyDescent="0.25">
      <c r="A4764" s="163">
        <v>4760</v>
      </c>
      <c r="B4764" s="66"/>
      <c r="C4764" s="67"/>
      <c r="D4764" s="48"/>
      <c r="E4764" s="68"/>
      <c r="F4764" s="49"/>
      <c r="G4764" s="69"/>
      <c r="H4764" s="50" t="str">
        <f>IF(E4764="","",VLOOKUP(WEEKDAY(E4764),List!A$15:B$21,2,FALSE))</f>
        <v/>
      </c>
      <c r="I4764" s="90">
        <f>IF(G4764="",0,VLOOKUP(G4764,PHR!$B$4:$H$10000,7,FALSE))</f>
        <v>0</v>
      </c>
      <c r="J4764" s="51" t="str">
        <f t="shared" si="301"/>
        <v/>
      </c>
      <c r="K4764" s="52" t="str">
        <f t="shared" si="300"/>
        <v/>
      </c>
      <c r="L4764" s="55" t="str">
        <f t="shared" si="298"/>
        <v/>
      </c>
      <c r="M4764" s="56" t="str">
        <f t="shared" si="299"/>
        <v/>
      </c>
    </row>
    <row r="4765" spans="1:13" ht="13" x14ac:dyDescent="0.25">
      <c r="A4765" s="163">
        <v>4761</v>
      </c>
      <c r="B4765" s="66"/>
      <c r="C4765" s="67"/>
      <c r="D4765" s="48"/>
      <c r="E4765" s="68"/>
      <c r="F4765" s="49"/>
      <c r="G4765" s="69"/>
      <c r="H4765" s="50" t="str">
        <f>IF(E4765="","",VLOOKUP(WEEKDAY(E4765),List!A$15:B$21,2,FALSE))</f>
        <v/>
      </c>
      <c r="I4765" s="90">
        <f>IF(G4765="",0,VLOOKUP(G4765,PHR!$B$4:$H$10000,7,FALSE))</f>
        <v>0</v>
      </c>
      <c r="J4765" s="51" t="str">
        <f t="shared" si="301"/>
        <v/>
      </c>
      <c r="K4765" s="52" t="str">
        <f t="shared" si="300"/>
        <v/>
      </c>
      <c r="L4765" s="55" t="str">
        <f t="shared" si="298"/>
        <v/>
      </c>
      <c r="M4765" s="56" t="str">
        <f t="shared" si="299"/>
        <v/>
      </c>
    </row>
    <row r="4766" spans="1:13" ht="13" x14ac:dyDescent="0.25">
      <c r="A4766" s="163">
        <v>4762</v>
      </c>
      <c r="B4766" s="66"/>
      <c r="C4766" s="67"/>
      <c r="D4766" s="48"/>
      <c r="E4766" s="68"/>
      <c r="F4766" s="49"/>
      <c r="G4766" s="69"/>
      <c r="H4766" s="50" t="str">
        <f>IF(E4766="","",VLOOKUP(WEEKDAY(E4766),List!A$15:B$21,2,FALSE))</f>
        <v/>
      </c>
      <c r="I4766" s="90">
        <f>IF(G4766="",0,VLOOKUP(G4766,PHR!$B$4:$H$10000,7,FALSE))</f>
        <v>0</v>
      </c>
      <c r="J4766" s="51" t="str">
        <f t="shared" si="301"/>
        <v/>
      </c>
      <c r="K4766" s="52" t="str">
        <f t="shared" si="300"/>
        <v/>
      </c>
      <c r="L4766" s="55" t="str">
        <f t="shared" si="298"/>
        <v/>
      </c>
      <c r="M4766" s="56" t="str">
        <f t="shared" si="299"/>
        <v/>
      </c>
    </row>
    <row r="4767" spans="1:13" ht="13" x14ac:dyDescent="0.25">
      <c r="A4767" s="163">
        <v>4763</v>
      </c>
      <c r="B4767" s="66"/>
      <c r="C4767" s="67"/>
      <c r="D4767" s="48"/>
      <c r="E4767" s="68"/>
      <c r="F4767" s="49"/>
      <c r="G4767" s="69"/>
      <c r="H4767" s="50" t="str">
        <f>IF(E4767="","",VLOOKUP(WEEKDAY(E4767),List!A$15:B$21,2,FALSE))</f>
        <v/>
      </c>
      <c r="I4767" s="90">
        <f>IF(G4767="",0,VLOOKUP(G4767,PHR!$B$4:$H$10000,7,FALSE))</f>
        <v>0</v>
      </c>
      <c r="J4767" s="51" t="str">
        <f t="shared" si="301"/>
        <v/>
      </c>
      <c r="K4767" s="52" t="str">
        <f t="shared" si="300"/>
        <v/>
      </c>
      <c r="L4767" s="55" t="str">
        <f t="shared" si="298"/>
        <v/>
      </c>
      <c r="M4767" s="56" t="str">
        <f t="shared" si="299"/>
        <v/>
      </c>
    </row>
    <row r="4768" spans="1:13" ht="13" x14ac:dyDescent="0.25">
      <c r="A4768" s="163">
        <v>4764</v>
      </c>
      <c r="B4768" s="66"/>
      <c r="C4768" s="67"/>
      <c r="D4768" s="48"/>
      <c r="E4768" s="68"/>
      <c r="F4768" s="49"/>
      <c r="G4768" s="69"/>
      <c r="H4768" s="50" t="str">
        <f>IF(E4768="","",VLOOKUP(WEEKDAY(E4768),List!A$15:B$21,2,FALSE))</f>
        <v/>
      </c>
      <c r="I4768" s="90">
        <f>IF(G4768="",0,VLOOKUP(G4768,PHR!$B$4:$H$10000,7,FALSE))</f>
        <v>0</v>
      </c>
      <c r="J4768" s="51" t="str">
        <f t="shared" si="301"/>
        <v/>
      </c>
      <c r="K4768" s="52" t="str">
        <f t="shared" si="300"/>
        <v/>
      </c>
      <c r="L4768" s="55" t="str">
        <f t="shared" si="298"/>
        <v/>
      </c>
      <c r="M4768" s="56" t="str">
        <f t="shared" si="299"/>
        <v/>
      </c>
    </row>
    <row r="4769" spans="1:13" ht="13" x14ac:dyDescent="0.25">
      <c r="A4769" s="163">
        <v>4765</v>
      </c>
      <c r="B4769" s="66"/>
      <c r="C4769" s="67"/>
      <c r="D4769" s="48"/>
      <c r="E4769" s="68"/>
      <c r="F4769" s="49"/>
      <c r="G4769" s="69"/>
      <c r="H4769" s="50" t="str">
        <f>IF(E4769="","",VLOOKUP(WEEKDAY(E4769),List!A$15:B$21,2,FALSE))</f>
        <v/>
      </c>
      <c r="I4769" s="90">
        <f>IF(G4769="",0,VLOOKUP(G4769,PHR!$B$4:$H$10000,7,FALSE))</f>
        <v>0</v>
      </c>
      <c r="J4769" s="51" t="str">
        <f t="shared" si="301"/>
        <v/>
      </c>
      <c r="K4769" s="52" t="str">
        <f t="shared" si="300"/>
        <v/>
      </c>
      <c r="L4769" s="55" t="str">
        <f t="shared" si="298"/>
        <v/>
      </c>
      <c r="M4769" s="56" t="str">
        <f t="shared" si="299"/>
        <v/>
      </c>
    </row>
    <row r="4770" spans="1:13" ht="13" x14ac:dyDescent="0.25">
      <c r="A4770" s="163">
        <v>4766</v>
      </c>
      <c r="B4770" s="66"/>
      <c r="C4770" s="67"/>
      <c r="D4770" s="48"/>
      <c r="E4770" s="68"/>
      <c r="F4770" s="49"/>
      <c r="G4770" s="69"/>
      <c r="H4770" s="50" t="str">
        <f>IF(E4770="","",VLOOKUP(WEEKDAY(E4770),List!A$15:B$21,2,FALSE))</f>
        <v/>
      </c>
      <c r="I4770" s="90">
        <f>IF(G4770="",0,VLOOKUP(G4770,PHR!$B$4:$H$10000,7,FALSE))</f>
        <v>0</v>
      </c>
      <c r="J4770" s="51" t="str">
        <f t="shared" si="301"/>
        <v/>
      </c>
      <c r="K4770" s="52" t="str">
        <f t="shared" si="300"/>
        <v/>
      </c>
      <c r="L4770" s="55" t="str">
        <f t="shared" si="298"/>
        <v/>
      </c>
      <c r="M4770" s="56" t="str">
        <f t="shared" si="299"/>
        <v/>
      </c>
    </row>
    <row r="4771" spans="1:13" ht="13" x14ac:dyDescent="0.25">
      <c r="A4771" s="163">
        <v>4767</v>
      </c>
      <c r="B4771" s="66"/>
      <c r="C4771" s="67"/>
      <c r="D4771" s="48"/>
      <c r="E4771" s="68"/>
      <c r="F4771" s="49"/>
      <c r="G4771" s="69"/>
      <c r="H4771" s="50" t="str">
        <f>IF(E4771="","",VLOOKUP(WEEKDAY(E4771),List!A$15:B$21,2,FALSE))</f>
        <v/>
      </c>
      <c r="I4771" s="90">
        <f>IF(G4771="",0,VLOOKUP(G4771,PHR!$B$4:$H$10000,7,FALSE))</f>
        <v>0</v>
      </c>
      <c r="J4771" s="51" t="str">
        <f t="shared" si="301"/>
        <v/>
      </c>
      <c r="K4771" s="52" t="str">
        <f t="shared" si="300"/>
        <v/>
      </c>
      <c r="L4771" s="55" t="str">
        <f t="shared" si="298"/>
        <v/>
      </c>
      <c r="M4771" s="56" t="str">
        <f t="shared" si="299"/>
        <v/>
      </c>
    </row>
    <row r="4772" spans="1:13" ht="13" x14ac:dyDescent="0.25">
      <c r="A4772" s="163">
        <v>4768</v>
      </c>
      <c r="B4772" s="66"/>
      <c r="C4772" s="67"/>
      <c r="D4772" s="48"/>
      <c r="E4772" s="68"/>
      <c r="F4772" s="49"/>
      <c r="G4772" s="69"/>
      <c r="H4772" s="50" t="str">
        <f>IF(E4772="","",VLOOKUP(WEEKDAY(E4772),List!A$15:B$21,2,FALSE))</f>
        <v/>
      </c>
      <c r="I4772" s="90">
        <f>IF(G4772="",0,VLOOKUP(G4772,PHR!$B$4:$H$10000,7,FALSE))</f>
        <v>0</v>
      </c>
      <c r="J4772" s="51" t="str">
        <f t="shared" si="301"/>
        <v/>
      </c>
      <c r="K4772" s="52" t="str">
        <f t="shared" si="300"/>
        <v/>
      </c>
      <c r="L4772" s="55" t="str">
        <f t="shared" si="298"/>
        <v/>
      </c>
      <c r="M4772" s="56" t="str">
        <f t="shared" si="299"/>
        <v/>
      </c>
    </row>
    <row r="4773" spans="1:13" ht="13" x14ac:dyDescent="0.25">
      <c r="A4773" s="163">
        <v>4769</v>
      </c>
      <c r="B4773" s="66"/>
      <c r="C4773" s="67"/>
      <c r="D4773" s="48"/>
      <c r="E4773" s="68"/>
      <c r="F4773" s="49"/>
      <c r="G4773" s="69"/>
      <c r="H4773" s="50" t="str">
        <f>IF(E4773="","",VLOOKUP(WEEKDAY(E4773),List!A$15:B$21,2,FALSE))</f>
        <v/>
      </c>
      <c r="I4773" s="90">
        <f>IF(G4773="",0,VLOOKUP(G4773,PHR!$B$4:$H$10000,7,FALSE))</f>
        <v>0</v>
      </c>
      <c r="J4773" s="51" t="str">
        <f t="shared" si="301"/>
        <v/>
      </c>
      <c r="K4773" s="52" t="str">
        <f t="shared" si="300"/>
        <v/>
      </c>
      <c r="L4773" s="55" t="str">
        <f t="shared" si="298"/>
        <v/>
      </c>
      <c r="M4773" s="56" t="str">
        <f t="shared" si="299"/>
        <v/>
      </c>
    </row>
    <row r="4774" spans="1:13" ht="13" x14ac:dyDescent="0.25">
      <c r="A4774" s="163">
        <v>4770</v>
      </c>
      <c r="B4774" s="66"/>
      <c r="C4774" s="67"/>
      <c r="D4774" s="48"/>
      <c r="E4774" s="68"/>
      <c r="F4774" s="49"/>
      <c r="G4774" s="69"/>
      <c r="H4774" s="50" t="str">
        <f>IF(E4774="","",VLOOKUP(WEEKDAY(E4774),List!A$15:B$21,2,FALSE))</f>
        <v/>
      </c>
      <c r="I4774" s="90">
        <f>IF(G4774="",0,VLOOKUP(G4774,PHR!$B$4:$H$10000,7,FALSE))</f>
        <v>0</v>
      </c>
      <c r="J4774" s="51" t="str">
        <f t="shared" si="301"/>
        <v/>
      </c>
      <c r="K4774" s="52" t="str">
        <f t="shared" si="300"/>
        <v/>
      </c>
      <c r="L4774" s="55" t="str">
        <f t="shared" si="298"/>
        <v/>
      </c>
      <c r="M4774" s="56" t="str">
        <f t="shared" si="299"/>
        <v/>
      </c>
    </row>
    <row r="4775" spans="1:13" ht="13" x14ac:dyDescent="0.25">
      <c r="A4775" s="163">
        <v>4771</v>
      </c>
      <c r="B4775" s="66"/>
      <c r="C4775" s="67"/>
      <c r="D4775" s="48"/>
      <c r="E4775" s="68"/>
      <c r="F4775" s="49"/>
      <c r="G4775" s="69"/>
      <c r="H4775" s="50" t="str">
        <f>IF(E4775="","",VLOOKUP(WEEKDAY(E4775),List!A$15:B$21,2,FALSE))</f>
        <v/>
      </c>
      <c r="I4775" s="90">
        <f>IF(G4775="",0,VLOOKUP(G4775,PHR!$B$4:$H$10000,7,FALSE))</f>
        <v>0</v>
      </c>
      <c r="J4775" s="51" t="str">
        <f t="shared" si="301"/>
        <v/>
      </c>
      <c r="K4775" s="52" t="str">
        <f t="shared" si="300"/>
        <v/>
      </c>
      <c r="L4775" s="55" t="str">
        <f t="shared" si="298"/>
        <v/>
      </c>
      <c r="M4775" s="56" t="str">
        <f t="shared" si="299"/>
        <v/>
      </c>
    </row>
    <row r="4776" spans="1:13" ht="13" x14ac:dyDescent="0.25">
      <c r="A4776" s="163">
        <v>4772</v>
      </c>
      <c r="B4776" s="66"/>
      <c r="C4776" s="67"/>
      <c r="D4776" s="48"/>
      <c r="E4776" s="68"/>
      <c r="F4776" s="49"/>
      <c r="G4776" s="69"/>
      <c r="H4776" s="50" t="str">
        <f>IF(E4776="","",VLOOKUP(WEEKDAY(E4776),List!A$15:B$21,2,FALSE))</f>
        <v/>
      </c>
      <c r="I4776" s="90">
        <f>IF(G4776="",0,VLOOKUP(G4776,PHR!$B$4:$H$10000,7,FALSE))</f>
        <v>0</v>
      </c>
      <c r="J4776" s="51" t="str">
        <f t="shared" si="301"/>
        <v/>
      </c>
      <c r="K4776" s="52" t="str">
        <f t="shared" si="300"/>
        <v/>
      </c>
      <c r="L4776" s="55" t="str">
        <f t="shared" si="298"/>
        <v/>
      </c>
      <c r="M4776" s="56" t="str">
        <f t="shared" si="299"/>
        <v/>
      </c>
    </row>
    <row r="4777" spans="1:13" ht="13" x14ac:dyDescent="0.25">
      <c r="A4777" s="163">
        <v>4773</v>
      </c>
      <c r="B4777" s="66"/>
      <c r="C4777" s="67"/>
      <c r="D4777" s="48"/>
      <c r="E4777" s="68"/>
      <c r="F4777" s="49"/>
      <c r="G4777" s="69"/>
      <c r="H4777" s="50" t="str">
        <f>IF(E4777="","",VLOOKUP(WEEKDAY(E4777),List!A$15:B$21,2,FALSE))</f>
        <v/>
      </c>
      <c r="I4777" s="90">
        <f>IF(G4777="",0,VLOOKUP(G4777,PHR!$B$4:$H$10000,7,FALSE))</f>
        <v>0</v>
      </c>
      <c r="J4777" s="51" t="str">
        <f t="shared" si="301"/>
        <v/>
      </c>
      <c r="K4777" s="52" t="str">
        <f t="shared" si="300"/>
        <v/>
      </c>
      <c r="L4777" s="55" t="str">
        <f t="shared" si="298"/>
        <v/>
      </c>
      <c r="M4777" s="56" t="str">
        <f t="shared" si="299"/>
        <v/>
      </c>
    </row>
    <row r="4778" spans="1:13" ht="13" x14ac:dyDescent="0.25">
      <c r="A4778" s="163">
        <v>4774</v>
      </c>
      <c r="B4778" s="66"/>
      <c r="C4778" s="67"/>
      <c r="D4778" s="48"/>
      <c r="E4778" s="68"/>
      <c r="F4778" s="49"/>
      <c r="G4778" s="69"/>
      <c r="H4778" s="50" t="str">
        <f>IF(E4778="","",VLOOKUP(WEEKDAY(E4778),List!A$15:B$21,2,FALSE))</f>
        <v/>
      </c>
      <c r="I4778" s="90">
        <f>IF(G4778="",0,VLOOKUP(G4778,PHR!$B$4:$H$10000,7,FALSE))</f>
        <v>0</v>
      </c>
      <c r="J4778" s="51" t="str">
        <f t="shared" si="301"/>
        <v/>
      </c>
      <c r="K4778" s="52" t="str">
        <f t="shared" si="300"/>
        <v/>
      </c>
      <c r="L4778" s="55" t="str">
        <f t="shared" si="298"/>
        <v/>
      </c>
      <c r="M4778" s="56" t="str">
        <f t="shared" si="299"/>
        <v/>
      </c>
    </row>
    <row r="4779" spans="1:13" ht="13" x14ac:dyDescent="0.25">
      <c r="A4779" s="163">
        <v>4775</v>
      </c>
      <c r="B4779" s="66"/>
      <c r="C4779" s="67"/>
      <c r="D4779" s="48"/>
      <c r="E4779" s="68"/>
      <c r="F4779" s="49"/>
      <c r="G4779" s="69"/>
      <c r="H4779" s="50" t="str">
        <f>IF(E4779="","",VLOOKUP(WEEKDAY(E4779),List!A$15:B$21,2,FALSE))</f>
        <v/>
      </c>
      <c r="I4779" s="90">
        <f>IF(G4779="",0,VLOOKUP(G4779,PHR!$B$4:$H$10000,7,FALSE))</f>
        <v>0</v>
      </c>
      <c r="J4779" s="51" t="str">
        <f t="shared" si="301"/>
        <v/>
      </c>
      <c r="K4779" s="52" t="str">
        <f t="shared" si="300"/>
        <v/>
      </c>
      <c r="L4779" s="55" t="str">
        <f t="shared" si="298"/>
        <v/>
      </c>
      <c r="M4779" s="56" t="str">
        <f t="shared" si="299"/>
        <v/>
      </c>
    </row>
    <row r="4780" spans="1:13" ht="13" x14ac:dyDescent="0.25">
      <c r="A4780" s="163">
        <v>4776</v>
      </c>
      <c r="B4780" s="66"/>
      <c r="C4780" s="67"/>
      <c r="D4780" s="48"/>
      <c r="E4780" s="68"/>
      <c r="F4780" s="49"/>
      <c r="G4780" s="69"/>
      <c r="H4780" s="50" t="str">
        <f>IF(E4780="","",VLOOKUP(WEEKDAY(E4780),List!A$15:B$21,2,FALSE))</f>
        <v/>
      </c>
      <c r="I4780" s="90">
        <f>IF(G4780="",0,VLOOKUP(G4780,PHR!$B$4:$H$10000,7,FALSE))</f>
        <v>0</v>
      </c>
      <c r="J4780" s="51" t="str">
        <f t="shared" si="301"/>
        <v/>
      </c>
      <c r="K4780" s="52" t="str">
        <f t="shared" si="300"/>
        <v/>
      </c>
      <c r="L4780" s="55" t="str">
        <f t="shared" si="298"/>
        <v/>
      </c>
      <c r="M4780" s="56" t="str">
        <f t="shared" si="299"/>
        <v/>
      </c>
    </row>
    <row r="4781" spans="1:13" ht="13" x14ac:dyDescent="0.25">
      <c r="A4781" s="163">
        <v>4777</v>
      </c>
      <c r="B4781" s="66"/>
      <c r="C4781" s="67"/>
      <c r="D4781" s="48"/>
      <c r="E4781" s="68"/>
      <c r="F4781" s="49"/>
      <c r="G4781" s="69"/>
      <c r="H4781" s="50" t="str">
        <f>IF(E4781="","",VLOOKUP(WEEKDAY(E4781),List!A$15:B$21,2,FALSE))</f>
        <v/>
      </c>
      <c r="I4781" s="90">
        <f>IF(G4781="",0,VLOOKUP(G4781,PHR!$B$4:$H$10000,7,FALSE))</f>
        <v>0</v>
      </c>
      <c r="J4781" s="51" t="str">
        <f t="shared" si="301"/>
        <v/>
      </c>
      <c r="K4781" s="52" t="str">
        <f t="shared" si="300"/>
        <v/>
      </c>
      <c r="L4781" s="55" t="str">
        <f t="shared" si="298"/>
        <v/>
      </c>
      <c r="M4781" s="56" t="str">
        <f t="shared" si="299"/>
        <v/>
      </c>
    </row>
    <row r="4782" spans="1:13" ht="13" x14ac:dyDescent="0.25">
      <c r="A4782" s="163">
        <v>4778</v>
      </c>
      <c r="B4782" s="66"/>
      <c r="C4782" s="67"/>
      <c r="D4782" s="48"/>
      <c r="E4782" s="68"/>
      <c r="F4782" s="49"/>
      <c r="G4782" s="69"/>
      <c r="H4782" s="50" t="str">
        <f>IF(E4782="","",VLOOKUP(WEEKDAY(E4782),List!A$15:B$21,2,FALSE))</f>
        <v/>
      </c>
      <c r="I4782" s="90">
        <f>IF(G4782="",0,VLOOKUP(G4782,PHR!$B$4:$H$10000,7,FALSE))</f>
        <v>0</v>
      </c>
      <c r="J4782" s="51" t="str">
        <f t="shared" si="301"/>
        <v/>
      </c>
      <c r="K4782" s="52" t="str">
        <f t="shared" si="300"/>
        <v/>
      </c>
      <c r="L4782" s="55" t="str">
        <f t="shared" si="298"/>
        <v/>
      </c>
      <c r="M4782" s="56" t="str">
        <f t="shared" si="299"/>
        <v/>
      </c>
    </row>
    <row r="4783" spans="1:13" ht="13" x14ac:dyDescent="0.25">
      <c r="A4783" s="163">
        <v>4779</v>
      </c>
      <c r="B4783" s="66"/>
      <c r="C4783" s="67"/>
      <c r="D4783" s="48"/>
      <c r="E4783" s="68"/>
      <c r="F4783" s="49"/>
      <c r="G4783" s="69"/>
      <c r="H4783" s="50" t="str">
        <f>IF(E4783="","",VLOOKUP(WEEKDAY(E4783),List!A$15:B$21,2,FALSE))</f>
        <v/>
      </c>
      <c r="I4783" s="90">
        <f>IF(G4783="",0,VLOOKUP(G4783,PHR!$B$4:$H$10000,7,FALSE))</f>
        <v>0</v>
      </c>
      <c r="J4783" s="51" t="str">
        <f t="shared" si="301"/>
        <v/>
      </c>
      <c r="K4783" s="52" t="str">
        <f t="shared" si="300"/>
        <v/>
      </c>
      <c r="L4783" s="55" t="str">
        <f t="shared" si="298"/>
        <v/>
      </c>
      <c r="M4783" s="56" t="str">
        <f t="shared" si="299"/>
        <v/>
      </c>
    </row>
    <row r="4784" spans="1:13" ht="13" x14ac:dyDescent="0.25">
      <c r="A4784" s="163">
        <v>4780</v>
      </c>
      <c r="B4784" s="66"/>
      <c r="C4784" s="67"/>
      <c r="D4784" s="48"/>
      <c r="E4784" s="68"/>
      <c r="F4784" s="49"/>
      <c r="G4784" s="69"/>
      <c r="H4784" s="50" t="str">
        <f>IF(E4784="","",VLOOKUP(WEEKDAY(E4784),List!A$15:B$21,2,FALSE))</f>
        <v/>
      </c>
      <c r="I4784" s="90">
        <f>IF(G4784="",0,VLOOKUP(G4784,PHR!$B$4:$H$10000,7,FALSE))</f>
        <v>0</v>
      </c>
      <c r="J4784" s="51" t="str">
        <f t="shared" si="301"/>
        <v/>
      </c>
      <c r="K4784" s="52" t="str">
        <f t="shared" si="300"/>
        <v/>
      </c>
      <c r="L4784" s="55" t="str">
        <f t="shared" si="298"/>
        <v/>
      </c>
      <c r="M4784" s="56" t="str">
        <f t="shared" si="299"/>
        <v/>
      </c>
    </row>
    <row r="4785" spans="1:13" ht="13" x14ac:dyDescent="0.25">
      <c r="A4785" s="163">
        <v>4781</v>
      </c>
      <c r="B4785" s="66"/>
      <c r="C4785" s="67"/>
      <c r="D4785" s="48"/>
      <c r="E4785" s="68"/>
      <c r="F4785" s="49"/>
      <c r="G4785" s="69"/>
      <c r="H4785" s="50" t="str">
        <f>IF(E4785="","",VLOOKUP(WEEKDAY(E4785),List!A$15:B$21,2,FALSE))</f>
        <v/>
      </c>
      <c r="I4785" s="90">
        <f>IF(G4785="",0,VLOOKUP(G4785,PHR!$B$4:$H$10000,7,FALSE))</f>
        <v>0</v>
      </c>
      <c r="J4785" s="51" t="str">
        <f t="shared" si="301"/>
        <v/>
      </c>
      <c r="K4785" s="52" t="str">
        <f t="shared" si="300"/>
        <v/>
      </c>
      <c r="L4785" s="55" t="str">
        <f t="shared" si="298"/>
        <v/>
      </c>
      <c r="M4785" s="56" t="str">
        <f t="shared" si="299"/>
        <v/>
      </c>
    </row>
    <row r="4786" spans="1:13" ht="13" x14ac:dyDescent="0.25">
      <c r="A4786" s="163">
        <v>4782</v>
      </c>
      <c r="B4786" s="66"/>
      <c r="C4786" s="67"/>
      <c r="D4786" s="48"/>
      <c r="E4786" s="68"/>
      <c r="F4786" s="49"/>
      <c r="G4786" s="69"/>
      <c r="H4786" s="50" t="str">
        <f>IF(E4786="","",VLOOKUP(WEEKDAY(E4786),List!A$15:B$21,2,FALSE))</f>
        <v/>
      </c>
      <c r="I4786" s="90">
        <f>IF(G4786="",0,VLOOKUP(G4786,PHR!$B$4:$H$10000,7,FALSE))</f>
        <v>0</v>
      </c>
      <c r="J4786" s="51" t="str">
        <f t="shared" si="301"/>
        <v/>
      </c>
      <c r="K4786" s="52" t="str">
        <f t="shared" si="300"/>
        <v/>
      </c>
      <c r="L4786" s="55" t="str">
        <f t="shared" si="298"/>
        <v/>
      </c>
      <c r="M4786" s="56" t="str">
        <f t="shared" si="299"/>
        <v/>
      </c>
    </row>
    <row r="4787" spans="1:13" ht="13" x14ac:dyDescent="0.25">
      <c r="A4787" s="163">
        <v>4783</v>
      </c>
      <c r="B4787" s="66"/>
      <c r="C4787" s="67"/>
      <c r="D4787" s="48"/>
      <c r="E4787" s="68"/>
      <c r="F4787" s="49"/>
      <c r="G4787" s="69"/>
      <c r="H4787" s="50" t="str">
        <f>IF(E4787="","",VLOOKUP(WEEKDAY(E4787),List!A$15:B$21,2,FALSE))</f>
        <v/>
      </c>
      <c r="I4787" s="90">
        <f>IF(G4787="",0,VLOOKUP(G4787,PHR!$B$4:$H$10000,7,FALSE))</f>
        <v>0</v>
      </c>
      <c r="J4787" s="51" t="str">
        <f t="shared" si="301"/>
        <v/>
      </c>
      <c r="K4787" s="52" t="str">
        <f t="shared" si="300"/>
        <v/>
      </c>
      <c r="L4787" s="55" t="str">
        <f t="shared" si="298"/>
        <v/>
      </c>
      <c r="M4787" s="56" t="str">
        <f t="shared" si="299"/>
        <v/>
      </c>
    </row>
    <row r="4788" spans="1:13" ht="13" x14ac:dyDescent="0.25">
      <c r="A4788" s="163">
        <v>4784</v>
      </c>
      <c r="B4788" s="66"/>
      <c r="C4788" s="67"/>
      <c r="D4788" s="48"/>
      <c r="E4788" s="68"/>
      <c r="F4788" s="49"/>
      <c r="G4788" s="69"/>
      <c r="H4788" s="50" t="str">
        <f>IF(E4788="","",VLOOKUP(WEEKDAY(E4788),List!A$15:B$21,2,FALSE))</f>
        <v/>
      </c>
      <c r="I4788" s="90">
        <f>IF(G4788="",0,VLOOKUP(G4788,PHR!$B$4:$H$10000,7,FALSE))</f>
        <v>0</v>
      </c>
      <c r="J4788" s="51" t="str">
        <f t="shared" si="301"/>
        <v/>
      </c>
      <c r="K4788" s="52" t="str">
        <f t="shared" si="300"/>
        <v/>
      </c>
      <c r="L4788" s="55" t="str">
        <f t="shared" si="298"/>
        <v/>
      </c>
      <c r="M4788" s="56" t="str">
        <f t="shared" si="299"/>
        <v/>
      </c>
    </row>
    <row r="4789" spans="1:13" ht="13" x14ac:dyDescent="0.25">
      <c r="A4789" s="163">
        <v>4785</v>
      </c>
      <c r="B4789" s="66"/>
      <c r="C4789" s="67"/>
      <c r="D4789" s="48"/>
      <c r="E4789" s="68"/>
      <c r="F4789" s="49"/>
      <c r="G4789" s="69"/>
      <c r="H4789" s="50" t="str">
        <f>IF(E4789="","",VLOOKUP(WEEKDAY(E4789),List!A$15:B$21,2,FALSE))</f>
        <v/>
      </c>
      <c r="I4789" s="90">
        <f>IF(G4789="",0,VLOOKUP(G4789,PHR!$B$4:$H$10000,7,FALSE))</f>
        <v>0</v>
      </c>
      <c r="J4789" s="51" t="str">
        <f t="shared" si="301"/>
        <v/>
      </c>
      <c r="K4789" s="52" t="str">
        <f t="shared" si="300"/>
        <v/>
      </c>
      <c r="L4789" s="55" t="str">
        <f t="shared" si="298"/>
        <v/>
      </c>
      <c r="M4789" s="56" t="str">
        <f t="shared" si="299"/>
        <v/>
      </c>
    </row>
    <row r="4790" spans="1:13" ht="13" x14ac:dyDescent="0.25">
      <c r="A4790" s="163">
        <v>4786</v>
      </c>
      <c r="B4790" s="66"/>
      <c r="C4790" s="67"/>
      <c r="D4790" s="48"/>
      <c r="E4790" s="68"/>
      <c r="F4790" s="49"/>
      <c r="G4790" s="69"/>
      <c r="H4790" s="50" t="str">
        <f>IF(E4790="","",VLOOKUP(WEEKDAY(E4790),List!A$15:B$21,2,FALSE))</f>
        <v/>
      </c>
      <c r="I4790" s="90">
        <f>IF(G4790="",0,VLOOKUP(G4790,PHR!$B$4:$H$10000,7,FALSE))</f>
        <v>0</v>
      </c>
      <c r="J4790" s="51" t="str">
        <f t="shared" si="301"/>
        <v/>
      </c>
      <c r="K4790" s="52" t="str">
        <f t="shared" si="300"/>
        <v/>
      </c>
      <c r="L4790" s="55" t="str">
        <f t="shared" si="298"/>
        <v/>
      </c>
      <c r="M4790" s="56" t="str">
        <f t="shared" si="299"/>
        <v/>
      </c>
    </row>
    <row r="4791" spans="1:13" ht="13" x14ac:dyDescent="0.25">
      <c r="A4791" s="163">
        <v>4787</v>
      </c>
      <c r="B4791" s="66"/>
      <c r="C4791" s="67"/>
      <c r="D4791" s="48"/>
      <c r="E4791" s="68"/>
      <c r="F4791" s="49"/>
      <c r="G4791" s="69"/>
      <c r="H4791" s="50" t="str">
        <f>IF(E4791="","",VLOOKUP(WEEKDAY(E4791),List!A$15:B$21,2,FALSE))</f>
        <v/>
      </c>
      <c r="I4791" s="90">
        <f>IF(G4791="",0,VLOOKUP(G4791,PHR!$B$4:$H$10000,7,FALSE))</f>
        <v>0</v>
      </c>
      <c r="J4791" s="51" t="str">
        <f t="shared" si="301"/>
        <v/>
      </c>
      <c r="K4791" s="52" t="str">
        <f t="shared" si="300"/>
        <v/>
      </c>
      <c r="L4791" s="55" t="str">
        <f t="shared" si="298"/>
        <v/>
      </c>
      <c r="M4791" s="56" t="str">
        <f t="shared" si="299"/>
        <v/>
      </c>
    </row>
    <row r="4792" spans="1:13" ht="13" x14ac:dyDescent="0.25">
      <c r="A4792" s="163">
        <v>4788</v>
      </c>
      <c r="B4792" s="66"/>
      <c r="C4792" s="67"/>
      <c r="D4792" s="48"/>
      <c r="E4792" s="68"/>
      <c r="F4792" s="49"/>
      <c r="G4792" s="69"/>
      <c r="H4792" s="50" t="str">
        <f>IF(E4792="","",VLOOKUP(WEEKDAY(E4792),List!A$15:B$21,2,FALSE))</f>
        <v/>
      </c>
      <c r="I4792" s="90">
        <f>IF(G4792="",0,VLOOKUP(G4792,PHR!$B$4:$H$10000,7,FALSE))</f>
        <v>0</v>
      </c>
      <c r="J4792" s="51" t="str">
        <f t="shared" si="301"/>
        <v/>
      </c>
      <c r="K4792" s="52" t="str">
        <f t="shared" si="300"/>
        <v/>
      </c>
      <c r="L4792" s="55" t="str">
        <f t="shared" si="298"/>
        <v/>
      </c>
      <c r="M4792" s="56" t="str">
        <f t="shared" si="299"/>
        <v/>
      </c>
    </row>
    <row r="4793" spans="1:13" ht="13" x14ac:dyDescent="0.25">
      <c r="A4793" s="163">
        <v>4789</v>
      </c>
      <c r="B4793" s="66"/>
      <c r="C4793" s="67"/>
      <c r="D4793" s="48"/>
      <c r="E4793" s="68"/>
      <c r="F4793" s="49"/>
      <c r="G4793" s="69"/>
      <c r="H4793" s="50" t="str">
        <f>IF(E4793="","",VLOOKUP(WEEKDAY(E4793),List!A$15:B$21,2,FALSE))</f>
        <v/>
      </c>
      <c r="I4793" s="90">
        <f>IF(G4793="",0,VLOOKUP(G4793,PHR!$B$4:$H$10000,7,FALSE))</f>
        <v>0</v>
      </c>
      <c r="J4793" s="51" t="str">
        <f t="shared" si="301"/>
        <v/>
      </c>
      <c r="K4793" s="52" t="str">
        <f t="shared" si="300"/>
        <v/>
      </c>
      <c r="L4793" s="55" t="str">
        <f t="shared" si="298"/>
        <v/>
      </c>
      <c r="M4793" s="56" t="str">
        <f t="shared" si="299"/>
        <v/>
      </c>
    </row>
    <row r="4794" spans="1:13" ht="13" x14ac:dyDescent="0.25">
      <c r="A4794" s="163">
        <v>4790</v>
      </c>
      <c r="B4794" s="66"/>
      <c r="C4794" s="67"/>
      <c r="D4794" s="48"/>
      <c r="E4794" s="68"/>
      <c r="F4794" s="49"/>
      <c r="G4794" s="69"/>
      <c r="H4794" s="50" t="str">
        <f>IF(E4794="","",VLOOKUP(WEEKDAY(E4794),List!A$15:B$21,2,FALSE))</f>
        <v/>
      </c>
      <c r="I4794" s="90">
        <f>IF(G4794="",0,VLOOKUP(G4794,PHR!$B$4:$H$10000,7,FALSE))</f>
        <v>0</v>
      </c>
      <c r="J4794" s="51" t="str">
        <f t="shared" si="301"/>
        <v/>
      </c>
      <c r="K4794" s="52" t="str">
        <f t="shared" si="300"/>
        <v/>
      </c>
      <c r="L4794" s="55" t="str">
        <f t="shared" si="298"/>
        <v/>
      </c>
      <c r="M4794" s="56" t="str">
        <f t="shared" si="299"/>
        <v/>
      </c>
    </row>
    <row r="4795" spans="1:13" ht="13" x14ac:dyDescent="0.25">
      <c r="A4795" s="163">
        <v>4791</v>
      </c>
      <c r="B4795" s="66"/>
      <c r="C4795" s="67"/>
      <c r="D4795" s="48"/>
      <c r="E4795" s="68"/>
      <c r="F4795" s="49"/>
      <c r="G4795" s="69"/>
      <c r="H4795" s="50" t="str">
        <f>IF(E4795="","",VLOOKUP(WEEKDAY(E4795),List!A$15:B$21,2,FALSE))</f>
        <v/>
      </c>
      <c r="I4795" s="90">
        <f>IF(G4795="",0,VLOOKUP(G4795,PHR!$B$4:$H$10000,7,FALSE))</f>
        <v>0</v>
      </c>
      <c r="J4795" s="51" t="str">
        <f t="shared" si="301"/>
        <v/>
      </c>
      <c r="K4795" s="52" t="str">
        <f t="shared" si="300"/>
        <v/>
      </c>
      <c r="L4795" s="55" t="str">
        <f t="shared" si="298"/>
        <v/>
      </c>
      <c r="M4795" s="56" t="str">
        <f t="shared" si="299"/>
        <v/>
      </c>
    </row>
    <row r="4796" spans="1:13" ht="13" x14ac:dyDescent="0.25">
      <c r="A4796" s="163">
        <v>4792</v>
      </c>
      <c r="B4796" s="66"/>
      <c r="C4796" s="67"/>
      <c r="D4796" s="48"/>
      <c r="E4796" s="68"/>
      <c r="F4796" s="49"/>
      <c r="G4796" s="69"/>
      <c r="H4796" s="50" t="str">
        <f>IF(E4796="","",VLOOKUP(WEEKDAY(E4796),List!A$15:B$21,2,FALSE))</f>
        <v/>
      </c>
      <c r="I4796" s="90">
        <f>IF(G4796="",0,VLOOKUP(G4796,PHR!$B$4:$H$10000,7,FALSE))</f>
        <v>0</v>
      </c>
      <c r="J4796" s="51" t="str">
        <f t="shared" si="301"/>
        <v/>
      </c>
      <c r="K4796" s="52" t="str">
        <f t="shared" si="300"/>
        <v/>
      </c>
      <c r="L4796" s="55" t="str">
        <f t="shared" si="298"/>
        <v/>
      </c>
      <c r="M4796" s="56" t="str">
        <f t="shared" si="299"/>
        <v/>
      </c>
    </row>
    <row r="4797" spans="1:13" ht="13" x14ac:dyDescent="0.25">
      <c r="A4797" s="163">
        <v>4793</v>
      </c>
      <c r="B4797" s="66"/>
      <c r="C4797" s="67"/>
      <c r="D4797" s="48"/>
      <c r="E4797" s="68"/>
      <c r="F4797" s="49"/>
      <c r="G4797" s="69"/>
      <c r="H4797" s="50" t="str">
        <f>IF(E4797="","",VLOOKUP(WEEKDAY(E4797),List!A$15:B$21,2,FALSE))</f>
        <v/>
      </c>
      <c r="I4797" s="90">
        <f>IF(G4797="",0,VLOOKUP(G4797,PHR!$B$4:$H$10000,7,FALSE))</f>
        <v>0</v>
      </c>
      <c r="J4797" s="51" t="str">
        <f t="shared" si="301"/>
        <v/>
      </c>
      <c r="K4797" s="52" t="str">
        <f t="shared" si="300"/>
        <v/>
      </c>
      <c r="L4797" s="55" t="str">
        <f t="shared" si="298"/>
        <v/>
      </c>
      <c r="M4797" s="56" t="str">
        <f t="shared" si="299"/>
        <v/>
      </c>
    </row>
    <row r="4798" spans="1:13" ht="13" x14ac:dyDescent="0.25">
      <c r="A4798" s="163">
        <v>4794</v>
      </c>
      <c r="B4798" s="66"/>
      <c r="C4798" s="67"/>
      <c r="D4798" s="48"/>
      <c r="E4798" s="68"/>
      <c r="F4798" s="49"/>
      <c r="G4798" s="69"/>
      <c r="H4798" s="50" t="str">
        <f>IF(E4798="","",VLOOKUP(WEEKDAY(E4798),List!A$15:B$21,2,FALSE))</f>
        <v/>
      </c>
      <c r="I4798" s="90">
        <f>IF(G4798="",0,VLOOKUP(G4798,PHR!$B$4:$H$10000,7,FALSE))</f>
        <v>0</v>
      </c>
      <c r="J4798" s="51" t="str">
        <f t="shared" si="301"/>
        <v/>
      </c>
      <c r="K4798" s="52" t="str">
        <f t="shared" si="300"/>
        <v/>
      </c>
      <c r="L4798" s="55" t="str">
        <f t="shared" si="298"/>
        <v/>
      </c>
      <c r="M4798" s="56" t="str">
        <f t="shared" si="299"/>
        <v/>
      </c>
    </row>
    <row r="4799" spans="1:13" ht="13" x14ac:dyDescent="0.25">
      <c r="A4799" s="163">
        <v>4795</v>
      </c>
      <c r="B4799" s="66"/>
      <c r="C4799" s="67"/>
      <c r="D4799" s="48"/>
      <c r="E4799" s="68"/>
      <c r="F4799" s="49"/>
      <c r="G4799" s="69"/>
      <c r="H4799" s="50" t="str">
        <f>IF(E4799="","",VLOOKUP(WEEKDAY(E4799),List!A$15:B$21,2,FALSE))</f>
        <v/>
      </c>
      <c r="I4799" s="90">
        <f>IF(G4799="",0,VLOOKUP(G4799,PHR!$B$4:$H$10000,7,FALSE))</f>
        <v>0</v>
      </c>
      <c r="J4799" s="51" t="str">
        <f t="shared" si="301"/>
        <v/>
      </c>
      <c r="K4799" s="52" t="str">
        <f t="shared" si="300"/>
        <v/>
      </c>
      <c r="L4799" s="55" t="str">
        <f t="shared" si="298"/>
        <v/>
      </c>
      <c r="M4799" s="56" t="str">
        <f t="shared" si="299"/>
        <v/>
      </c>
    </row>
    <row r="4800" spans="1:13" ht="13" x14ac:dyDescent="0.25">
      <c r="A4800" s="163">
        <v>4796</v>
      </c>
      <c r="B4800" s="66"/>
      <c r="C4800" s="67"/>
      <c r="D4800" s="48"/>
      <c r="E4800" s="68"/>
      <c r="F4800" s="49"/>
      <c r="G4800" s="69"/>
      <c r="H4800" s="50" t="str">
        <f>IF(E4800="","",VLOOKUP(WEEKDAY(E4800),List!A$15:B$21,2,FALSE))</f>
        <v/>
      </c>
      <c r="I4800" s="90">
        <f>IF(G4800="",0,VLOOKUP(G4800,PHR!$B$4:$H$10000,7,FALSE))</f>
        <v>0</v>
      </c>
      <c r="J4800" s="51" t="str">
        <f t="shared" si="301"/>
        <v/>
      </c>
      <c r="K4800" s="52" t="str">
        <f t="shared" si="300"/>
        <v/>
      </c>
      <c r="L4800" s="55" t="str">
        <f t="shared" si="298"/>
        <v/>
      </c>
      <c r="M4800" s="56" t="str">
        <f t="shared" si="299"/>
        <v/>
      </c>
    </row>
    <row r="4801" spans="1:13" ht="13" x14ac:dyDescent="0.25">
      <c r="A4801" s="163">
        <v>4797</v>
      </c>
      <c r="B4801" s="66"/>
      <c r="C4801" s="67"/>
      <c r="D4801" s="48"/>
      <c r="E4801" s="68"/>
      <c r="F4801" s="49"/>
      <c r="G4801" s="69"/>
      <c r="H4801" s="50" t="str">
        <f>IF(E4801="","",VLOOKUP(WEEKDAY(E4801),List!A$15:B$21,2,FALSE))</f>
        <v/>
      </c>
      <c r="I4801" s="90">
        <f>IF(G4801="",0,VLOOKUP(G4801,PHR!$B$4:$H$10000,7,FALSE))</f>
        <v>0</v>
      </c>
      <c r="J4801" s="51" t="str">
        <f t="shared" si="301"/>
        <v/>
      </c>
      <c r="K4801" s="52" t="str">
        <f t="shared" si="300"/>
        <v/>
      </c>
      <c r="L4801" s="55" t="str">
        <f t="shared" si="298"/>
        <v/>
      </c>
      <c r="M4801" s="56" t="str">
        <f t="shared" si="299"/>
        <v/>
      </c>
    </row>
    <row r="4802" spans="1:13" ht="13" x14ac:dyDescent="0.25">
      <c r="A4802" s="163">
        <v>4798</v>
      </c>
      <c r="B4802" s="66"/>
      <c r="C4802" s="67"/>
      <c r="D4802" s="48"/>
      <c r="E4802" s="68"/>
      <c r="F4802" s="49"/>
      <c r="G4802" s="69"/>
      <c r="H4802" s="50" t="str">
        <f>IF(E4802="","",VLOOKUP(WEEKDAY(E4802),List!A$15:B$21,2,FALSE))</f>
        <v/>
      </c>
      <c r="I4802" s="90">
        <f>IF(G4802="",0,VLOOKUP(G4802,PHR!$B$4:$H$10000,7,FALSE))</f>
        <v>0</v>
      </c>
      <c r="J4802" s="51" t="str">
        <f t="shared" si="301"/>
        <v/>
      </c>
      <c r="K4802" s="52" t="str">
        <f t="shared" si="300"/>
        <v/>
      </c>
      <c r="L4802" s="55" t="str">
        <f t="shared" si="298"/>
        <v/>
      </c>
      <c r="M4802" s="56" t="str">
        <f t="shared" si="299"/>
        <v/>
      </c>
    </row>
    <row r="4803" spans="1:13" ht="13" x14ac:dyDescent="0.25">
      <c r="A4803" s="163">
        <v>4799</v>
      </c>
      <c r="B4803" s="66"/>
      <c r="C4803" s="67"/>
      <c r="D4803" s="48"/>
      <c r="E4803" s="68"/>
      <c r="F4803" s="49"/>
      <c r="G4803" s="69"/>
      <c r="H4803" s="50" t="str">
        <f>IF(E4803="","",VLOOKUP(WEEKDAY(E4803),List!A$15:B$21,2,FALSE))</f>
        <v/>
      </c>
      <c r="I4803" s="90">
        <f>IF(G4803="",0,VLOOKUP(G4803,PHR!$B$4:$H$10000,7,FALSE))</f>
        <v>0</v>
      </c>
      <c r="J4803" s="51" t="str">
        <f t="shared" si="301"/>
        <v/>
      </c>
      <c r="K4803" s="52" t="str">
        <f t="shared" si="300"/>
        <v/>
      </c>
      <c r="L4803" s="55" t="str">
        <f t="shared" si="298"/>
        <v/>
      </c>
      <c r="M4803" s="56" t="str">
        <f t="shared" si="299"/>
        <v/>
      </c>
    </row>
    <row r="4804" spans="1:13" ht="13" x14ac:dyDescent="0.25">
      <c r="A4804" s="163">
        <v>4800</v>
      </c>
      <c r="B4804" s="66"/>
      <c r="C4804" s="67"/>
      <c r="D4804" s="48"/>
      <c r="E4804" s="68"/>
      <c r="F4804" s="49"/>
      <c r="G4804" s="69"/>
      <c r="H4804" s="50" t="str">
        <f>IF(E4804="","",VLOOKUP(WEEKDAY(E4804),List!A$15:B$21,2,FALSE))</f>
        <v/>
      </c>
      <c r="I4804" s="90">
        <f>IF(G4804="",0,VLOOKUP(G4804,PHR!$B$4:$H$10000,7,FALSE))</f>
        <v>0</v>
      </c>
      <c r="J4804" s="51" t="str">
        <f t="shared" si="301"/>
        <v/>
      </c>
      <c r="K4804" s="52" t="str">
        <f t="shared" si="300"/>
        <v/>
      </c>
      <c r="L4804" s="55" t="str">
        <f t="shared" si="298"/>
        <v/>
      </c>
      <c r="M4804" s="56" t="str">
        <f t="shared" si="299"/>
        <v/>
      </c>
    </row>
    <row r="4805" spans="1:13" ht="13" x14ac:dyDescent="0.25">
      <c r="A4805" s="163">
        <v>4801</v>
      </c>
      <c r="B4805" s="66"/>
      <c r="C4805" s="67"/>
      <c r="D4805" s="48"/>
      <c r="E4805" s="68"/>
      <c r="F4805" s="49"/>
      <c r="G4805" s="69"/>
      <c r="H4805" s="50" t="str">
        <f>IF(E4805="","",VLOOKUP(WEEKDAY(E4805),List!A$15:B$21,2,FALSE))</f>
        <v/>
      </c>
      <c r="I4805" s="90">
        <f>IF(G4805="",0,VLOOKUP(G4805,PHR!$B$4:$H$10000,7,FALSE))</f>
        <v>0</v>
      </c>
      <c r="J4805" s="51" t="str">
        <f t="shared" si="301"/>
        <v/>
      </c>
      <c r="K4805" s="52" t="str">
        <f t="shared" si="300"/>
        <v/>
      </c>
      <c r="L4805" s="55" t="str">
        <f t="shared" ref="L4805:L4868" si="302">IF(D4805="","",K4805)</f>
        <v/>
      </c>
      <c r="M4805" s="56" t="str">
        <f t="shared" ref="M4805:M4868" si="303">IF(D4805="","",ROUND(L4805*I4805,2))</f>
        <v/>
      </c>
    </row>
    <row r="4806" spans="1:13" ht="13" x14ac:dyDescent="0.25">
      <c r="A4806" s="163">
        <v>4802</v>
      </c>
      <c r="B4806" s="66"/>
      <c r="C4806" s="67"/>
      <c r="D4806" s="48"/>
      <c r="E4806" s="68"/>
      <c r="F4806" s="49"/>
      <c r="G4806" s="69"/>
      <c r="H4806" s="50" t="str">
        <f>IF(E4806="","",VLOOKUP(WEEKDAY(E4806),List!A$15:B$21,2,FALSE))</f>
        <v/>
      </c>
      <c r="I4806" s="90">
        <f>IF(G4806="",0,VLOOKUP(G4806,PHR!$B$4:$H$10000,7,FALSE))</f>
        <v>0</v>
      </c>
      <c r="J4806" s="51" t="str">
        <f t="shared" si="301"/>
        <v/>
      </c>
      <c r="K4806" s="52" t="str">
        <f t="shared" ref="K4806:K4869" si="304">IF(F4806="","",IF(C4806="",MIN(F4806,$K$1),(MIN(F4806,$K$1)*C4806)))</f>
        <v/>
      </c>
      <c r="L4806" s="55" t="str">
        <f t="shared" si="302"/>
        <v/>
      </c>
      <c r="M4806" s="56" t="str">
        <f t="shared" si="303"/>
        <v/>
      </c>
    </row>
    <row r="4807" spans="1:13" ht="13" x14ac:dyDescent="0.25">
      <c r="A4807" s="163">
        <v>4803</v>
      </c>
      <c r="B4807" s="66"/>
      <c r="C4807" s="67"/>
      <c r="D4807" s="48"/>
      <c r="E4807" s="68"/>
      <c r="F4807" s="49"/>
      <c r="G4807" s="69"/>
      <c r="H4807" s="50" t="str">
        <f>IF(E4807="","",VLOOKUP(WEEKDAY(E4807),List!A$15:B$21,2,FALSE))</f>
        <v/>
      </c>
      <c r="I4807" s="90">
        <f>IF(G4807="",0,VLOOKUP(G4807,PHR!$B$4:$H$10000,7,FALSE))</f>
        <v>0</v>
      </c>
      <c r="J4807" s="51" t="str">
        <f t="shared" si="301"/>
        <v/>
      </c>
      <c r="K4807" s="52" t="str">
        <f t="shared" si="304"/>
        <v/>
      </c>
      <c r="L4807" s="55" t="str">
        <f t="shared" si="302"/>
        <v/>
      </c>
      <c r="M4807" s="56" t="str">
        <f t="shared" si="303"/>
        <v/>
      </c>
    </row>
    <row r="4808" spans="1:13" ht="13" x14ac:dyDescent="0.25">
      <c r="A4808" s="163">
        <v>4804</v>
      </c>
      <c r="B4808" s="66"/>
      <c r="C4808" s="67"/>
      <c r="D4808" s="48"/>
      <c r="E4808" s="68"/>
      <c r="F4808" s="49"/>
      <c r="G4808" s="69"/>
      <c r="H4808" s="50" t="str">
        <f>IF(E4808="","",VLOOKUP(WEEKDAY(E4808),List!A$15:B$21,2,FALSE))</f>
        <v/>
      </c>
      <c r="I4808" s="90">
        <f>IF(G4808="",0,VLOOKUP(G4808,PHR!$B$4:$H$10000,7,FALSE))</f>
        <v>0</v>
      </c>
      <c r="J4808" s="51" t="str">
        <f t="shared" si="301"/>
        <v/>
      </c>
      <c r="K4808" s="52" t="str">
        <f t="shared" si="304"/>
        <v/>
      </c>
      <c r="L4808" s="55" t="str">
        <f t="shared" si="302"/>
        <v/>
      </c>
      <c r="M4808" s="56" t="str">
        <f t="shared" si="303"/>
        <v/>
      </c>
    </row>
    <row r="4809" spans="1:13" ht="13" x14ac:dyDescent="0.25">
      <c r="A4809" s="163">
        <v>4805</v>
      </c>
      <c r="B4809" s="66"/>
      <c r="C4809" s="67"/>
      <c r="D4809" s="48"/>
      <c r="E4809" s="68"/>
      <c r="F4809" s="49"/>
      <c r="G4809" s="69"/>
      <c r="H4809" s="50" t="str">
        <f>IF(E4809="","",VLOOKUP(WEEKDAY(E4809),List!A$15:B$21,2,FALSE))</f>
        <v/>
      </c>
      <c r="I4809" s="90">
        <f>IF(G4809="",0,VLOOKUP(G4809,PHR!$B$4:$H$10000,7,FALSE))</f>
        <v>0</v>
      </c>
      <c r="J4809" s="51" t="str">
        <f t="shared" si="301"/>
        <v/>
      </c>
      <c r="K4809" s="52" t="str">
        <f t="shared" si="304"/>
        <v/>
      </c>
      <c r="L4809" s="55" t="str">
        <f t="shared" si="302"/>
        <v/>
      </c>
      <c r="M4809" s="56" t="str">
        <f t="shared" si="303"/>
        <v/>
      </c>
    </row>
    <row r="4810" spans="1:13" ht="13" x14ac:dyDescent="0.25">
      <c r="A4810" s="163">
        <v>4806</v>
      </c>
      <c r="B4810" s="66"/>
      <c r="C4810" s="67"/>
      <c r="D4810" s="48"/>
      <c r="E4810" s="68"/>
      <c r="F4810" s="49"/>
      <c r="G4810" s="69"/>
      <c r="H4810" s="50" t="str">
        <f>IF(E4810="","",VLOOKUP(WEEKDAY(E4810),List!A$15:B$21,2,FALSE))</f>
        <v/>
      </c>
      <c r="I4810" s="90">
        <f>IF(G4810="",0,VLOOKUP(G4810,PHR!$B$4:$H$10000,7,FALSE))</f>
        <v>0</v>
      </c>
      <c r="J4810" s="51" t="str">
        <f t="shared" ref="J4810:J4873" si="305">IF(K4810="","",ROUND(K4810*I4810,2))</f>
        <v/>
      </c>
      <c r="K4810" s="52" t="str">
        <f t="shared" si="304"/>
        <v/>
      </c>
      <c r="L4810" s="55" t="str">
        <f t="shared" si="302"/>
        <v/>
      </c>
      <c r="M4810" s="56" t="str">
        <f t="shared" si="303"/>
        <v/>
      </c>
    </row>
    <row r="4811" spans="1:13" ht="13" x14ac:dyDescent="0.25">
      <c r="A4811" s="163">
        <v>4807</v>
      </c>
      <c r="B4811" s="66"/>
      <c r="C4811" s="67"/>
      <c r="D4811" s="48"/>
      <c r="E4811" s="68"/>
      <c r="F4811" s="49"/>
      <c r="G4811" s="69"/>
      <c r="H4811" s="50" t="str">
        <f>IF(E4811="","",VLOOKUP(WEEKDAY(E4811),List!A$15:B$21,2,FALSE))</f>
        <v/>
      </c>
      <c r="I4811" s="90">
        <f>IF(G4811="",0,VLOOKUP(G4811,PHR!$B$4:$H$10000,7,FALSE))</f>
        <v>0</v>
      </c>
      <c r="J4811" s="51" t="str">
        <f t="shared" si="305"/>
        <v/>
      </c>
      <c r="K4811" s="52" t="str">
        <f t="shared" si="304"/>
        <v/>
      </c>
      <c r="L4811" s="55" t="str">
        <f t="shared" si="302"/>
        <v/>
      </c>
      <c r="M4811" s="56" t="str">
        <f t="shared" si="303"/>
        <v/>
      </c>
    </row>
    <row r="4812" spans="1:13" ht="13" x14ac:dyDescent="0.25">
      <c r="A4812" s="163">
        <v>4808</v>
      </c>
      <c r="B4812" s="66"/>
      <c r="C4812" s="67"/>
      <c r="D4812" s="48"/>
      <c r="E4812" s="68"/>
      <c r="F4812" s="49"/>
      <c r="G4812" s="69"/>
      <c r="H4812" s="50" t="str">
        <f>IF(E4812="","",VLOOKUP(WEEKDAY(E4812),List!A$15:B$21,2,FALSE))</f>
        <v/>
      </c>
      <c r="I4812" s="90">
        <f>IF(G4812="",0,VLOOKUP(G4812,PHR!$B$4:$H$10000,7,FALSE))</f>
        <v>0</v>
      </c>
      <c r="J4812" s="51" t="str">
        <f t="shared" si="305"/>
        <v/>
      </c>
      <c r="K4812" s="52" t="str">
        <f t="shared" si="304"/>
        <v/>
      </c>
      <c r="L4812" s="55" t="str">
        <f t="shared" si="302"/>
        <v/>
      </c>
      <c r="M4812" s="56" t="str">
        <f t="shared" si="303"/>
        <v/>
      </c>
    </row>
    <row r="4813" spans="1:13" ht="13" x14ac:dyDescent="0.25">
      <c r="A4813" s="163">
        <v>4809</v>
      </c>
      <c r="B4813" s="66"/>
      <c r="C4813" s="67"/>
      <c r="D4813" s="48"/>
      <c r="E4813" s="68"/>
      <c r="F4813" s="49"/>
      <c r="G4813" s="69"/>
      <c r="H4813" s="50" t="str">
        <f>IF(E4813="","",VLOOKUP(WEEKDAY(E4813),List!A$15:B$21,2,FALSE))</f>
        <v/>
      </c>
      <c r="I4813" s="90">
        <f>IF(G4813="",0,VLOOKUP(G4813,PHR!$B$4:$H$10000,7,FALSE))</f>
        <v>0</v>
      </c>
      <c r="J4813" s="51" t="str">
        <f t="shared" si="305"/>
        <v/>
      </c>
      <c r="K4813" s="52" t="str">
        <f t="shared" si="304"/>
        <v/>
      </c>
      <c r="L4813" s="55" t="str">
        <f t="shared" si="302"/>
        <v/>
      </c>
      <c r="M4813" s="56" t="str">
        <f t="shared" si="303"/>
        <v/>
      </c>
    </row>
    <row r="4814" spans="1:13" ht="13" x14ac:dyDescent="0.25">
      <c r="A4814" s="163">
        <v>4810</v>
      </c>
      <c r="B4814" s="66"/>
      <c r="C4814" s="67"/>
      <c r="D4814" s="48"/>
      <c r="E4814" s="68"/>
      <c r="F4814" s="49"/>
      <c r="G4814" s="69"/>
      <c r="H4814" s="50" t="str">
        <f>IF(E4814="","",VLOOKUP(WEEKDAY(E4814),List!A$15:B$21,2,FALSE))</f>
        <v/>
      </c>
      <c r="I4814" s="90">
        <f>IF(G4814="",0,VLOOKUP(G4814,PHR!$B$4:$H$10000,7,FALSE))</f>
        <v>0</v>
      </c>
      <c r="J4814" s="51" t="str">
        <f t="shared" si="305"/>
        <v/>
      </c>
      <c r="K4814" s="52" t="str">
        <f t="shared" si="304"/>
        <v/>
      </c>
      <c r="L4814" s="55" t="str">
        <f t="shared" si="302"/>
        <v/>
      </c>
      <c r="M4814" s="56" t="str">
        <f t="shared" si="303"/>
        <v/>
      </c>
    </row>
    <row r="4815" spans="1:13" ht="13" x14ac:dyDescent="0.25">
      <c r="A4815" s="163">
        <v>4811</v>
      </c>
      <c r="B4815" s="66"/>
      <c r="C4815" s="67"/>
      <c r="D4815" s="48"/>
      <c r="E4815" s="68"/>
      <c r="F4815" s="49"/>
      <c r="G4815" s="69"/>
      <c r="H4815" s="50" t="str">
        <f>IF(E4815="","",VLOOKUP(WEEKDAY(E4815),List!A$15:B$21,2,FALSE))</f>
        <v/>
      </c>
      <c r="I4815" s="90">
        <f>IF(G4815="",0,VLOOKUP(G4815,PHR!$B$4:$H$10000,7,FALSE))</f>
        <v>0</v>
      </c>
      <c r="J4815" s="51" t="str">
        <f t="shared" si="305"/>
        <v/>
      </c>
      <c r="K4815" s="52" t="str">
        <f t="shared" si="304"/>
        <v/>
      </c>
      <c r="L4815" s="55" t="str">
        <f t="shared" si="302"/>
        <v/>
      </c>
      <c r="M4815" s="56" t="str">
        <f t="shared" si="303"/>
        <v/>
      </c>
    </row>
    <row r="4816" spans="1:13" ht="13" x14ac:dyDescent="0.25">
      <c r="A4816" s="163">
        <v>4812</v>
      </c>
      <c r="B4816" s="66"/>
      <c r="C4816" s="67"/>
      <c r="D4816" s="48"/>
      <c r="E4816" s="68"/>
      <c r="F4816" s="49"/>
      <c r="G4816" s="69"/>
      <c r="H4816" s="50" t="str">
        <f>IF(E4816="","",VLOOKUP(WEEKDAY(E4816),List!A$15:B$21,2,FALSE))</f>
        <v/>
      </c>
      <c r="I4816" s="90">
        <f>IF(G4816="",0,VLOOKUP(G4816,PHR!$B$4:$H$10000,7,FALSE))</f>
        <v>0</v>
      </c>
      <c r="J4816" s="51" t="str">
        <f t="shared" si="305"/>
        <v/>
      </c>
      <c r="K4816" s="52" t="str">
        <f t="shared" si="304"/>
        <v/>
      </c>
      <c r="L4816" s="55" t="str">
        <f t="shared" si="302"/>
        <v/>
      </c>
      <c r="M4816" s="56" t="str">
        <f t="shared" si="303"/>
        <v/>
      </c>
    </row>
    <row r="4817" spans="1:13" ht="13" x14ac:dyDescent="0.25">
      <c r="A4817" s="163">
        <v>4813</v>
      </c>
      <c r="B4817" s="66"/>
      <c r="C4817" s="67"/>
      <c r="D4817" s="48"/>
      <c r="E4817" s="68"/>
      <c r="F4817" s="49"/>
      <c r="G4817" s="69"/>
      <c r="H4817" s="50" t="str">
        <f>IF(E4817="","",VLOOKUP(WEEKDAY(E4817),List!A$15:B$21,2,FALSE))</f>
        <v/>
      </c>
      <c r="I4817" s="90">
        <f>IF(G4817="",0,VLOOKUP(G4817,PHR!$B$4:$H$10000,7,FALSE))</f>
        <v>0</v>
      </c>
      <c r="J4817" s="51" t="str">
        <f t="shared" si="305"/>
        <v/>
      </c>
      <c r="K4817" s="52" t="str">
        <f t="shared" si="304"/>
        <v/>
      </c>
      <c r="L4817" s="55" t="str">
        <f t="shared" si="302"/>
        <v/>
      </c>
      <c r="M4817" s="56" t="str">
        <f t="shared" si="303"/>
        <v/>
      </c>
    </row>
    <row r="4818" spans="1:13" ht="13" x14ac:dyDescent="0.25">
      <c r="A4818" s="163">
        <v>4814</v>
      </c>
      <c r="B4818" s="66"/>
      <c r="C4818" s="67"/>
      <c r="D4818" s="48"/>
      <c r="E4818" s="68"/>
      <c r="F4818" s="49"/>
      <c r="G4818" s="69"/>
      <c r="H4818" s="50" t="str">
        <f>IF(E4818="","",VLOOKUP(WEEKDAY(E4818),List!A$15:B$21,2,FALSE))</f>
        <v/>
      </c>
      <c r="I4818" s="90">
        <f>IF(G4818="",0,VLOOKUP(G4818,PHR!$B$4:$H$10000,7,FALSE))</f>
        <v>0</v>
      </c>
      <c r="J4818" s="51" t="str">
        <f t="shared" si="305"/>
        <v/>
      </c>
      <c r="K4818" s="52" t="str">
        <f t="shared" si="304"/>
        <v/>
      </c>
      <c r="L4818" s="55" t="str">
        <f t="shared" si="302"/>
        <v/>
      </c>
      <c r="M4818" s="56" t="str">
        <f t="shared" si="303"/>
        <v/>
      </c>
    </row>
    <row r="4819" spans="1:13" ht="13" x14ac:dyDescent="0.25">
      <c r="A4819" s="163">
        <v>4815</v>
      </c>
      <c r="B4819" s="66"/>
      <c r="C4819" s="67"/>
      <c r="D4819" s="48"/>
      <c r="E4819" s="68"/>
      <c r="F4819" s="49"/>
      <c r="G4819" s="69"/>
      <c r="H4819" s="50" t="str">
        <f>IF(E4819="","",VLOOKUP(WEEKDAY(E4819),List!A$15:B$21,2,FALSE))</f>
        <v/>
      </c>
      <c r="I4819" s="90">
        <f>IF(G4819="",0,VLOOKUP(G4819,PHR!$B$4:$H$10000,7,FALSE))</f>
        <v>0</v>
      </c>
      <c r="J4819" s="51" t="str">
        <f t="shared" si="305"/>
        <v/>
      </c>
      <c r="K4819" s="52" t="str">
        <f t="shared" si="304"/>
        <v/>
      </c>
      <c r="L4819" s="55" t="str">
        <f t="shared" si="302"/>
        <v/>
      </c>
      <c r="M4819" s="56" t="str">
        <f t="shared" si="303"/>
        <v/>
      </c>
    </row>
    <row r="4820" spans="1:13" ht="13" x14ac:dyDescent="0.25">
      <c r="A4820" s="163">
        <v>4816</v>
      </c>
      <c r="B4820" s="66"/>
      <c r="C4820" s="67"/>
      <c r="D4820" s="48"/>
      <c r="E4820" s="68"/>
      <c r="F4820" s="49"/>
      <c r="G4820" s="69"/>
      <c r="H4820" s="50" t="str">
        <f>IF(E4820="","",VLOOKUP(WEEKDAY(E4820),List!A$15:B$21,2,FALSE))</f>
        <v/>
      </c>
      <c r="I4820" s="90">
        <f>IF(G4820="",0,VLOOKUP(G4820,PHR!$B$4:$H$10000,7,FALSE))</f>
        <v>0</v>
      </c>
      <c r="J4820" s="51" t="str">
        <f t="shared" si="305"/>
        <v/>
      </c>
      <c r="K4820" s="52" t="str">
        <f t="shared" si="304"/>
        <v/>
      </c>
      <c r="L4820" s="55" t="str">
        <f t="shared" si="302"/>
        <v/>
      </c>
      <c r="M4820" s="56" t="str">
        <f t="shared" si="303"/>
        <v/>
      </c>
    </row>
    <row r="4821" spans="1:13" ht="13" x14ac:dyDescent="0.25">
      <c r="A4821" s="163">
        <v>4817</v>
      </c>
      <c r="B4821" s="66"/>
      <c r="C4821" s="67"/>
      <c r="D4821" s="48"/>
      <c r="E4821" s="68"/>
      <c r="F4821" s="49"/>
      <c r="G4821" s="69"/>
      <c r="H4821" s="50" t="str">
        <f>IF(E4821="","",VLOOKUP(WEEKDAY(E4821),List!A$15:B$21,2,FALSE))</f>
        <v/>
      </c>
      <c r="I4821" s="90">
        <f>IF(G4821="",0,VLOOKUP(G4821,PHR!$B$4:$H$10000,7,FALSE))</f>
        <v>0</v>
      </c>
      <c r="J4821" s="51" t="str">
        <f t="shared" si="305"/>
        <v/>
      </c>
      <c r="K4821" s="52" t="str">
        <f t="shared" si="304"/>
        <v/>
      </c>
      <c r="L4821" s="55" t="str">
        <f t="shared" si="302"/>
        <v/>
      </c>
      <c r="M4821" s="56" t="str">
        <f t="shared" si="303"/>
        <v/>
      </c>
    </row>
    <row r="4822" spans="1:13" ht="13" x14ac:dyDescent="0.25">
      <c r="A4822" s="163">
        <v>4818</v>
      </c>
      <c r="B4822" s="66"/>
      <c r="C4822" s="67"/>
      <c r="D4822" s="48"/>
      <c r="E4822" s="68"/>
      <c r="F4822" s="49"/>
      <c r="G4822" s="69"/>
      <c r="H4822" s="50" t="str">
        <f>IF(E4822="","",VLOOKUP(WEEKDAY(E4822),List!A$15:B$21,2,FALSE))</f>
        <v/>
      </c>
      <c r="I4822" s="90">
        <f>IF(G4822="",0,VLOOKUP(G4822,PHR!$B$4:$H$10000,7,FALSE))</f>
        <v>0</v>
      </c>
      <c r="J4822" s="51" t="str">
        <f t="shared" si="305"/>
        <v/>
      </c>
      <c r="K4822" s="52" t="str">
        <f t="shared" si="304"/>
        <v/>
      </c>
      <c r="L4822" s="55" t="str">
        <f t="shared" si="302"/>
        <v/>
      </c>
      <c r="M4822" s="56" t="str">
        <f t="shared" si="303"/>
        <v/>
      </c>
    </row>
    <row r="4823" spans="1:13" ht="13" x14ac:dyDescent="0.25">
      <c r="A4823" s="163">
        <v>4819</v>
      </c>
      <c r="B4823" s="66"/>
      <c r="C4823" s="67"/>
      <c r="D4823" s="48"/>
      <c r="E4823" s="68"/>
      <c r="F4823" s="49"/>
      <c r="G4823" s="69"/>
      <c r="H4823" s="50" t="str">
        <f>IF(E4823="","",VLOOKUP(WEEKDAY(E4823),List!A$15:B$21,2,FALSE))</f>
        <v/>
      </c>
      <c r="I4823" s="90">
        <f>IF(G4823="",0,VLOOKUP(G4823,PHR!$B$4:$H$10000,7,FALSE))</f>
        <v>0</v>
      </c>
      <c r="J4823" s="51" t="str">
        <f t="shared" si="305"/>
        <v/>
      </c>
      <c r="K4823" s="52" t="str">
        <f t="shared" si="304"/>
        <v/>
      </c>
      <c r="L4823" s="55" t="str">
        <f t="shared" si="302"/>
        <v/>
      </c>
      <c r="M4823" s="56" t="str">
        <f t="shared" si="303"/>
        <v/>
      </c>
    </row>
    <row r="4824" spans="1:13" ht="13" x14ac:dyDescent="0.25">
      <c r="A4824" s="163">
        <v>4820</v>
      </c>
      <c r="B4824" s="66"/>
      <c r="C4824" s="67"/>
      <c r="D4824" s="48"/>
      <c r="E4824" s="68"/>
      <c r="F4824" s="49"/>
      <c r="G4824" s="69"/>
      <c r="H4824" s="50" t="str">
        <f>IF(E4824="","",VLOOKUP(WEEKDAY(E4824),List!A$15:B$21,2,FALSE))</f>
        <v/>
      </c>
      <c r="I4824" s="90">
        <f>IF(G4824="",0,VLOOKUP(G4824,PHR!$B$4:$H$10000,7,FALSE))</f>
        <v>0</v>
      </c>
      <c r="J4824" s="51" t="str">
        <f t="shared" si="305"/>
        <v/>
      </c>
      <c r="K4824" s="52" t="str">
        <f t="shared" si="304"/>
        <v/>
      </c>
      <c r="L4824" s="55" t="str">
        <f t="shared" si="302"/>
        <v/>
      </c>
      <c r="M4824" s="56" t="str">
        <f t="shared" si="303"/>
        <v/>
      </c>
    </row>
    <row r="4825" spans="1:13" ht="13" x14ac:dyDescent="0.25">
      <c r="A4825" s="163">
        <v>4821</v>
      </c>
      <c r="B4825" s="66"/>
      <c r="C4825" s="67"/>
      <c r="D4825" s="48"/>
      <c r="E4825" s="68"/>
      <c r="F4825" s="49"/>
      <c r="G4825" s="69"/>
      <c r="H4825" s="50" t="str">
        <f>IF(E4825="","",VLOOKUP(WEEKDAY(E4825),List!A$15:B$21,2,FALSE))</f>
        <v/>
      </c>
      <c r="I4825" s="90">
        <f>IF(G4825="",0,VLOOKUP(G4825,PHR!$B$4:$H$10000,7,FALSE))</f>
        <v>0</v>
      </c>
      <c r="J4825" s="51" t="str">
        <f t="shared" si="305"/>
        <v/>
      </c>
      <c r="K4825" s="52" t="str">
        <f t="shared" si="304"/>
        <v/>
      </c>
      <c r="L4825" s="55" t="str">
        <f t="shared" si="302"/>
        <v/>
      </c>
      <c r="M4825" s="56" t="str">
        <f t="shared" si="303"/>
        <v/>
      </c>
    </row>
    <row r="4826" spans="1:13" ht="13" x14ac:dyDescent="0.25">
      <c r="A4826" s="163">
        <v>4822</v>
      </c>
      <c r="B4826" s="66"/>
      <c r="C4826" s="67"/>
      <c r="D4826" s="48"/>
      <c r="E4826" s="68"/>
      <c r="F4826" s="49"/>
      <c r="G4826" s="69"/>
      <c r="H4826" s="50" t="str">
        <f>IF(E4826="","",VLOOKUP(WEEKDAY(E4826),List!A$15:B$21,2,FALSE))</f>
        <v/>
      </c>
      <c r="I4826" s="90">
        <f>IF(G4826="",0,VLOOKUP(G4826,PHR!$B$4:$H$10000,7,FALSE))</f>
        <v>0</v>
      </c>
      <c r="J4826" s="51" t="str">
        <f t="shared" si="305"/>
        <v/>
      </c>
      <c r="K4826" s="52" t="str">
        <f t="shared" si="304"/>
        <v/>
      </c>
      <c r="L4826" s="55" t="str">
        <f t="shared" si="302"/>
        <v/>
      </c>
      <c r="M4826" s="56" t="str">
        <f t="shared" si="303"/>
        <v/>
      </c>
    </row>
    <row r="4827" spans="1:13" ht="13" x14ac:dyDescent="0.25">
      <c r="A4827" s="163">
        <v>4823</v>
      </c>
      <c r="B4827" s="66"/>
      <c r="C4827" s="67"/>
      <c r="D4827" s="48"/>
      <c r="E4827" s="68"/>
      <c r="F4827" s="49"/>
      <c r="G4827" s="69"/>
      <c r="H4827" s="50" t="str">
        <f>IF(E4827="","",VLOOKUP(WEEKDAY(E4827),List!A$15:B$21,2,FALSE))</f>
        <v/>
      </c>
      <c r="I4827" s="90">
        <f>IF(G4827="",0,VLOOKUP(G4827,PHR!$B$4:$H$10000,7,FALSE))</f>
        <v>0</v>
      </c>
      <c r="J4827" s="51" t="str">
        <f t="shared" si="305"/>
        <v/>
      </c>
      <c r="K4827" s="52" t="str">
        <f t="shared" si="304"/>
        <v/>
      </c>
      <c r="L4827" s="55" t="str">
        <f t="shared" si="302"/>
        <v/>
      </c>
      <c r="M4827" s="56" t="str">
        <f t="shared" si="303"/>
        <v/>
      </c>
    </row>
    <row r="4828" spans="1:13" ht="13" x14ac:dyDescent="0.25">
      <c r="A4828" s="163">
        <v>4824</v>
      </c>
      <c r="B4828" s="66"/>
      <c r="C4828" s="67"/>
      <c r="D4828" s="48"/>
      <c r="E4828" s="68"/>
      <c r="F4828" s="49"/>
      <c r="G4828" s="69"/>
      <c r="H4828" s="50" t="str">
        <f>IF(E4828="","",VLOOKUP(WEEKDAY(E4828),List!A$15:B$21,2,FALSE))</f>
        <v/>
      </c>
      <c r="I4828" s="90">
        <f>IF(G4828="",0,VLOOKUP(G4828,PHR!$B$4:$H$10000,7,FALSE))</f>
        <v>0</v>
      </c>
      <c r="J4828" s="51" t="str">
        <f t="shared" si="305"/>
        <v/>
      </c>
      <c r="K4828" s="52" t="str">
        <f t="shared" si="304"/>
        <v/>
      </c>
      <c r="L4828" s="55" t="str">
        <f t="shared" si="302"/>
        <v/>
      </c>
      <c r="M4828" s="56" t="str">
        <f t="shared" si="303"/>
        <v/>
      </c>
    </row>
    <row r="4829" spans="1:13" ht="13" x14ac:dyDescent="0.25">
      <c r="A4829" s="163">
        <v>4825</v>
      </c>
      <c r="B4829" s="66"/>
      <c r="C4829" s="67"/>
      <c r="D4829" s="48"/>
      <c r="E4829" s="68"/>
      <c r="F4829" s="49"/>
      <c r="G4829" s="69"/>
      <c r="H4829" s="50" t="str">
        <f>IF(E4829="","",VLOOKUP(WEEKDAY(E4829),List!A$15:B$21,2,FALSE))</f>
        <v/>
      </c>
      <c r="I4829" s="90">
        <f>IF(G4829="",0,VLOOKUP(G4829,PHR!$B$4:$H$10000,7,FALSE))</f>
        <v>0</v>
      </c>
      <c r="J4829" s="51" t="str">
        <f t="shared" si="305"/>
        <v/>
      </c>
      <c r="K4829" s="52" t="str">
        <f t="shared" si="304"/>
        <v/>
      </c>
      <c r="L4829" s="55" t="str">
        <f t="shared" si="302"/>
        <v/>
      </c>
      <c r="M4829" s="56" t="str">
        <f t="shared" si="303"/>
        <v/>
      </c>
    </row>
    <row r="4830" spans="1:13" ht="13" x14ac:dyDescent="0.25">
      <c r="A4830" s="163">
        <v>4826</v>
      </c>
      <c r="B4830" s="66"/>
      <c r="C4830" s="67"/>
      <c r="D4830" s="48"/>
      <c r="E4830" s="68"/>
      <c r="F4830" s="49"/>
      <c r="G4830" s="69"/>
      <c r="H4830" s="50" t="str">
        <f>IF(E4830="","",VLOOKUP(WEEKDAY(E4830),List!A$15:B$21,2,FALSE))</f>
        <v/>
      </c>
      <c r="I4830" s="90">
        <f>IF(G4830="",0,VLOOKUP(G4830,PHR!$B$4:$H$10000,7,FALSE))</f>
        <v>0</v>
      </c>
      <c r="J4830" s="51" t="str">
        <f t="shared" si="305"/>
        <v/>
      </c>
      <c r="K4830" s="52" t="str">
        <f t="shared" si="304"/>
        <v/>
      </c>
      <c r="L4830" s="55" t="str">
        <f t="shared" si="302"/>
        <v/>
      </c>
      <c r="M4830" s="56" t="str">
        <f t="shared" si="303"/>
        <v/>
      </c>
    </row>
    <row r="4831" spans="1:13" ht="13" x14ac:dyDescent="0.25">
      <c r="A4831" s="163">
        <v>4827</v>
      </c>
      <c r="B4831" s="66"/>
      <c r="C4831" s="67"/>
      <c r="D4831" s="48"/>
      <c r="E4831" s="68"/>
      <c r="F4831" s="49"/>
      <c r="G4831" s="69"/>
      <c r="H4831" s="50" t="str">
        <f>IF(E4831="","",VLOOKUP(WEEKDAY(E4831),List!A$15:B$21,2,FALSE))</f>
        <v/>
      </c>
      <c r="I4831" s="90">
        <f>IF(G4831="",0,VLOOKUP(G4831,PHR!$B$4:$H$10000,7,FALSE))</f>
        <v>0</v>
      </c>
      <c r="J4831" s="51" t="str">
        <f t="shared" si="305"/>
        <v/>
      </c>
      <c r="K4831" s="52" t="str">
        <f t="shared" si="304"/>
        <v/>
      </c>
      <c r="L4831" s="55" t="str">
        <f t="shared" si="302"/>
        <v/>
      </c>
      <c r="M4831" s="56" t="str">
        <f t="shared" si="303"/>
        <v/>
      </c>
    </row>
    <row r="4832" spans="1:13" ht="13" x14ac:dyDescent="0.25">
      <c r="A4832" s="163">
        <v>4828</v>
      </c>
      <c r="B4832" s="66"/>
      <c r="C4832" s="67"/>
      <c r="D4832" s="48"/>
      <c r="E4832" s="68"/>
      <c r="F4832" s="49"/>
      <c r="G4832" s="69"/>
      <c r="H4832" s="50" t="str">
        <f>IF(E4832="","",VLOOKUP(WEEKDAY(E4832),List!A$15:B$21,2,FALSE))</f>
        <v/>
      </c>
      <c r="I4832" s="90">
        <f>IF(G4832="",0,VLOOKUP(G4832,PHR!$B$4:$H$10000,7,FALSE))</f>
        <v>0</v>
      </c>
      <c r="J4832" s="51" t="str">
        <f t="shared" si="305"/>
        <v/>
      </c>
      <c r="K4832" s="52" t="str">
        <f t="shared" si="304"/>
        <v/>
      </c>
      <c r="L4832" s="55" t="str">
        <f t="shared" si="302"/>
        <v/>
      </c>
      <c r="M4832" s="56" t="str">
        <f t="shared" si="303"/>
        <v/>
      </c>
    </row>
    <row r="4833" spans="1:13" ht="13" x14ac:dyDescent="0.25">
      <c r="A4833" s="163">
        <v>4829</v>
      </c>
      <c r="B4833" s="66"/>
      <c r="C4833" s="67"/>
      <c r="D4833" s="48"/>
      <c r="E4833" s="68"/>
      <c r="F4833" s="49"/>
      <c r="G4833" s="69"/>
      <c r="H4833" s="50" t="str">
        <f>IF(E4833="","",VLOOKUP(WEEKDAY(E4833),List!A$15:B$21,2,FALSE))</f>
        <v/>
      </c>
      <c r="I4833" s="90">
        <f>IF(G4833="",0,VLOOKUP(G4833,PHR!$B$4:$H$10000,7,FALSE))</f>
        <v>0</v>
      </c>
      <c r="J4833" s="51" t="str">
        <f t="shared" si="305"/>
        <v/>
      </c>
      <c r="K4833" s="52" t="str">
        <f t="shared" si="304"/>
        <v/>
      </c>
      <c r="L4833" s="55" t="str">
        <f t="shared" si="302"/>
        <v/>
      </c>
      <c r="M4833" s="56" t="str">
        <f t="shared" si="303"/>
        <v/>
      </c>
    </row>
    <row r="4834" spans="1:13" ht="13" x14ac:dyDescent="0.25">
      <c r="A4834" s="163">
        <v>4830</v>
      </c>
      <c r="B4834" s="66"/>
      <c r="C4834" s="67"/>
      <c r="D4834" s="48"/>
      <c r="E4834" s="68"/>
      <c r="F4834" s="49"/>
      <c r="G4834" s="69"/>
      <c r="H4834" s="50" t="str">
        <f>IF(E4834="","",VLOOKUP(WEEKDAY(E4834),List!A$15:B$21,2,FALSE))</f>
        <v/>
      </c>
      <c r="I4834" s="90">
        <f>IF(G4834="",0,VLOOKUP(G4834,PHR!$B$4:$H$10000,7,FALSE))</f>
        <v>0</v>
      </c>
      <c r="J4834" s="51" t="str">
        <f t="shared" si="305"/>
        <v/>
      </c>
      <c r="K4834" s="52" t="str">
        <f t="shared" si="304"/>
        <v/>
      </c>
      <c r="L4834" s="55" t="str">
        <f t="shared" si="302"/>
        <v/>
      </c>
      <c r="M4834" s="56" t="str">
        <f t="shared" si="303"/>
        <v/>
      </c>
    </row>
    <row r="4835" spans="1:13" ht="13" x14ac:dyDescent="0.25">
      <c r="A4835" s="163">
        <v>4831</v>
      </c>
      <c r="B4835" s="66"/>
      <c r="C4835" s="67"/>
      <c r="D4835" s="48"/>
      <c r="E4835" s="68"/>
      <c r="F4835" s="49"/>
      <c r="G4835" s="69"/>
      <c r="H4835" s="50" t="str">
        <f>IF(E4835="","",VLOOKUP(WEEKDAY(E4835),List!A$15:B$21,2,FALSE))</f>
        <v/>
      </c>
      <c r="I4835" s="90">
        <f>IF(G4835="",0,VLOOKUP(G4835,PHR!$B$4:$H$10000,7,FALSE))</f>
        <v>0</v>
      </c>
      <c r="J4835" s="51" t="str">
        <f t="shared" si="305"/>
        <v/>
      </c>
      <c r="K4835" s="52" t="str">
        <f t="shared" si="304"/>
        <v/>
      </c>
      <c r="L4835" s="55" t="str">
        <f t="shared" si="302"/>
        <v/>
      </c>
      <c r="M4835" s="56" t="str">
        <f t="shared" si="303"/>
        <v/>
      </c>
    </row>
    <row r="4836" spans="1:13" ht="13" x14ac:dyDescent="0.25">
      <c r="A4836" s="163">
        <v>4832</v>
      </c>
      <c r="B4836" s="66"/>
      <c r="C4836" s="67"/>
      <c r="D4836" s="48"/>
      <c r="E4836" s="68"/>
      <c r="F4836" s="49"/>
      <c r="G4836" s="69"/>
      <c r="H4836" s="50" t="str">
        <f>IF(E4836="","",VLOOKUP(WEEKDAY(E4836),List!A$15:B$21,2,FALSE))</f>
        <v/>
      </c>
      <c r="I4836" s="90">
        <f>IF(G4836="",0,VLOOKUP(G4836,PHR!$B$4:$H$10000,7,FALSE))</f>
        <v>0</v>
      </c>
      <c r="J4836" s="51" t="str">
        <f t="shared" si="305"/>
        <v/>
      </c>
      <c r="K4836" s="52" t="str">
        <f t="shared" si="304"/>
        <v/>
      </c>
      <c r="L4836" s="55" t="str">
        <f t="shared" si="302"/>
        <v/>
      </c>
      <c r="M4836" s="56" t="str">
        <f t="shared" si="303"/>
        <v/>
      </c>
    </row>
    <row r="4837" spans="1:13" ht="13" x14ac:dyDescent="0.25">
      <c r="A4837" s="163">
        <v>4833</v>
      </c>
      <c r="B4837" s="66"/>
      <c r="C4837" s="67"/>
      <c r="D4837" s="48"/>
      <c r="E4837" s="68"/>
      <c r="F4837" s="49"/>
      <c r="G4837" s="69"/>
      <c r="H4837" s="50" t="str">
        <f>IF(E4837="","",VLOOKUP(WEEKDAY(E4837),List!A$15:B$21,2,FALSE))</f>
        <v/>
      </c>
      <c r="I4837" s="90">
        <f>IF(G4837="",0,VLOOKUP(G4837,PHR!$B$4:$H$10000,7,FALSE))</f>
        <v>0</v>
      </c>
      <c r="J4837" s="51" t="str">
        <f t="shared" si="305"/>
        <v/>
      </c>
      <c r="K4837" s="52" t="str">
        <f t="shared" si="304"/>
        <v/>
      </c>
      <c r="L4837" s="55" t="str">
        <f t="shared" si="302"/>
        <v/>
      </c>
      <c r="M4837" s="56" t="str">
        <f t="shared" si="303"/>
        <v/>
      </c>
    </row>
    <row r="4838" spans="1:13" ht="13" x14ac:dyDescent="0.25">
      <c r="A4838" s="163">
        <v>4834</v>
      </c>
      <c r="B4838" s="66"/>
      <c r="C4838" s="67"/>
      <c r="D4838" s="48"/>
      <c r="E4838" s="68"/>
      <c r="F4838" s="49"/>
      <c r="G4838" s="69"/>
      <c r="H4838" s="50" t="str">
        <f>IF(E4838="","",VLOOKUP(WEEKDAY(E4838),List!A$15:B$21,2,FALSE))</f>
        <v/>
      </c>
      <c r="I4838" s="90">
        <f>IF(G4838="",0,VLOOKUP(G4838,PHR!$B$4:$H$10000,7,FALSE))</f>
        <v>0</v>
      </c>
      <c r="J4838" s="51" t="str">
        <f t="shared" si="305"/>
        <v/>
      </c>
      <c r="K4838" s="52" t="str">
        <f t="shared" si="304"/>
        <v/>
      </c>
      <c r="L4838" s="55" t="str">
        <f t="shared" si="302"/>
        <v/>
      </c>
      <c r="M4838" s="56" t="str">
        <f t="shared" si="303"/>
        <v/>
      </c>
    </row>
    <row r="4839" spans="1:13" ht="13" x14ac:dyDescent="0.25">
      <c r="A4839" s="163">
        <v>4835</v>
      </c>
      <c r="B4839" s="66"/>
      <c r="C4839" s="67"/>
      <c r="D4839" s="48"/>
      <c r="E4839" s="68"/>
      <c r="F4839" s="49"/>
      <c r="G4839" s="69"/>
      <c r="H4839" s="50" t="str">
        <f>IF(E4839="","",VLOOKUP(WEEKDAY(E4839),List!A$15:B$21,2,FALSE))</f>
        <v/>
      </c>
      <c r="I4839" s="90">
        <f>IF(G4839="",0,VLOOKUP(G4839,PHR!$B$4:$H$10000,7,FALSE))</f>
        <v>0</v>
      </c>
      <c r="J4839" s="51" t="str">
        <f t="shared" si="305"/>
        <v/>
      </c>
      <c r="K4839" s="52" t="str">
        <f t="shared" si="304"/>
        <v/>
      </c>
      <c r="L4839" s="55" t="str">
        <f t="shared" si="302"/>
        <v/>
      </c>
      <c r="M4839" s="56" t="str">
        <f t="shared" si="303"/>
        <v/>
      </c>
    </row>
    <row r="4840" spans="1:13" ht="13" x14ac:dyDescent="0.25">
      <c r="A4840" s="163">
        <v>4836</v>
      </c>
      <c r="B4840" s="66"/>
      <c r="C4840" s="67"/>
      <c r="D4840" s="48"/>
      <c r="E4840" s="68"/>
      <c r="F4840" s="49"/>
      <c r="G4840" s="69"/>
      <c r="H4840" s="50" t="str">
        <f>IF(E4840="","",VLOOKUP(WEEKDAY(E4840),List!A$15:B$21,2,FALSE))</f>
        <v/>
      </c>
      <c r="I4840" s="90">
        <f>IF(G4840="",0,VLOOKUP(G4840,PHR!$B$4:$H$10000,7,FALSE))</f>
        <v>0</v>
      </c>
      <c r="J4840" s="51" t="str">
        <f t="shared" si="305"/>
        <v/>
      </c>
      <c r="K4840" s="52" t="str">
        <f t="shared" si="304"/>
        <v/>
      </c>
      <c r="L4840" s="55" t="str">
        <f t="shared" si="302"/>
        <v/>
      </c>
      <c r="M4840" s="56" t="str">
        <f t="shared" si="303"/>
        <v/>
      </c>
    </row>
    <row r="4841" spans="1:13" ht="13" x14ac:dyDescent="0.25">
      <c r="A4841" s="163">
        <v>4837</v>
      </c>
      <c r="B4841" s="66"/>
      <c r="C4841" s="67"/>
      <c r="D4841" s="48"/>
      <c r="E4841" s="68"/>
      <c r="F4841" s="49"/>
      <c r="G4841" s="69"/>
      <c r="H4841" s="50" t="str">
        <f>IF(E4841="","",VLOOKUP(WEEKDAY(E4841),List!A$15:B$21,2,FALSE))</f>
        <v/>
      </c>
      <c r="I4841" s="90">
        <f>IF(G4841="",0,VLOOKUP(G4841,PHR!$B$4:$H$10000,7,FALSE))</f>
        <v>0</v>
      </c>
      <c r="J4841" s="51" t="str">
        <f t="shared" si="305"/>
        <v/>
      </c>
      <c r="K4841" s="52" t="str">
        <f t="shared" si="304"/>
        <v/>
      </c>
      <c r="L4841" s="55" t="str">
        <f t="shared" si="302"/>
        <v/>
      </c>
      <c r="M4841" s="56" t="str">
        <f t="shared" si="303"/>
        <v/>
      </c>
    </row>
    <row r="4842" spans="1:13" ht="13" x14ac:dyDescent="0.25">
      <c r="A4842" s="163">
        <v>4838</v>
      </c>
      <c r="B4842" s="66"/>
      <c r="C4842" s="67"/>
      <c r="D4842" s="48"/>
      <c r="E4842" s="68"/>
      <c r="F4842" s="49"/>
      <c r="G4842" s="69"/>
      <c r="H4842" s="50" t="str">
        <f>IF(E4842="","",VLOOKUP(WEEKDAY(E4842),List!A$15:B$21,2,FALSE))</f>
        <v/>
      </c>
      <c r="I4842" s="90">
        <f>IF(G4842="",0,VLOOKUP(G4842,PHR!$B$4:$H$10000,7,FALSE))</f>
        <v>0</v>
      </c>
      <c r="J4842" s="51" t="str">
        <f t="shared" si="305"/>
        <v/>
      </c>
      <c r="K4842" s="52" t="str">
        <f t="shared" si="304"/>
        <v/>
      </c>
      <c r="L4842" s="55" t="str">
        <f t="shared" si="302"/>
        <v/>
      </c>
      <c r="M4842" s="56" t="str">
        <f t="shared" si="303"/>
        <v/>
      </c>
    </row>
    <row r="4843" spans="1:13" ht="13" x14ac:dyDescent="0.25">
      <c r="A4843" s="163">
        <v>4839</v>
      </c>
      <c r="B4843" s="66"/>
      <c r="C4843" s="67"/>
      <c r="D4843" s="48"/>
      <c r="E4843" s="68"/>
      <c r="F4843" s="49"/>
      <c r="G4843" s="69"/>
      <c r="H4843" s="50" t="str">
        <f>IF(E4843="","",VLOOKUP(WEEKDAY(E4843),List!A$15:B$21,2,FALSE))</f>
        <v/>
      </c>
      <c r="I4843" s="90">
        <f>IF(G4843="",0,VLOOKUP(G4843,PHR!$B$4:$H$10000,7,FALSE))</f>
        <v>0</v>
      </c>
      <c r="J4843" s="51" t="str">
        <f t="shared" si="305"/>
        <v/>
      </c>
      <c r="K4843" s="52" t="str">
        <f t="shared" si="304"/>
        <v/>
      </c>
      <c r="L4843" s="55" t="str">
        <f t="shared" si="302"/>
        <v/>
      </c>
      <c r="M4843" s="56" t="str">
        <f t="shared" si="303"/>
        <v/>
      </c>
    </row>
    <row r="4844" spans="1:13" ht="13" x14ac:dyDescent="0.25">
      <c r="A4844" s="163">
        <v>4840</v>
      </c>
      <c r="B4844" s="66"/>
      <c r="C4844" s="67"/>
      <c r="D4844" s="48"/>
      <c r="E4844" s="68"/>
      <c r="F4844" s="49"/>
      <c r="G4844" s="69"/>
      <c r="H4844" s="50" t="str">
        <f>IF(E4844="","",VLOOKUP(WEEKDAY(E4844),List!A$15:B$21,2,FALSE))</f>
        <v/>
      </c>
      <c r="I4844" s="90">
        <f>IF(G4844="",0,VLOOKUP(G4844,PHR!$B$4:$H$10000,7,FALSE))</f>
        <v>0</v>
      </c>
      <c r="J4844" s="51" t="str">
        <f t="shared" si="305"/>
        <v/>
      </c>
      <c r="K4844" s="52" t="str">
        <f t="shared" si="304"/>
        <v/>
      </c>
      <c r="L4844" s="55" t="str">
        <f t="shared" si="302"/>
        <v/>
      </c>
      <c r="M4844" s="56" t="str">
        <f t="shared" si="303"/>
        <v/>
      </c>
    </row>
    <row r="4845" spans="1:13" ht="13" x14ac:dyDescent="0.25">
      <c r="A4845" s="163">
        <v>4841</v>
      </c>
      <c r="B4845" s="66"/>
      <c r="C4845" s="67"/>
      <c r="D4845" s="48"/>
      <c r="E4845" s="68"/>
      <c r="F4845" s="49"/>
      <c r="G4845" s="69"/>
      <c r="H4845" s="50" t="str">
        <f>IF(E4845="","",VLOOKUP(WEEKDAY(E4845),List!A$15:B$21,2,FALSE))</f>
        <v/>
      </c>
      <c r="I4845" s="90">
        <f>IF(G4845="",0,VLOOKUP(G4845,PHR!$B$4:$H$10000,7,FALSE))</f>
        <v>0</v>
      </c>
      <c r="J4845" s="51" t="str">
        <f t="shared" si="305"/>
        <v/>
      </c>
      <c r="K4845" s="52" t="str">
        <f t="shared" si="304"/>
        <v/>
      </c>
      <c r="L4845" s="55" t="str">
        <f t="shared" si="302"/>
        <v/>
      </c>
      <c r="M4845" s="56" t="str">
        <f t="shared" si="303"/>
        <v/>
      </c>
    </row>
    <row r="4846" spans="1:13" ht="13" x14ac:dyDescent="0.25">
      <c r="A4846" s="163">
        <v>4842</v>
      </c>
      <c r="B4846" s="66"/>
      <c r="C4846" s="67"/>
      <c r="D4846" s="48"/>
      <c r="E4846" s="68"/>
      <c r="F4846" s="49"/>
      <c r="G4846" s="69"/>
      <c r="H4846" s="50" t="str">
        <f>IF(E4846="","",VLOOKUP(WEEKDAY(E4846),List!A$15:B$21,2,FALSE))</f>
        <v/>
      </c>
      <c r="I4846" s="90">
        <f>IF(G4846="",0,VLOOKUP(G4846,PHR!$B$4:$H$10000,7,FALSE))</f>
        <v>0</v>
      </c>
      <c r="J4846" s="51" t="str">
        <f t="shared" si="305"/>
        <v/>
      </c>
      <c r="K4846" s="52" t="str">
        <f t="shared" si="304"/>
        <v/>
      </c>
      <c r="L4846" s="55" t="str">
        <f t="shared" si="302"/>
        <v/>
      </c>
      <c r="M4846" s="56" t="str">
        <f t="shared" si="303"/>
        <v/>
      </c>
    </row>
    <row r="4847" spans="1:13" ht="13" x14ac:dyDescent="0.25">
      <c r="A4847" s="163">
        <v>4843</v>
      </c>
      <c r="B4847" s="66"/>
      <c r="C4847" s="67"/>
      <c r="D4847" s="48"/>
      <c r="E4847" s="68"/>
      <c r="F4847" s="49"/>
      <c r="G4847" s="69"/>
      <c r="H4847" s="50" t="str">
        <f>IF(E4847="","",VLOOKUP(WEEKDAY(E4847),List!A$15:B$21,2,FALSE))</f>
        <v/>
      </c>
      <c r="I4847" s="90">
        <f>IF(G4847="",0,VLOOKUP(G4847,PHR!$B$4:$H$10000,7,FALSE))</f>
        <v>0</v>
      </c>
      <c r="J4847" s="51" t="str">
        <f t="shared" si="305"/>
        <v/>
      </c>
      <c r="K4847" s="52" t="str">
        <f t="shared" si="304"/>
        <v/>
      </c>
      <c r="L4847" s="55" t="str">
        <f t="shared" si="302"/>
        <v/>
      </c>
      <c r="M4847" s="56" t="str">
        <f t="shared" si="303"/>
        <v/>
      </c>
    </row>
    <row r="4848" spans="1:13" ht="13" x14ac:dyDescent="0.25">
      <c r="A4848" s="163">
        <v>4844</v>
      </c>
      <c r="B4848" s="66"/>
      <c r="C4848" s="67"/>
      <c r="D4848" s="48"/>
      <c r="E4848" s="68"/>
      <c r="F4848" s="49"/>
      <c r="G4848" s="69"/>
      <c r="H4848" s="50" t="str">
        <f>IF(E4848="","",VLOOKUP(WEEKDAY(E4848),List!A$15:B$21,2,FALSE))</f>
        <v/>
      </c>
      <c r="I4848" s="90">
        <f>IF(G4848="",0,VLOOKUP(G4848,PHR!$B$4:$H$10000,7,FALSE))</f>
        <v>0</v>
      </c>
      <c r="J4848" s="51" t="str">
        <f t="shared" si="305"/>
        <v/>
      </c>
      <c r="K4848" s="52" t="str">
        <f t="shared" si="304"/>
        <v/>
      </c>
      <c r="L4848" s="55" t="str">
        <f t="shared" si="302"/>
        <v/>
      </c>
      <c r="M4848" s="56" t="str">
        <f t="shared" si="303"/>
        <v/>
      </c>
    </row>
    <row r="4849" spans="1:13" ht="13" x14ac:dyDescent="0.25">
      <c r="A4849" s="163">
        <v>4845</v>
      </c>
      <c r="B4849" s="66"/>
      <c r="C4849" s="67"/>
      <c r="D4849" s="48"/>
      <c r="E4849" s="68"/>
      <c r="F4849" s="49"/>
      <c r="G4849" s="69"/>
      <c r="H4849" s="50" t="str">
        <f>IF(E4849="","",VLOOKUP(WEEKDAY(E4849),List!A$15:B$21,2,FALSE))</f>
        <v/>
      </c>
      <c r="I4849" s="90">
        <f>IF(G4849="",0,VLOOKUP(G4849,PHR!$B$4:$H$10000,7,FALSE))</f>
        <v>0</v>
      </c>
      <c r="J4849" s="51" t="str">
        <f t="shared" si="305"/>
        <v/>
      </c>
      <c r="K4849" s="52" t="str">
        <f t="shared" si="304"/>
        <v/>
      </c>
      <c r="L4849" s="55" t="str">
        <f t="shared" si="302"/>
        <v/>
      </c>
      <c r="M4849" s="56" t="str">
        <f t="shared" si="303"/>
        <v/>
      </c>
    </row>
    <row r="4850" spans="1:13" ht="13" x14ac:dyDescent="0.25">
      <c r="A4850" s="163">
        <v>4846</v>
      </c>
      <c r="B4850" s="66"/>
      <c r="C4850" s="67"/>
      <c r="D4850" s="48"/>
      <c r="E4850" s="68"/>
      <c r="F4850" s="49"/>
      <c r="G4850" s="69"/>
      <c r="H4850" s="50" t="str">
        <f>IF(E4850="","",VLOOKUP(WEEKDAY(E4850),List!A$15:B$21,2,FALSE))</f>
        <v/>
      </c>
      <c r="I4850" s="90">
        <f>IF(G4850="",0,VLOOKUP(G4850,PHR!$B$4:$H$10000,7,FALSE))</f>
        <v>0</v>
      </c>
      <c r="J4850" s="51" t="str">
        <f t="shared" si="305"/>
        <v/>
      </c>
      <c r="K4850" s="52" t="str">
        <f t="shared" si="304"/>
        <v/>
      </c>
      <c r="L4850" s="55" t="str">
        <f t="shared" si="302"/>
        <v/>
      </c>
      <c r="M4850" s="56" t="str">
        <f t="shared" si="303"/>
        <v/>
      </c>
    </row>
    <row r="4851" spans="1:13" ht="13" x14ac:dyDescent="0.25">
      <c r="A4851" s="163">
        <v>4847</v>
      </c>
      <c r="B4851" s="66"/>
      <c r="C4851" s="67"/>
      <c r="D4851" s="48"/>
      <c r="E4851" s="68"/>
      <c r="F4851" s="49"/>
      <c r="G4851" s="69"/>
      <c r="H4851" s="50" t="str">
        <f>IF(E4851="","",VLOOKUP(WEEKDAY(E4851),List!A$15:B$21,2,FALSE))</f>
        <v/>
      </c>
      <c r="I4851" s="90">
        <f>IF(G4851="",0,VLOOKUP(G4851,PHR!$B$4:$H$10000,7,FALSE))</f>
        <v>0</v>
      </c>
      <c r="J4851" s="51" t="str">
        <f t="shared" si="305"/>
        <v/>
      </c>
      <c r="K4851" s="52" t="str">
        <f t="shared" si="304"/>
        <v/>
      </c>
      <c r="L4851" s="55" t="str">
        <f t="shared" si="302"/>
        <v/>
      </c>
      <c r="M4851" s="56" t="str">
        <f t="shared" si="303"/>
        <v/>
      </c>
    </row>
    <row r="4852" spans="1:13" ht="13" x14ac:dyDescent="0.25">
      <c r="A4852" s="163">
        <v>4848</v>
      </c>
      <c r="B4852" s="66"/>
      <c r="C4852" s="67"/>
      <c r="D4852" s="48"/>
      <c r="E4852" s="68"/>
      <c r="F4852" s="49"/>
      <c r="G4852" s="69"/>
      <c r="H4852" s="50" t="str">
        <f>IF(E4852="","",VLOOKUP(WEEKDAY(E4852),List!A$15:B$21,2,FALSE))</f>
        <v/>
      </c>
      <c r="I4852" s="90">
        <f>IF(G4852="",0,VLOOKUP(G4852,PHR!$B$4:$H$10000,7,FALSE))</f>
        <v>0</v>
      </c>
      <c r="J4852" s="51" t="str">
        <f t="shared" si="305"/>
        <v/>
      </c>
      <c r="K4852" s="52" t="str">
        <f t="shared" si="304"/>
        <v/>
      </c>
      <c r="L4852" s="55" t="str">
        <f t="shared" si="302"/>
        <v/>
      </c>
      <c r="M4852" s="56" t="str">
        <f t="shared" si="303"/>
        <v/>
      </c>
    </row>
    <row r="4853" spans="1:13" ht="13" x14ac:dyDescent="0.25">
      <c r="A4853" s="163">
        <v>4849</v>
      </c>
      <c r="B4853" s="66"/>
      <c r="C4853" s="67"/>
      <c r="D4853" s="48"/>
      <c r="E4853" s="68"/>
      <c r="F4853" s="49"/>
      <c r="G4853" s="69"/>
      <c r="H4853" s="50" t="str">
        <f>IF(E4853="","",VLOOKUP(WEEKDAY(E4853),List!A$15:B$21,2,FALSE))</f>
        <v/>
      </c>
      <c r="I4853" s="90">
        <f>IF(G4853="",0,VLOOKUP(G4853,PHR!$B$4:$H$10000,7,FALSE))</f>
        <v>0</v>
      </c>
      <c r="J4853" s="51" t="str">
        <f t="shared" si="305"/>
        <v/>
      </c>
      <c r="K4853" s="52" t="str">
        <f t="shared" si="304"/>
        <v/>
      </c>
      <c r="L4853" s="55" t="str">
        <f t="shared" si="302"/>
        <v/>
      </c>
      <c r="M4853" s="56" t="str">
        <f t="shared" si="303"/>
        <v/>
      </c>
    </row>
    <row r="4854" spans="1:13" ht="13" x14ac:dyDescent="0.25">
      <c r="A4854" s="163">
        <v>4850</v>
      </c>
      <c r="B4854" s="66"/>
      <c r="C4854" s="67"/>
      <c r="D4854" s="48"/>
      <c r="E4854" s="68"/>
      <c r="F4854" s="49"/>
      <c r="G4854" s="69"/>
      <c r="H4854" s="50" t="str">
        <f>IF(E4854="","",VLOOKUP(WEEKDAY(E4854),List!A$15:B$21,2,FALSE))</f>
        <v/>
      </c>
      <c r="I4854" s="90">
        <f>IF(G4854="",0,VLOOKUP(G4854,PHR!$B$4:$H$10000,7,FALSE))</f>
        <v>0</v>
      </c>
      <c r="J4854" s="51" t="str">
        <f t="shared" si="305"/>
        <v/>
      </c>
      <c r="K4854" s="52" t="str">
        <f t="shared" si="304"/>
        <v/>
      </c>
      <c r="L4854" s="55" t="str">
        <f t="shared" si="302"/>
        <v/>
      </c>
      <c r="M4854" s="56" t="str">
        <f t="shared" si="303"/>
        <v/>
      </c>
    </row>
    <row r="4855" spans="1:13" ht="13" x14ac:dyDescent="0.25">
      <c r="A4855" s="163">
        <v>4851</v>
      </c>
      <c r="B4855" s="66"/>
      <c r="C4855" s="67"/>
      <c r="D4855" s="48"/>
      <c r="E4855" s="68"/>
      <c r="F4855" s="49"/>
      <c r="G4855" s="69"/>
      <c r="H4855" s="50" t="str">
        <f>IF(E4855="","",VLOOKUP(WEEKDAY(E4855),List!A$15:B$21,2,FALSE))</f>
        <v/>
      </c>
      <c r="I4855" s="90">
        <f>IF(G4855="",0,VLOOKUP(G4855,PHR!$B$4:$H$10000,7,FALSE))</f>
        <v>0</v>
      </c>
      <c r="J4855" s="51" t="str">
        <f t="shared" si="305"/>
        <v/>
      </c>
      <c r="K4855" s="52" t="str">
        <f t="shared" si="304"/>
        <v/>
      </c>
      <c r="L4855" s="55" t="str">
        <f t="shared" si="302"/>
        <v/>
      </c>
      <c r="M4855" s="56" t="str">
        <f t="shared" si="303"/>
        <v/>
      </c>
    </row>
    <row r="4856" spans="1:13" ht="13" x14ac:dyDescent="0.25">
      <c r="A4856" s="163">
        <v>4852</v>
      </c>
      <c r="B4856" s="66"/>
      <c r="C4856" s="67"/>
      <c r="D4856" s="48"/>
      <c r="E4856" s="68"/>
      <c r="F4856" s="49"/>
      <c r="G4856" s="69"/>
      <c r="H4856" s="50" t="str">
        <f>IF(E4856="","",VLOOKUP(WEEKDAY(E4856),List!A$15:B$21,2,FALSE))</f>
        <v/>
      </c>
      <c r="I4856" s="90">
        <f>IF(G4856="",0,VLOOKUP(G4856,PHR!$B$4:$H$10000,7,FALSE))</f>
        <v>0</v>
      </c>
      <c r="J4856" s="51" t="str">
        <f t="shared" si="305"/>
        <v/>
      </c>
      <c r="K4856" s="52" t="str">
        <f t="shared" si="304"/>
        <v/>
      </c>
      <c r="L4856" s="55" t="str">
        <f t="shared" si="302"/>
        <v/>
      </c>
      <c r="M4856" s="56" t="str">
        <f t="shared" si="303"/>
        <v/>
      </c>
    </row>
    <row r="4857" spans="1:13" ht="13" x14ac:dyDescent="0.25">
      <c r="A4857" s="163">
        <v>4853</v>
      </c>
      <c r="B4857" s="66"/>
      <c r="C4857" s="67"/>
      <c r="D4857" s="48"/>
      <c r="E4857" s="68"/>
      <c r="F4857" s="49"/>
      <c r="G4857" s="69"/>
      <c r="H4857" s="50" t="str">
        <f>IF(E4857="","",VLOOKUP(WEEKDAY(E4857),List!A$15:B$21,2,FALSE))</f>
        <v/>
      </c>
      <c r="I4857" s="90">
        <f>IF(G4857="",0,VLOOKUP(G4857,PHR!$B$4:$H$10000,7,FALSE))</f>
        <v>0</v>
      </c>
      <c r="J4857" s="51" t="str">
        <f t="shared" si="305"/>
        <v/>
      </c>
      <c r="K4857" s="52" t="str">
        <f t="shared" si="304"/>
        <v/>
      </c>
      <c r="L4857" s="55" t="str">
        <f t="shared" si="302"/>
        <v/>
      </c>
      <c r="M4857" s="56" t="str">
        <f t="shared" si="303"/>
        <v/>
      </c>
    </row>
    <row r="4858" spans="1:13" ht="13" x14ac:dyDescent="0.25">
      <c r="A4858" s="163">
        <v>4854</v>
      </c>
      <c r="B4858" s="66"/>
      <c r="C4858" s="67"/>
      <c r="D4858" s="48"/>
      <c r="E4858" s="68"/>
      <c r="F4858" s="49"/>
      <c r="G4858" s="69"/>
      <c r="H4858" s="50" t="str">
        <f>IF(E4858="","",VLOOKUP(WEEKDAY(E4858),List!A$15:B$21,2,FALSE))</f>
        <v/>
      </c>
      <c r="I4858" s="90">
        <f>IF(G4858="",0,VLOOKUP(G4858,PHR!$B$4:$H$10000,7,FALSE))</f>
        <v>0</v>
      </c>
      <c r="J4858" s="51" t="str">
        <f t="shared" si="305"/>
        <v/>
      </c>
      <c r="K4858" s="52" t="str">
        <f t="shared" si="304"/>
        <v/>
      </c>
      <c r="L4858" s="55" t="str">
        <f t="shared" si="302"/>
        <v/>
      </c>
      <c r="M4858" s="56" t="str">
        <f t="shared" si="303"/>
        <v/>
      </c>
    </row>
    <row r="4859" spans="1:13" ht="13" x14ac:dyDescent="0.25">
      <c r="A4859" s="163">
        <v>4855</v>
      </c>
      <c r="B4859" s="66"/>
      <c r="C4859" s="67"/>
      <c r="D4859" s="48"/>
      <c r="E4859" s="68"/>
      <c r="F4859" s="49"/>
      <c r="G4859" s="69"/>
      <c r="H4859" s="50" t="str">
        <f>IF(E4859="","",VLOOKUP(WEEKDAY(E4859),List!A$15:B$21,2,FALSE))</f>
        <v/>
      </c>
      <c r="I4859" s="90">
        <f>IF(G4859="",0,VLOOKUP(G4859,PHR!$B$4:$H$10000,7,FALSE))</f>
        <v>0</v>
      </c>
      <c r="J4859" s="51" t="str">
        <f t="shared" si="305"/>
        <v/>
      </c>
      <c r="K4859" s="52" t="str">
        <f t="shared" si="304"/>
        <v/>
      </c>
      <c r="L4859" s="55" t="str">
        <f t="shared" si="302"/>
        <v/>
      </c>
      <c r="M4859" s="56" t="str">
        <f t="shared" si="303"/>
        <v/>
      </c>
    </row>
    <row r="4860" spans="1:13" ht="13" x14ac:dyDescent="0.25">
      <c r="A4860" s="163">
        <v>4856</v>
      </c>
      <c r="B4860" s="66"/>
      <c r="C4860" s="67"/>
      <c r="D4860" s="48"/>
      <c r="E4860" s="68"/>
      <c r="F4860" s="49"/>
      <c r="G4860" s="69"/>
      <c r="H4860" s="50" t="str">
        <f>IF(E4860="","",VLOOKUP(WEEKDAY(E4860),List!A$15:B$21,2,FALSE))</f>
        <v/>
      </c>
      <c r="I4860" s="90">
        <f>IF(G4860="",0,VLOOKUP(G4860,PHR!$B$4:$H$10000,7,FALSE))</f>
        <v>0</v>
      </c>
      <c r="J4860" s="51" t="str">
        <f t="shared" si="305"/>
        <v/>
      </c>
      <c r="K4860" s="52" t="str">
        <f t="shared" si="304"/>
        <v/>
      </c>
      <c r="L4860" s="55" t="str">
        <f t="shared" si="302"/>
        <v/>
      </c>
      <c r="M4860" s="56" t="str">
        <f t="shared" si="303"/>
        <v/>
      </c>
    </row>
    <row r="4861" spans="1:13" ht="13" x14ac:dyDescent="0.25">
      <c r="A4861" s="163">
        <v>4857</v>
      </c>
      <c r="B4861" s="66"/>
      <c r="C4861" s="67"/>
      <c r="D4861" s="48"/>
      <c r="E4861" s="68"/>
      <c r="F4861" s="49"/>
      <c r="G4861" s="69"/>
      <c r="H4861" s="50" t="str">
        <f>IF(E4861="","",VLOOKUP(WEEKDAY(E4861),List!A$15:B$21,2,FALSE))</f>
        <v/>
      </c>
      <c r="I4861" s="90">
        <f>IF(G4861="",0,VLOOKUP(G4861,PHR!$B$4:$H$10000,7,FALSE))</f>
        <v>0</v>
      </c>
      <c r="J4861" s="51" t="str">
        <f t="shared" si="305"/>
        <v/>
      </c>
      <c r="K4861" s="52" t="str">
        <f t="shared" si="304"/>
        <v/>
      </c>
      <c r="L4861" s="55" t="str">
        <f t="shared" si="302"/>
        <v/>
      </c>
      <c r="M4861" s="56" t="str">
        <f t="shared" si="303"/>
        <v/>
      </c>
    </row>
    <row r="4862" spans="1:13" ht="13" x14ac:dyDescent="0.25">
      <c r="A4862" s="163">
        <v>4858</v>
      </c>
      <c r="B4862" s="66"/>
      <c r="C4862" s="67"/>
      <c r="D4862" s="48"/>
      <c r="E4862" s="68"/>
      <c r="F4862" s="49"/>
      <c r="G4862" s="69"/>
      <c r="H4862" s="50" t="str">
        <f>IF(E4862="","",VLOOKUP(WEEKDAY(E4862),List!A$15:B$21,2,FALSE))</f>
        <v/>
      </c>
      <c r="I4862" s="90">
        <f>IF(G4862="",0,VLOOKUP(G4862,PHR!$B$4:$H$10000,7,FALSE))</f>
        <v>0</v>
      </c>
      <c r="J4862" s="51" t="str">
        <f t="shared" si="305"/>
        <v/>
      </c>
      <c r="K4862" s="52" t="str">
        <f t="shared" si="304"/>
        <v/>
      </c>
      <c r="L4862" s="55" t="str">
        <f t="shared" si="302"/>
        <v/>
      </c>
      <c r="M4862" s="56" t="str">
        <f t="shared" si="303"/>
        <v/>
      </c>
    </row>
    <row r="4863" spans="1:13" ht="13" x14ac:dyDescent="0.25">
      <c r="A4863" s="163">
        <v>4859</v>
      </c>
      <c r="B4863" s="66"/>
      <c r="C4863" s="67"/>
      <c r="D4863" s="48"/>
      <c r="E4863" s="68"/>
      <c r="F4863" s="49"/>
      <c r="G4863" s="69"/>
      <c r="H4863" s="50" t="str">
        <f>IF(E4863="","",VLOOKUP(WEEKDAY(E4863),List!A$15:B$21,2,FALSE))</f>
        <v/>
      </c>
      <c r="I4863" s="90">
        <f>IF(G4863="",0,VLOOKUP(G4863,PHR!$B$4:$H$10000,7,FALSE))</f>
        <v>0</v>
      </c>
      <c r="J4863" s="51" t="str">
        <f t="shared" si="305"/>
        <v/>
      </c>
      <c r="K4863" s="52" t="str">
        <f t="shared" si="304"/>
        <v/>
      </c>
      <c r="L4863" s="55" t="str">
        <f t="shared" si="302"/>
        <v/>
      </c>
      <c r="M4863" s="56" t="str">
        <f t="shared" si="303"/>
        <v/>
      </c>
    </row>
    <row r="4864" spans="1:13" ht="13" x14ac:dyDescent="0.25">
      <c r="A4864" s="163">
        <v>4860</v>
      </c>
      <c r="B4864" s="66"/>
      <c r="C4864" s="67"/>
      <c r="D4864" s="48"/>
      <c r="E4864" s="68"/>
      <c r="F4864" s="49"/>
      <c r="G4864" s="69"/>
      <c r="H4864" s="50" t="str">
        <f>IF(E4864="","",VLOOKUP(WEEKDAY(E4864),List!A$15:B$21,2,FALSE))</f>
        <v/>
      </c>
      <c r="I4864" s="90">
        <f>IF(G4864="",0,VLOOKUP(G4864,PHR!$B$4:$H$10000,7,FALSE))</f>
        <v>0</v>
      </c>
      <c r="J4864" s="51" t="str">
        <f t="shared" si="305"/>
        <v/>
      </c>
      <c r="K4864" s="52" t="str">
        <f t="shared" si="304"/>
        <v/>
      </c>
      <c r="L4864" s="55" t="str">
        <f t="shared" si="302"/>
        <v/>
      </c>
      <c r="M4864" s="56" t="str">
        <f t="shared" si="303"/>
        <v/>
      </c>
    </row>
    <row r="4865" spans="1:13" ht="13" x14ac:dyDescent="0.25">
      <c r="A4865" s="163">
        <v>4861</v>
      </c>
      <c r="B4865" s="66"/>
      <c r="C4865" s="67"/>
      <c r="D4865" s="48"/>
      <c r="E4865" s="68"/>
      <c r="F4865" s="49"/>
      <c r="G4865" s="69"/>
      <c r="H4865" s="50" t="str">
        <f>IF(E4865="","",VLOOKUP(WEEKDAY(E4865),List!A$15:B$21,2,FALSE))</f>
        <v/>
      </c>
      <c r="I4865" s="90">
        <f>IF(G4865="",0,VLOOKUP(G4865,PHR!$B$4:$H$10000,7,FALSE))</f>
        <v>0</v>
      </c>
      <c r="J4865" s="51" t="str">
        <f t="shared" si="305"/>
        <v/>
      </c>
      <c r="K4865" s="52" t="str">
        <f t="shared" si="304"/>
        <v/>
      </c>
      <c r="L4865" s="55" t="str">
        <f t="shared" si="302"/>
        <v/>
      </c>
      <c r="M4865" s="56" t="str">
        <f t="shared" si="303"/>
        <v/>
      </c>
    </row>
    <row r="4866" spans="1:13" ht="13" x14ac:dyDescent="0.25">
      <c r="A4866" s="163">
        <v>4862</v>
      </c>
      <c r="B4866" s="66"/>
      <c r="C4866" s="67"/>
      <c r="D4866" s="48"/>
      <c r="E4866" s="68"/>
      <c r="F4866" s="49"/>
      <c r="G4866" s="69"/>
      <c r="H4866" s="50" t="str">
        <f>IF(E4866="","",VLOOKUP(WEEKDAY(E4866),List!A$15:B$21,2,FALSE))</f>
        <v/>
      </c>
      <c r="I4866" s="90">
        <f>IF(G4866="",0,VLOOKUP(G4866,PHR!$B$4:$H$10000,7,FALSE))</f>
        <v>0</v>
      </c>
      <c r="J4866" s="51" t="str">
        <f t="shared" si="305"/>
        <v/>
      </c>
      <c r="K4866" s="52" t="str">
        <f t="shared" si="304"/>
        <v/>
      </c>
      <c r="L4866" s="55" t="str">
        <f t="shared" si="302"/>
        <v/>
      </c>
      <c r="M4866" s="56" t="str">
        <f t="shared" si="303"/>
        <v/>
      </c>
    </row>
    <row r="4867" spans="1:13" ht="13" x14ac:dyDescent="0.25">
      <c r="A4867" s="163">
        <v>4863</v>
      </c>
      <c r="B4867" s="66"/>
      <c r="C4867" s="67"/>
      <c r="D4867" s="48"/>
      <c r="E4867" s="68"/>
      <c r="F4867" s="49"/>
      <c r="G4867" s="69"/>
      <c r="H4867" s="50" t="str">
        <f>IF(E4867="","",VLOOKUP(WEEKDAY(E4867),List!A$15:B$21,2,FALSE))</f>
        <v/>
      </c>
      <c r="I4867" s="90">
        <f>IF(G4867="",0,VLOOKUP(G4867,PHR!$B$4:$H$10000,7,FALSE))</f>
        <v>0</v>
      </c>
      <c r="J4867" s="51" t="str">
        <f t="shared" si="305"/>
        <v/>
      </c>
      <c r="K4867" s="52" t="str">
        <f t="shared" si="304"/>
        <v/>
      </c>
      <c r="L4867" s="55" t="str">
        <f t="shared" si="302"/>
        <v/>
      </c>
      <c r="M4867" s="56" t="str">
        <f t="shared" si="303"/>
        <v/>
      </c>
    </row>
    <row r="4868" spans="1:13" ht="13" x14ac:dyDescent="0.25">
      <c r="A4868" s="163">
        <v>4864</v>
      </c>
      <c r="B4868" s="66"/>
      <c r="C4868" s="67"/>
      <c r="D4868" s="48"/>
      <c r="E4868" s="68"/>
      <c r="F4868" s="49"/>
      <c r="G4868" s="69"/>
      <c r="H4868" s="50" t="str">
        <f>IF(E4868="","",VLOOKUP(WEEKDAY(E4868),List!A$15:B$21,2,FALSE))</f>
        <v/>
      </c>
      <c r="I4868" s="90">
        <f>IF(G4868="",0,VLOOKUP(G4868,PHR!$B$4:$H$10000,7,FALSE))</f>
        <v>0</v>
      </c>
      <c r="J4868" s="51" t="str">
        <f t="shared" si="305"/>
        <v/>
      </c>
      <c r="K4868" s="52" t="str">
        <f t="shared" si="304"/>
        <v/>
      </c>
      <c r="L4868" s="55" t="str">
        <f t="shared" si="302"/>
        <v/>
      </c>
      <c r="M4868" s="56" t="str">
        <f t="shared" si="303"/>
        <v/>
      </c>
    </row>
    <row r="4869" spans="1:13" ht="13" x14ac:dyDescent="0.25">
      <c r="A4869" s="163">
        <v>4865</v>
      </c>
      <c r="B4869" s="66"/>
      <c r="C4869" s="67"/>
      <c r="D4869" s="48"/>
      <c r="E4869" s="68"/>
      <c r="F4869" s="49"/>
      <c r="G4869" s="69"/>
      <c r="H4869" s="50" t="str">
        <f>IF(E4869="","",VLOOKUP(WEEKDAY(E4869),List!A$15:B$21,2,FALSE))</f>
        <v/>
      </c>
      <c r="I4869" s="90">
        <f>IF(G4869="",0,VLOOKUP(G4869,PHR!$B$4:$H$10000,7,FALSE))</f>
        <v>0</v>
      </c>
      <c r="J4869" s="51" t="str">
        <f t="shared" si="305"/>
        <v/>
      </c>
      <c r="K4869" s="52" t="str">
        <f t="shared" si="304"/>
        <v/>
      </c>
      <c r="L4869" s="55" t="str">
        <f t="shared" ref="L4869:L4932" si="306">IF(D4869="","",K4869)</f>
        <v/>
      </c>
      <c r="M4869" s="56" t="str">
        <f t="shared" ref="M4869:M4932" si="307">IF(D4869="","",ROUND(L4869*I4869,2))</f>
        <v/>
      </c>
    </row>
    <row r="4870" spans="1:13" ht="13" x14ac:dyDescent="0.25">
      <c r="A4870" s="163">
        <v>4866</v>
      </c>
      <c r="B4870" s="66"/>
      <c r="C4870" s="67"/>
      <c r="D4870" s="48"/>
      <c r="E4870" s="68"/>
      <c r="F4870" s="49"/>
      <c r="G4870" s="69"/>
      <c r="H4870" s="50" t="str">
        <f>IF(E4870="","",VLOOKUP(WEEKDAY(E4870),List!A$15:B$21,2,FALSE))</f>
        <v/>
      </c>
      <c r="I4870" s="90">
        <f>IF(G4870="",0,VLOOKUP(G4870,PHR!$B$4:$H$10000,7,FALSE))</f>
        <v>0</v>
      </c>
      <c r="J4870" s="51" t="str">
        <f t="shared" si="305"/>
        <v/>
      </c>
      <c r="K4870" s="52" t="str">
        <f t="shared" ref="K4870:K4933" si="308">IF(F4870="","",IF(C4870="",MIN(F4870,$K$1),(MIN(F4870,$K$1)*C4870)))</f>
        <v/>
      </c>
      <c r="L4870" s="55" t="str">
        <f t="shared" si="306"/>
        <v/>
      </c>
      <c r="M4870" s="56" t="str">
        <f t="shared" si="307"/>
        <v/>
      </c>
    </row>
    <row r="4871" spans="1:13" ht="13" x14ac:dyDescent="0.25">
      <c r="A4871" s="163">
        <v>4867</v>
      </c>
      <c r="B4871" s="66"/>
      <c r="C4871" s="67"/>
      <c r="D4871" s="48"/>
      <c r="E4871" s="68"/>
      <c r="F4871" s="49"/>
      <c r="G4871" s="69"/>
      <c r="H4871" s="50" t="str">
        <f>IF(E4871="","",VLOOKUP(WEEKDAY(E4871),List!A$15:B$21,2,FALSE))</f>
        <v/>
      </c>
      <c r="I4871" s="90">
        <f>IF(G4871="",0,VLOOKUP(G4871,PHR!$B$4:$H$10000,7,FALSE))</f>
        <v>0</v>
      </c>
      <c r="J4871" s="51" t="str">
        <f t="shared" si="305"/>
        <v/>
      </c>
      <c r="K4871" s="52" t="str">
        <f t="shared" si="308"/>
        <v/>
      </c>
      <c r="L4871" s="55" t="str">
        <f t="shared" si="306"/>
        <v/>
      </c>
      <c r="M4871" s="56" t="str">
        <f t="shared" si="307"/>
        <v/>
      </c>
    </row>
    <row r="4872" spans="1:13" ht="13" x14ac:dyDescent="0.25">
      <c r="A4872" s="163">
        <v>4868</v>
      </c>
      <c r="B4872" s="66"/>
      <c r="C4872" s="67"/>
      <c r="D4872" s="48"/>
      <c r="E4872" s="68"/>
      <c r="F4872" s="49"/>
      <c r="G4872" s="69"/>
      <c r="H4872" s="50" t="str">
        <f>IF(E4872="","",VLOOKUP(WEEKDAY(E4872),List!A$15:B$21,2,FALSE))</f>
        <v/>
      </c>
      <c r="I4872" s="90">
        <f>IF(G4872="",0,VLOOKUP(G4872,PHR!$B$4:$H$10000,7,FALSE))</f>
        <v>0</v>
      </c>
      <c r="J4872" s="51" t="str">
        <f t="shared" si="305"/>
        <v/>
      </c>
      <c r="K4872" s="52" t="str">
        <f t="shared" si="308"/>
        <v/>
      </c>
      <c r="L4872" s="55" t="str">
        <f t="shared" si="306"/>
        <v/>
      </c>
      <c r="M4872" s="56" t="str">
        <f t="shared" si="307"/>
        <v/>
      </c>
    </row>
    <row r="4873" spans="1:13" ht="13" x14ac:dyDescent="0.25">
      <c r="A4873" s="163">
        <v>4869</v>
      </c>
      <c r="B4873" s="66"/>
      <c r="C4873" s="67"/>
      <c r="D4873" s="48"/>
      <c r="E4873" s="68"/>
      <c r="F4873" s="49"/>
      <c r="G4873" s="69"/>
      <c r="H4873" s="50" t="str">
        <f>IF(E4873="","",VLOOKUP(WEEKDAY(E4873),List!A$15:B$21,2,FALSE))</f>
        <v/>
      </c>
      <c r="I4873" s="90">
        <f>IF(G4873="",0,VLOOKUP(G4873,PHR!$B$4:$H$10000,7,FALSE))</f>
        <v>0</v>
      </c>
      <c r="J4873" s="51" t="str">
        <f t="shared" si="305"/>
        <v/>
      </c>
      <c r="K4873" s="52" t="str">
        <f t="shared" si="308"/>
        <v/>
      </c>
      <c r="L4873" s="55" t="str">
        <f t="shared" si="306"/>
        <v/>
      </c>
      <c r="M4873" s="56" t="str">
        <f t="shared" si="307"/>
        <v/>
      </c>
    </row>
    <row r="4874" spans="1:13" ht="13" x14ac:dyDescent="0.25">
      <c r="A4874" s="163">
        <v>4870</v>
      </c>
      <c r="B4874" s="66"/>
      <c r="C4874" s="67"/>
      <c r="D4874" s="48"/>
      <c r="E4874" s="68"/>
      <c r="F4874" s="49"/>
      <c r="G4874" s="69"/>
      <c r="H4874" s="50" t="str">
        <f>IF(E4874="","",VLOOKUP(WEEKDAY(E4874),List!A$15:B$21,2,FALSE))</f>
        <v/>
      </c>
      <c r="I4874" s="90">
        <f>IF(G4874="",0,VLOOKUP(G4874,PHR!$B$4:$H$10000,7,FALSE))</f>
        <v>0</v>
      </c>
      <c r="J4874" s="51" t="str">
        <f t="shared" ref="J4874:J4937" si="309">IF(K4874="","",ROUND(K4874*I4874,2))</f>
        <v/>
      </c>
      <c r="K4874" s="52" t="str">
        <f t="shared" si="308"/>
        <v/>
      </c>
      <c r="L4874" s="55" t="str">
        <f t="shared" si="306"/>
        <v/>
      </c>
      <c r="M4874" s="56" t="str">
        <f t="shared" si="307"/>
        <v/>
      </c>
    </row>
    <row r="4875" spans="1:13" ht="13" x14ac:dyDescent="0.25">
      <c r="A4875" s="163">
        <v>4871</v>
      </c>
      <c r="B4875" s="66"/>
      <c r="C4875" s="67"/>
      <c r="D4875" s="48"/>
      <c r="E4875" s="68"/>
      <c r="F4875" s="49"/>
      <c r="G4875" s="69"/>
      <c r="H4875" s="50" t="str">
        <f>IF(E4875="","",VLOOKUP(WEEKDAY(E4875),List!A$15:B$21,2,FALSE))</f>
        <v/>
      </c>
      <c r="I4875" s="90">
        <f>IF(G4875="",0,VLOOKUP(G4875,PHR!$B$4:$H$10000,7,FALSE))</f>
        <v>0</v>
      </c>
      <c r="J4875" s="51" t="str">
        <f t="shared" si="309"/>
        <v/>
      </c>
      <c r="K4875" s="52" t="str">
        <f t="shared" si="308"/>
        <v/>
      </c>
      <c r="L4875" s="55" t="str">
        <f t="shared" si="306"/>
        <v/>
      </c>
      <c r="M4875" s="56" t="str">
        <f t="shared" si="307"/>
        <v/>
      </c>
    </row>
    <row r="4876" spans="1:13" ht="13" x14ac:dyDescent="0.25">
      <c r="A4876" s="163">
        <v>4872</v>
      </c>
      <c r="B4876" s="66"/>
      <c r="C4876" s="67"/>
      <c r="D4876" s="48"/>
      <c r="E4876" s="68"/>
      <c r="F4876" s="49"/>
      <c r="G4876" s="69"/>
      <c r="H4876" s="50" t="str">
        <f>IF(E4876="","",VLOOKUP(WEEKDAY(E4876),List!A$15:B$21,2,FALSE))</f>
        <v/>
      </c>
      <c r="I4876" s="90">
        <f>IF(G4876="",0,VLOOKUP(G4876,PHR!$B$4:$H$10000,7,FALSE))</f>
        <v>0</v>
      </c>
      <c r="J4876" s="51" t="str">
        <f t="shared" si="309"/>
        <v/>
      </c>
      <c r="K4876" s="52" t="str">
        <f t="shared" si="308"/>
        <v/>
      </c>
      <c r="L4876" s="55" t="str">
        <f t="shared" si="306"/>
        <v/>
      </c>
      <c r="M4876" s="56" t="str">
        <f t="shared" si="307"/>
        <v/>
      </c>
    </row>
    <row r="4877" spans="1:13" ht="13" x14ac:dyDescent="0.25">
      <c r="A4877" s="163">
        <v>4873</v>
      </c>
      <c r="B4877" s="66"/>
      <c r="C4877" s="67"/>
      <c r="D4877" s="48"/>
      <c r="E4877" s="68"/>
      <c r="F4877" s="49"/>
      <c r="G4877" s="69"/>
      <c r="H4877" s="50" t="str">
        <f>IF(E4877="","",VLOOKUP(WEEKDAY(E4877),List!A$15:B$21,2,FALSE))</f>
        <v/>
      </c>
      <c r="I4877" s="90">
        <f>IF(G4877="",0,VLOOKUP(G4877,PHR!$B$4:$H$10000,7,FALSE))</f>
        <v>0</v>
      </c>
      <c r="J4877" s="51" t="str">
        <f t="shared" si="309"/>
        <v/>
      </c>
      <c r="K4877" s="52" t="str">
        <f t="shared" si="308"/>
        <v/>
      </c>
      <c r="L4877" s="55" t="str">
        <f t="shared" si="306"/>
        <v/>
      </c>
      <c r="M4877" s="56" t="str">
        <f t="shared" si="307"/>
        <v/>
      </c>
    </row>
    <row r="4878" spans="1:13" ht="13" x14ac:dyDescent="0.25">
      <c r="A4878" s="163">
        <v>4874</v>
      </c>
      <c r="B4878" s="66"/>
      <c r="C4878" s="67"/>
      <c r="D4878" s="48"/>
      <c r="E4878" s="68"/>
      <c r="F4878" s="49"/>
      <c r="G4878" s="69"/>
      <c r="H4878" s="50" t="str">
        <f>IF(E4878="","",VLOOKUP(WEEKDAY(E4878),List!A$15:B$21,2,FALSE))</f>
        <v/>
      </c>
      <c r="I4878" s="90">
        <f>IF(G4878="",0,VLOOKUP(G4878,PHR!$B$4:$H$10000,7,FALSE))</f>
        <v>0</v>
      </c>
      <c r="J4878" s="51" t="str">
        <f t="shared" si="309"/>
        <v/>
      </c>
      <c r="K4878" s="52" t="str">
        <f t="shared" si="308"/>
        <v/>
      </c>
      <c r="L4878" s="55" t="str">
        <f t="shared" si="306"/>
        <v/>
      </c>
      <c r="M4878" s="56" t="str">
        <f t="shared" si="307"/>
        <v/>
      </c>
    </row>
    <row r="4879" spans="1:13" ht="13" x14ac:dyDescent="0.25">
      <c r="A4879" s="163">
        <v>4875</v>
      </c>
      <c r="B4879" s="66"/>
      <c r="C4879" s="67"/>
      <c r="D4879" s="48"/>
      <c r="E4879" s="68"/>
      <c r="F4879" s="49"/>
      <c r="G4879" s="69"/>
      <c r="H4879" s="50" t="str">
        <f>IF(E4879="","",VLOOKUP(WEEKDAY(E4879),List!A$15:B$21,2,FALSE))</f>
        <v/>
      </c>
      <c r="I4879" s="90">
        <f>IF(G4879="",0,VLOOKUP(G4879,PHR!$B$4:$H$10000,7,FALSE))</f>
        <v>0</v>
      </c>
      <c r="J4879" s="51" t="str">
        <f t="shared" si="309"/>
        <v/>
      </c>
      <c r="K4879" s="52" t="str">
        <f t="shared" si="308"/>
        <v/>
      </c>
      <c r="L4879" s="55" t="str">
        <f t="shared" si="306"/>
        <v/>
      </c>
      <c r="M4879" s="56" t="str">
        <f t="shared" si="307"/>
        <v/>
      </c>
    </row>
    <row r="4880" spans="1:13" ht="13" x14ac:dyDescent="0.25">
      <c r="A4880" s="163">
        <v>4876</v>
      </c>
      <c r="B4880" s="66"/>
      <c r="C4880" s="67"/>
      <c r="D4880" s="48"/>
      <c r="E4880" s="68"/>
      <c r="F4880" s="49"/>
      <c r="G4880" s="69"/>
      <c r="H4880" s="50" t="str">
        <f>IF(E4880="","",VLOOKUP(WEEKDAY(E4880),List!A$15:B$21,2,FALSE))</f>
        <v/>
      </c>
      <c r="I4880" s="90">
        <f>IF(G4880="",0,VLOOKUP(G4880,PHR!$B$4:$H$10000,7,FALSE))</f>
        <v>0</v>
      </c>
      <c r="J4880" s="51" t="str">
        <f t="shared" si="309"/>
        <v/>
      </c>
      <c r="K4880" s="52" t="str">
        <f t="shared" si="308"/>
        <v/>
      </c>
      <c r="L4880" s="55" t="str">
        <f t="shared" si="306"/>
        <v/>
      </c>
      <c r="M4880" s="56" t="str">
        <f t="shared" si="307"/>
        <v/>
      </c>
    </row>
    <row r="4881" spans="1:13" ht="13" x14ac:dyDescent="0.25">
      <c r="A4881" s="163">
        <v>4877</v>
      </c>
      <c r="B4881" s="66"/>
      <c r="C4881" s="67"/>
      <c r="D4881" s="48"/>
      <c r="E4881" s="68"/>
      <c r="F4881" s="49"/>
      <c r="G4881" s="69"/>
      <c r="H4881" s="50" t="str">
        <f>IF(E4881="","",VLOOKUP(WEEKDAY(E4881),List!A$15:B$21,2,FALSE))</f>
        <v/>
      </c>
      <c r="I4881" s="90">
        <f>IF(G4881="",0,VLOOKUP(G4881,PHR!$B$4:$H$10000,7,FALSE))</f>
        <v>0</v>
      </c>
      <c r="J4881" s="51" t="str">
        <f t="shared" si="309"/>
        <v/>
      </c>
      <c r="K4881" s="52" t="str">
        <f t="shared" si="308"/>
        <v/>
      </c>
      <c r="L4881" s="55" t="str">
        <f t="shared" si="306"/>
        <v/>
      </c>
      <c r="M4881" s="56" t="str">
        <f t="shared" si="307"/>
        <v/>
      </c>
    </row>
    <row r="4882" spans="1:13" ht="13" x14ac:dyDescent="0.25">
      <c r="A4882" s="163">
        <v>4878</v>
      </c>
      <c r="B4882" s="66"/>
      <c r="C4882" s="67"/>
      <c r="D4882" s="48"/>
      <c r="E4882" s="68"/>
      <c r="F4882" s="49"/>
      <c r="G4882" s="69"/>
      <c r="H4882" s="50" t="str">
        <f>IF(E4882="","",VLOOKUP(WEEKDAY(E4882),List!A$15:B$21,2,FALSE))</f>
        <v/>
      </c>
      <c r="I4882" s="90">
        <f>IF(G4882="",0,VLOOKUP(G4882,PHR!$B$4:$H$10000,7,FALSE))</f>
        <v>0</v>
      </c>
      <c r="J4882" s="51" t="str">
        <f t="shared" si="309"/>
        <v/>
      </c>
      <c r="K4882" s="52" t="str">
        <f t="shared" si="308"/>
        <v/>
      </c>
      <c r="L4882" s="55" t="str">
        <f t="shared" si="306"/>
        <v/>
      </c>
      <c r="M4882" s="56" t="str">
        <f t="shared" si="307"/>
        <v/>
      </c>
    </row>
    <row r="4883" spans="1:13" ht="13" x14ac:dyDescent="0.25">
      <c r="A4883" s="163">
        <v>4879</v>
      </c>
      <c r="B4883" s="66"/>
      <c r="C4883" s="67"/>
      <c r="D4883" s="48"/>
      <c r="E4883" s="68"/>
      <c r="F4883" s="49"/>
      <c r="G4883" s="69"/>
      <c r="H4883" s="50" t="str">
        <f>IF(E4883="","",VLOOKUP(WEEKDAY(E4883),List!A$15:B$21,2,FALSE))</f>
        <v/>
      </c>
      <c r="I4883" s="90">
        <f>IF(G4883="",0,VLOOKUP(G4883,PHR!$B$4:$H$10000,7,FALSE))</f>
        <v>0</v>
      </c>
      <c r="J4883" s="51" t="str">
        <f t="shared" si="309"/>
        <v/>
      </c>
      <c r="K4883" s="52" t="str">
        <f t="shared" si="308"/>
        <v/>
      </c>
      <c r="L4883" s="55" t="str">
        <f t="shared" si="306"/>
        <v/>
      </c>
      <c r="M4883" s="56" t="str">
        <f t="shared" si="307"/>
        <v/>
      </c>
    </row>
    <row r="4884" spans="1:13" ht="13" x14ac:dyDescent="0.25">
      <c r="A4884" s="163">
        <v>4880</v>
      </c>
      <c r="B4884" s="66"/>
      <c r="C4884" s="67"/>
      <c r="D4884" s="48"/>
      <c r="E4884" s="68"/>
      <c r="F4884" s="49"/>
      <c r="G4884" s="69"/>
      <c r="H4884" s="50" t="str">
        <f>IF(E4884="","",VLOOKUP(WEEKDAY(E4884),List!A$15:B$21,2,FALSE))</f>
        <v/>
      </c>
      <c r="I4884" s="90">
        <f>IF(G4884="",0,VLOOKUP(G4884,PHR!$B$4:$H$10000,7,FALSE))</f>
        <v>0</v>
      </c>
      <c r="J4884" s="51" t="str">
        <f t="shared" si="309"/>
        <v/>
      </c>
      <c r="K4884" s="52" t="str">
        <f t="shared" si="308"/>
        <v/>
      </c>
      <c r="L4884" s="55" t="str">
        <f t="shared" si="306"/>
        <v/>
      </c>
      <c r="M4884" s="56" t="str">
        <f t="shared" si="307"/>
        <v/>
      </c>
    </row>
    <row r="4885" spans="1:13" ht="13" x14ac:dyDescent="0.25">
      <c r="A4885" s="163">
        <v>4881</v>
      </c>
      <c r="B4885" s="66"/>
      <c r="C4885" s="67"/>
      <c r="D4885" s="48"/>
      <c r="E4885" s="68"/>
      <c r="F4885" s="49"/>
      <c r="G4885" s="69"/>
      <c r="H4885" s="50" t="str">
        <f>IF(E4885="","",VLOOKUP(WEEKDAY(E4885),List!A$15:B$21,2,FALSE))</f>
        <v/>
      </c>
      <c r="I4885" s="90">
        <f>IF(G4885="",0,VLOOKUP(G4885,PHR!$B$4:$H$10000,7,FALSE))</f>
        <v>0</v>
      </c>
      <c r="J4885" s="51" t="str">
        <f t="shared" si="309"/>
        <v/>
      </c>
      <c r="K4885" s="52" t="str">
        <f t="shared" si="308"/>
        <v/>
      </c>
      <c r="L4885" s="55" t="str">
        <f t="shared" si="306"/>
        <v/>
      </c>
      <c r="M4885" s="56" t="str">
        <f t="shared" si="307"/>
        <v/>
      </c>
    </row>
    <row r="4886" spans="1:13" ht="13" x14ac:dyDescent="0.25">
      <c r="A4886" s="163">
        <v>4882</v>
      </c>
      <c r="B4886" s="66"/>
      <c r="C4886" s="67"/>
      <c r="D4886" s="48"/>
      <c r="E4886" s="68"/>
      <c r="F4886" s="49"/>
      <c r="G4886" s="69"/>
      <c r="H4886" s="50" t="str">
        <f>IF(E4886="","",VLOOKUP(WEEKDAY(E4886),List!A$15:B$21,2,FALSE))</f>
        <v/>
      </c>
      <c r="I4886" s="90">
        <f>IF(G4886="",0,VLOOKUP(G4886,PHR!$B$4:$H$10000,7,FALSE))</f>
        <v>0</v>
      </c>
      <c r="J4886" s="51" t="str">
        <f t="shared" si="309"/>
        <v/>
      </c>
      <c r="K4886" s="52" t="str">
        <f t="shared" si="308"/>
        <v/>
      </c>
      <c r="L4886" s="55" t="str">
        <f t="shared" si="306"/>
        <v/>
      </c>
      <c r="M4886" s="56" t="str">
        <f t="shared" si="307"/>
        <v/>
      </c>
    </row>
    <row r="4887" spans="1:13" ht="13" x14ac:dyDescent="0.25">
      <c r="A4887" s="163">
        <v>4883</v>
      </c>
      <c r="B4887" s="66"/>
      <c r="C4887" s="67"/>
      <c r="D4887" s="48"/>
      <c r="E4887" s="68"/>
      <c r="F4887" s="49"/>
      <c r="G4887" s="69"/>
      <c r="H4887" s="50" t="str">
        <f>IF(E4887="","",VLOOKUP(WEEKDAY(E4887),List!A$15:B$21,2,FALSE))</f>
        <v/>
      </c>
      <c r="I4887" s="90">
        <f>IF(G4887="",0,VLOOKUP(G4887,PHR!$B$4:$H$10000,7,FALSE))</f>
        <v>0</v>
      </c>
      <c r="J4887" s="51" t="str">
        <f t="shared" si="309"/>
        <v/>
      </c>
      <c r="K4887" s="52" t="str">
        <f t="shared" si="308"/>
        <v/>
      </c>
      <c r="L4887" s="55" t="str">
        <f t="shared" si="306"/>
        <v/>
      </c>
      <c r="M4887" s="56" t="str">
        <f t="shared" si="307"/>
        <v/>
      </c>
    </row>
    <row r="4888" spans="1:13" ht="13" x14ac:dyDescent="0.25">
      <c r="A4888" s="163">
        <v>4884</v>
      </c>
      <c r="B4888" s="66"/>
      <c r="C4888" s="67"/>
      <c r="D4888" s="48"/>
      <c r="E4888" s="68"/>
      <c r="F4888" s="49"/>
      <c r="G4888" s="69"/>
      <c r="H4888" s="50" t="str">
        <f>IF(E4888="","",VLOOKUP(WEEKDAY(E4888),List!A$15:B$21,2,FALSE))</f>
        <v/>
      </c>
      <c r="I4888" s="90">
        <f>IF(G4888="",0,VLOOKUP(G4888,PHR!$B$4:$H$10000,7,FALSE))</f>
        <v>0</v>
      </c>
      <c r="J4888" s="51" t="str">
        <f t="shared" si="309"/>
        <v/>
      </c>
      <c r="K4888" s="52" t="str">
        <f t="shared" si="308"/>
        <v/>
      </c>
      <c r="L4888" s="55" t="str">
        <f t="shared" si="306"/>
        <v/>
      </c>
      <c r="M4888" s="56" t="str">
        <f t="shared" si="307"/>
        <v/>
      </c>
    </row>
    <row r="4889" spans="1:13" ht="13" x14ac:dyDescent="0.25">
      <c r="A4889" s="163">
        <v>4885</v>
      </c>
      <c r="B4889" s="66"/>
      <c r="C4889" s="67"/>
      <c r="D4889" s="48"/>
      <c r="E4889" s="68"/>
      <c r="F4889" s="49"/>
      <c r="G4889" s="69"/>
      <c r="H4889" s="50" t="str">
        <f>IF(E4889="","",VLOOKUP(WEEKDAY(E4889),List!A$15:B$21,2,FALSE))</f>
        <v/>
      </c>
      <c r="I4889" s="90">
        <f>IF(G4889="",0,VLOOKUP(G4889,PHR!$B$4:$H$10000,7,FALSE))</f>
        <v>0</v>
      </c>
      <c r="J4889" s="51" t="str">
        <f t="shared" si="309"/>
        <v/>
      </c>
      <c r="K4889" s="52" t="str">
        <f t="shared" si="308"/>
        <v/>
      </c>
      <c r="L4889" s="55" t="str">
        <f t="shared" si="306"/>
        <v/>
      </c>
      <c r="M4889" s="56" t="str">
        <f t="shared" si="307"/>
        <v/>
      </c>
    </row>
    <row r="4890" spans="1:13" ht="13" x14ac:dyDescent="0.25">
      <c r="A4890" s="163">
        <v>4886</v>
      </c>
      <c r="B4890" s="66"/>
      <c r="C4890" s="67"/>
      <c r="D4890" s="48"/>
      <c r="E4890" s="68"/>
      <c r="F4890" s="49"/>
      <c r="G4890" s="69"/>
      <c r="H4890" s="50" t="str">
        <f>IF(E4890="","",VLOOKUP(WEEKDAY(E4890),List!A$15:B$21,2,FALSE))</f>
        <v/>
      </c>
      <c r="I4890" s="90">
        <f>IF(G4890="",0,VLOOKUP(G4890,PHR!$B$4:$H$10000,7,FALSE))</f>
        <v>0</v>
      </c>
      <c r="J4890" s="51" t="str">
        <f t="shared" si="309"/>
        <v/>
      </c>
      <c r="K4890" s="52" t="str">
        <f t="shared" si="308"/>
        <v/>
      </c>
      <c r="L4890" s="55" t="str">
        <f t="shared" si="306"/>
        <v/>
      </c>
      <c r="M4890" s="56" t="str">
        <f t="shared" si="307"/>
        <v/>
      </c>
    </row>
    <row r="4891" spans="1:13" ht="13" x14ac:dyDescent="0.25">
      <c r="A4891" s="163">
        <v>4887</v>
      </c>
      <c r="B4891" s="66"/>
      <c r="C4891" s="67"/>
      <c r="D4891" s="48"/>
      <c r="E4891" s="68"/>
      <c r="F4891" s="49"/>
      <c r="G4891" s="69"/>
      <c r="H4891" s="50" t="str">
        <f>IF(E4891="","",VLOOKUP(WEEKDAY(E4891),List!A$15:B$21,2,FALSE))</f>
        <v/>
      </c>
      <c r="I4891" s="90">
        <f>IF(G4891="",0,VLOOKUP(G4891,PHR!$B$4:$H$10000,7,FALSE))</f>
        <v>0</v>
      </c>
      <c r="J4891" s="51" t="str">
        <f t="shared" si="309"/>
        <v/>
      </c>
      <c r="K4891" s="52" t="str">
        <f t="shared" si="308"/>
        <v/>
      </c>
      <c r="L4891" s="55" t="str">
        <f t="shared" si="306"/>
        <v/>
      </c>
      <c r="M4891" s="56" t="str">
        <f t="shared" si="307"/>
        <v/>
      </c>
    </row>
    <row r="4892" spans="1:13" ht="13" x14ac:dyDescent="0.25">
      <c r="A4892" s="163">
        <v>4888</v>
      </c>
      <c r="B4892" s="66"/>
      <c r="C4892" s="67"/>
      <c r="D4892" s="48"/>
      <c r="E4892" s="68"/>
      <c r="F4892" s="49"/>
      <c r="G4892" s="69"/>
      <c r="H4892" s="50" t="str">
        <f>IF(E4892="","",VLOOKUP(WEEKDAY(E4892),List!A$15:B$21,2,FALSE))</f>
        <v/>
      </c>
      <c r="I4892" s="90">
        <f>IF(G4892="",0,VLOOKUP(G4892,PHR!$B$4:$H$10000,7,FALSE))</f>
        <v>0</v>
      </c>
      <c r="J4892" s="51" t="str">
        <f t="shared" si="309"/>
        <v/>
      </c>
      <c r="K4892" s="52" t="str">
        <f t="shared" si="308"/>
        <v/>
      </c>
      <c r="L4892" s="55" t="str">
        <f t="shared" si="306"/>
        <v/>
      </c>
      <c r="M4892" s="56" t="str">
        <f t="shared" si="307"/>
        <v/>
      </c>
    </row>
    <row r="4893" spans="1:13" ht="13" x14ac:dyDescent="0.25">
      <c r="A4893" s="163">
        <v>4889</v>
      </c>
      <c r="B4893" s="66"/>
      <c r="C4893" s="67"/>
      <c r="D4893" s="48"/>
      <c r="E4893" s="68"/>
      <c r="F4893" s="49"/>
      <c r="G4893" s="69"/>
      <c r="H4893" s="50" t="str">
        <f>IF(E4893="","",VLOOKUP(WEEKDAY(E4893),List!A$15:B$21,2,FALSE))</f>
        <v/>
      </c>
      <c r="I4893" s="90">
        <f>IF(G4893="",0,VLOOKUP(G4893,PHR!$B$4:$H$10000,7,FALSE))</f>
        <v>0</v>
      </c>
      <c r="J4893" s="51" t="str">
        <f t="shared" si="309"/>
        <v/>
      </c>
      <c r="K4893" s="52" t="str">
        <f t="shared" si="308"/>
        <v/>
      </c>
      <c r="L4893" s="55" t="str">
        <f t="shared" si="306"/>
        <v/>
      </c>
      <c r="M4893" s="56" t="str">
        <f t="shared" si="307"/>
        <v/>
      </c>
    </row>
    <row r="4894" spans="1:13" ht="13" x14ac:dyDescent="0.25">
      <c r="A4894" s="163">
        <v>4890</v>
      </c>
      <c r="B4894" s="66"/>
      <c r="C4894" s="67"/>
      <c r="D4894" s="48"/>
      <c r="E4894" s="68"/>
      <c r="F4894" s="49"/>
      <c r="G4894" s="69"/>
      <c r="H4894" s="50" t="str">
        <f>IF(E4894="","",VLOOKUP(WEEKDAY(E4894),List!A$15:B$21,2,FALSE))</f>
        <v/>
      </c>
      <c r="I4894" s="90">
        <f>IF(G4894="",0,VLOOKUP(G4894,PHR!$B$4:$H$10000,7,FALSE))</f>
        <v>0</v>
      </c>
      <c r="J4894" s="51" t="str">
        <f t="shared" si="309"/>
        <v/>
      </c>
      <c r="K4894" s="52" t="str">
        <f t="shared" si="308"/>
        <v/>
      </c>
      <c r="L4894" s="55" t="str">
        <f t="shared" si="306"/>
        <v/>
      </c>
      <c r="M4894" s="56" t="str">
        <f t="shared" si="307"/>
        <v/>
      </c>
    </row>
    <row r="4895" spans="1:13" ht="13" x14ac:dyDescent="0.25">
      <c r="A4895" s="163">
        <v>4891</v>
      </c>
      <c r="B4895" s="66"/>
      <c r="C4895" s="67"/>
      <c r="D4895" s="48"/>
      <c r="E4895" s="68"/>
      <c r="F4895" s="49"/>
      <c r="G4895" s="69"/>
      <c r="H4895" s="50" t="str">
        <f>IF(E4895="","",VLOOKUP(WEEKDAY(E4895),List!A$15:B$21,2,FALSE))</f>
        <v/>
      </c>
      <c r="I4895" s="90">
        <f>IF(G4895="",0,VLOOKUP(G4895,PHR!$B$4:$H$10000,7,FALSE))</f>
        <v>0</v>
      </c>
      <c r="J4895" s="51" t="str">
        <f t="shared" si="309"/>
        <v/>
      </c>
      <c r="K4895" s="52" t="str">
        <f t="shared" si="308"/>
        <v/>
      </c>
      <c r="L4895" s="55" t="str">
        <f t="shared" si="306"/>
        <v/>
      </c>
      <c r="M4895" s="56" t="str">
        <f t="shared" si="307"/>
        <v/>
      </c>
    </row>
    <row r="4896" spans="1:13" ht="13" x14ac:dyDescent="0.25">
      <c r="A4896" s="163">
        <v>4892</v>
      </c>
      <c r="B4896" s="66"/>
      <c r="C4896" s="67"/>
      <c r="D4896" s="48"/>
      <c r="E4896" s="68"/>
      <c r="F4896" s="49"/>
      <c r="G4896" s="69"/>
      <c r="H4896" s="50" t="str">
        <f>IF(E4896="","",VLOOKUP(WEEKDAY(E4896),List!A$15:B$21,2,FALSE))</f>
        <v/>
      </c>
      <c r="I4896" s="90">
        <f>IF(G4896="",0,VLOOKUP(G4896,PHR!$B$4:$H$10000,7,FALSE))</f>
        <v>0</v>
      </c>
      <c r="J4896" s="51" t="str">
        <f t="shared" si="309"/>
        <v/>
      </c>
      <c r="K4896" s="52" t="str">
        <f t="shared" si="308"/>
        <v/>
      </c>
      <c r="L4896" s="55" t="str">
        <f t="shared" si="306"/>
        <v/>
      </c>
      <c r="M4896" s="56" t="str">
        <f t="shared" si="307"/>
        <v/>
      </c>
    </row>
    <row r="4897" spans="1:13" ht="13" x14ac:dyDescent="0.25">
      <c r="A4897" s="163">
        <v>4893</v>
      </c>
      <c r="B4897" s="66"/>
      <c r="C4897" s="67"/>
      <c r="D4897" s="48"/>
      <c r="E4897" s="68"/>
      <c r="F4897" s="49"/>
      <c r="G4897" s="69"/>
      <c r="H4897" s="50" t="str">
        <f>IF(E4897="","",VLOOKUP(WEEKDAY(E4897),List!A$15:B$21,2,FALSE))</f>
        <v/>
      </c>
      <c r="I4897" s="90">
        <f>IF(G4897="",0,VLOOKUP(G4897,PHR!$B$4:$H$10000,7,FALSE))</f>
        <v>0</v>
      </c>
      <c r="J4897" s="51" t="str">
        <f t="shared" si="309"/>
        <v/>
      </c>
      <c r="K4897" s="52" t="str">
        <f t="shared" si="308"/>
        <v/>
      </c>
      <c r="L4897" s="55" t="str">
        <f t="shared" si="306"/>
        <v/>
      </c>
      <c r="M4897" s="56" t="str">
        <f t="shared" si="307"/>
        <v/>
      </c>
    </row>
    <row r="4898" spans="1:13" ht="13" x14ac:dyDescent="0.25">
      <c r="A4898" s="163">
        <v>4894</v>
      </c>
      <c r="B4898" s="66"/>
      <c r="C4898" s="67"/>
      <c r="D4898" s="48"/>
      <c r="E4898" s="68"/>
      <c r="F4898" s="49"/>
      <c r="G4898" s="69"/>
      <c r="H4898" s="50" t="str">
        <f>IF(E4898="","",VLOOKUP(WEEKDAY(E4898),List!A$15:B$21,2,FALSE))</f>
        <v/>
      </c>
      <c r="I4898" s="90">
        <f>IF(G4898="",0,VLOOKUP(G4898,PHR!$B$4:$H$10000,7,FALSE))</f>
        <v>0</v>
      </c>
      <c r="J4898" s="51" t="str">
        <f t="shared" si="309"/>
        <v/>
      </c>
      <c r="K4898" s="52" t="str">
        <f t="shared" si="308"/>
        <v/>
      </c>
      <c r="L4898" s="55" t="str">
        <f t="shared" si="306"/>
        <v/>
      </c>
      <c r="M4898" s="56" t="str">
        <f t="shared" si="307"/>
        <v/>
      </c>
    </row>
    <row r="4899" spans="1:13" ht="13" x14ac:dyDescent="0.25">
      <c r="A4899" s="163">
        <v>4895</v>
      </c>
      <c r="B4899" s="66"/>
      <c r="C4899" s="67"/>
      <c r="D4899" s="48"/>
      <c r="E4899" s="68"/>
      <c r="F4899" s="49"/>
      <c r="G4899" s="69"/>
      <c r="H4899" s="50" t="str">
        <f>IF(E4899="","",VLOOKUP(WEEKDAY(E4899),List!A$15:B$21,2,FALSE))</f>
        <v/>
      </c>
      <c r="I4899" s="90">
        <f>IF(G4899="",0,VLOOKUP(G4899,PHR!$B$4:$H$10000,7,FALSE))</f>
        <v>0</v>
      </c>
      <c r="J4899" s="51" t="str">
        <f t="shared" si="309"/>
        <v/>
      </c>
      <c r="K4899" s="52" t="str">
        <f t="shared" si="308"/>
        <v/>
      </c>
      <c r="L4899" s="55" t="str">
        <f t="shared" si="306"/>
        <v/>
      </c>
      <c r="M4899" s="56" t="str">
        <f t="shared" si="307"/>
        <v/>
      </c>
    </row>
    <row r="4900" spans="1:13" ht="13" x14ac:dyDescent="0.25">
      <c r="A4900" s="163">
        <v>4896</v>
      </c>
      <c r="B4900" s="66"/>
      <c r="C4900" s="67"/>
      <c r="D4900" s="48"/>
      <c r="E4900" s="68"/>
      <c r="F4900" s="49"/>
      <c r="G4900" s="69"/>
      <c r="H4900" s="50" t="str">
        <f>IF(E4900="","",VLOOKUP(WEEKDAY(E4900),List!A$15:B$21,2,FALSE))</f>
        <v/>
      </c>
      <c r="I4900" s="90">
        <f>IF(G4900="",0,VLOOKUP(G4900,PHR!$B$4:$H$10000,7,FALSE))</f>
        <v>0</v>
      </c>
      <c r="J4900" s="51" t="str">
        <f t="shared" si="309"/>
        <v/>
      </c>
      <c r="K4900" s="52" t="str">
        <f t="shared" si="308"/>
        <v/>
      </c>
      <c r="L4900" s="55" t="str">
        <f t="shared" si="306"/>
        <v/>
      </c>
      <c r="M4900" s="56" t="str">
        <f t="shared" si="307"/>
        <v/>
      </c>
    </row>
    <row r="4901" spans="1:13" ht="13" x14ac:dyDescent="0.25">
      <c r="A4901" s="163">
        <v>4897</v>
      </c>
      <c r="B4901" s="66"/>
      <c r="C4901" s="67"/>
      <c r="D4901" s="48"/>
      <c r="E4901" s="68"/>
      <c r="F4901" s="49"/>
      <c r="G4901" s="69"/>
      <c r="H4901" s="50" t="str">
        <f>IF(E4901="","",VLOOKUP(WEEKDAY(E4901),List!A$15:B$21,2,FALSE))</f>
        <v/>
      </c>
      <c r="I4901" s="90">
        <f>IF(G4901="",0,VLOOKUP(G4901,PHR!$B$4:$H$10000,7,FALSE))</f>
        <v>0</v>
      </c>
      <c r="J4901" s="51" t="str">
        <f t="shared" si="309"/>
        <v/>
      </c>
      <c r="K4901" s="52" t="str">
        <f t="shared" si="308"/>
        <v/>
      </c>
      <c r="L4901" s="55" t="str">
        <f t="shared" si="306"/>
        <v/>
      </c>
      <c r="M4901" s="56" t="str">
        <f t="shared" si="307"/>
        <v/>
      </c>
    </row>
    <row r="4902" spans="1:13" ht="13" x14ac:dyDescent="0.25">
      <c r="A4902" s="163">
        <v>4898</v>
      </c>
      <c r="B4902" s="66"/>
      <c r="C4902" s="67"/>
      <c r="D4902" s="48"/>
      <c r="E4902" s="68"/>
      <c r="F4902" s="49"/>
      <c r="G4902" s="69"/>
      <c r="H4902" s="50" t="str">
        <f>IF(E4902="","",VLOOKUP(WEEKDAY(E4902),List!A$15:B$21,2,FALSE))</f>
        <v/>
      </c>
      <c r="I4902" s="90">
        <f>IF(G4902="",0,VLOOKUP(G4902,PHR!$B$4:$H$10000,7,FALSE))</f>
        <v>0</v>
      </c>
      <c r="J4902" s="51" t="str">
        <f t="shared" si="309"/>
        <v/>
      </c>
      <c r="K4902" s="52" t="str">
        <f t="shared" si="308"/>
        <v/>
      </c>
      <c r="L4902" s="55" t="str">
        <f t="shared" si="306"/>
        <v/>
      </c>
      <c r="M4902" s="56" t="str">
        <f t="shared" si="307"/>
        <v/>
      </c>
    </row>
    <row r="4903" spans="1:13" ht="13" x14ac:dyDescent="0.25">
      <c r="A4903" s="163">
        <v>4899</v>
      </c>
      <c r="B4903" s="66"/>
      <c r="C4903" s="67"/>
      <c r="D4903" s="48"/>
      <c r="E4903" s="68"/>
      <c r="F4903" s="49"/>
      <c r="G4903" s="69"/>
      <c r="H4903" s="50" t="str">
        <f>IF(E4903="","",VLOOKUP(WEEKDAY(E4903),List!A$15:B$21,2,FALSE))</f>
        <v/>
      </c>
      <c r="I4903" s="90">
        <f>IF(G4903="",0,VLOOKUP(G4903,PHR!$B$4:$H$10000,7,FALSE))</f>
        <v>0</v>
      </c>
      <c r="J4903" s="51" t="str">
        <f t="shared" si="309"/>
        <v/>
      </c>
      <c r="K4903" s="52" t="str">
        <f t="shared" si="308"/>
        <v/>
      </c>
      <c r="L4903" s="55" t="str">
        <f t="shared" si="306"/>
        <v/>
      </c>
      <c r="M4903" s="56" t="str">
        <f t="shared" si="307"/>
        <v/>
      </c>
    </row>
    <row r="4904" spans="1:13" ht="13" x14ac:dyDescent="0.25">
      <c r="A4904" s="163">
        <v>4900</v>
      </c>
      <c r="B4904" s="66"/>
      <c r="C4904" s="67"/>
      <c r="D4904" s="48"/>
      <c r="E4904" s="68"/>
      <c r="F4904" s="49"/>
      <c r="G4904" s="69"/>
      <c r="H4904" s="50" t="str">
        <f>IF(E4904="","",VLOOKUP(WEEKDAY(E4904),List!A$15:B$21,2,FALSE))</f>
        <v/>
      </c>
      <c r="I4904" s="90">
        <f>IF(G4904="",0,VLOOKUP(G4904,PHR!$B$4:$H$10000,7,FALSE))</f>
        <v>0</v>
      </c>
      <c r="J4904" s="51" t="str">
        <f t="shared" si="309"/>
        <v/>
      </c>
      <c r="K4904" s="52" t="str">
        <f t="shared" si="308"/>
        <v/>
      </c>
      <c r="L4904" s="55" t="str">
        <f t="shared" si="306"/>
        <v/>
      </c>
      <c r="M4904" s="56" t="str">
        <f t="shared" si="307"/>
        <v/>
      </c>
    </row>
    <row r="4905" spans="1:13" ht="13" x14ac:dyDescent="0.25">
      <c r="A4905" s="163">
        <v>4901</v>
      </c>
      <c r="B4905" s="66"/>
      <c r="C4905" s="67"/>
      <c r="D4905" s="48"/>
      <c r="E4905" s="68"/>
      <c r="F4905" s="49"/>
      <c r="G4905" s="69"/>
      <c r="H4905" s="50" t="str">
        <f>IF(E4905="","",VLOOKUP(WEEKDAY(E4905),List!A$15:B$21,2,FALSE))</f>
        <v/>
      </c>
      <c r="I4905" s="90">
        <f>IF(G4905="",0,VLOOKUP(G4905,PHR!$B$4:$H$10000,7,FALSE))</f>
        <v>0</v>
      </c>
      <c r="J4905" s="51" t="str">
        <f t="shared" si="309"/>
        <v/>
      </c>
      <c r="K4905" s="52" t="str">
        <f t="shared" si="308"/>
        <v/>
      </c>
      <c r="L4905" s="55" t="str">
        <f t="shared" si="306"/>
        <v/>
      </c>
      <c r="M4905" s="56" t="str">
        <f t="shared" si="307"/>
        <v/>
      </c>
    </row>
    <row r="4906" spans="1:13" ht="13" x14ac:dyDescent="0.25">
      <c r="A4906" s="163">
        <v>4902</v>
      </c>
      <c r="B4906" s="66"/>
      <c r="C4906" s="67"/>
      <c r="D4906" s="48"/>
      <c r="E4906" s="68"/>
      <c r="F4906" s="49"/>
      <c r="G4906" s="69"/>
      <c r="H4906" s="50" t="str">
        <f>IF(E4906="","",VLOOKUP(WEEKDAY(E4906),List!A$15:B$21,2,FALSE))</f>
        <v/>
      </c>
      <c r="I4906" s="90">
        <f>IF(G4906="",0,VLOOKUP(G4906,PHR!$B$4:$H$10000,7,FALSE))</f>
        <v>0</v>
      </c>
      <c r="J4906" s="51" t="str">
        <f t="shared" si="309"/>
        <v/>
      </c>
      <c r="K4906" s="52" t="str">
        <f t="shared" si="308"/>
        <v/>
      </c>
      <c r="L4906" s="55" t="str">
        <f t="shared" si="306"/>
        <v/>
      </c>
      <c r="M4906" s="56" t="str">
        <f t="shared" si="307"/>
        <v/>
      </c>
    </row>
    <row r="4907" spans="1:13" ht="13" x14ac:dyDescent="0.25">
      <c r="A4907" s="163">
        <v>4903</v>
      </c>
      <c r="B4907" s="66"/>
      <c r="C4907" s="67"/>
      <c r="D4907" s="48"/>
      <c r="E4907" s="68"/>
      <c r="F4907" s="49"/>
      <c r="G4907" s="69"/>
      <c r="H4907" s="50" t="str">
        <f>IF(E4907="","",VLOOKUP(WEEKDAY(E4907),List!A$15:B$21,2,FALSE))</f>
        <v/>
      </c>
      <c r="I4907" s="90">
        <f>IF(G4907="",0,VLOOKUP(G4907,PHR!$B$4:$H$10000,7,FALSE))</f>
        <v>0</v>
      </c>
      <c r="J4907" s="51" t="str">
        <f t="shared" si="309"/>
        <v/>
      </c>
      <c r="K4907" s="52" t="str">
        <f t="shared" si="308"/>
        <v/>
      </c>
      <c r="L4907" s="55" t="str">
        <f t="shared" si="306"/>
        <v/>
      </c>
      <c r="M4907" s="56" t="str">
        <f t="shared" si="307"/>
        <v/>
      </c>
    </row>
    <row r="4908" spans="1:13" ht="13" x14ac:dyDescent="0.25">
      <c r="A4908" s="163">
        <v>4904</v>
      </c>
      <c r="B4908" s="66"/>
      <c r="C4908" s="67"/>
      <c r="D4908" s="48"/>
      <c r="E4908" s="68"/>
      <c r="F4908" s="49"/>
      <c r="G4908" s="69"/>
      <c r="H4908" s="50" t="str">
        <f>IF(E4908="","",VLOOKUP(WEEKDAY(E4908),List!A$15:B$21,2,FALSE))</f>
        <v/>
      </c>
      <c r="I4908" s="90">
        <f>IF(G4908="",0,VLOOKUP(G4908,PHR!$B$4:$H$10000,7,FALSE))</f>
        <v>0</v>
      </c>
      <c r="J4908" s="51" t="str">
        <f t="shared" si="309"/>
        <v/>
      </c>
      <c r="K4908" s="52" t="str">
        <f t="shared" si="308"/>
        <v/>
      </c>
      <c r="L4908" s="55" t="str">
        <f t="shared" si="306"/>
        <v/>
      </c>
      <c r="M4908" s="56" t="str">
        <f t="shared" si="307"/>
        <v/>
      </c>
    </row>
    <row r="4909" spans="1:13" ht="13" x14ac:dyDescent="0.25">
      <c r="A4909" s="163">
        <v>4905</v>
      </c>
      <c r="B4909" s="66"/>
      <c r="C4909" s="67"/>
      <c r="D4909" s="48"/>
      <c r="E4909" s="68"/>
      <c r="F4909" s="49"/>
      <c r="G4909" s="69"/>
      <c r="H4909" s="50" t="str">
        <f>IF(E4909="","",VLOOKUP(WEEKDAY(E4909),List!A$15:B$21,2,FALSE))</f>
        <v/>
      </c>
      <c r="I4909" s="90">
        <f>IF(G4909="",0,VLOOKUP(G4909,PHR!$B$4:$H$10000,7,FALSE))</f>
        <v>0</v>
      </c>
      <c r="J4909" s="51" t="str">
        <f t="shared" si="309"/>
        <v/>
      </c>
      <c r="K4909" s="52" t="str">
        <f t="shared" si="308"/>
        <v/>
      </c>
      <c r="L4909" s="55" t="str">
        <f t="shared" si="306"/>
        <v/>
      </c>
      <c r="M4909" s="56" t="str">
        <f t="shared" si="307"/>
        <v/>
      </c>
    </row>
    <row r="4910" spans="1:13" ht="13" x14ac:dyDescent="0.25">
      <c r="A4910" s="163">
        <v>4906</v>
      </c>
      <c r="B4910" s="66"/>
      <c r="C4910" s="67"/>
      <c r="D4910" s="48"/>
      <c r="E4910" s="68"/>
      <c r="F4910" s="49"/>
      <c r="G4910" s="69"/>
      <c r="H4910" s="50" t="str">
        <f>IF(E4910="","",VLOOKUP(WEEKDAY(E4910),List!A$15:B$21,2,FALSE))</f>
        <v/>
      </c>
      <c r="I4910" s="90">
        <f>IF(G4910="",0,VLOOKUP(G4910,PHR!$B$4:$H$10000,7,FALSE))</f>
        <v>0</v>
      </c>
      <c r="J4910" s="51" t="str">
        <f t="shared" si="309"/>
        <v/>
      </c>
      <c r="K4910" s="52" t="str">
        <f t="shared" si="308"/>
        <v/>
      </c>
      <c r="L4910" s="55" t="str">
        <f t="shared" si="306"/>
        <v/>
      </c>
      <c r="M4910" s="56" t="str">
        <f t="shared" si="307"/>
        <v/>
      </c>
    </row>
    <row r="4911" spans="1:13" ht="13" x14ac:dyDescent="0.25">
      <c r="A4911" s="163">
        <v>4907</v>
      </c>
      <c r="B4911" s="66"/>
      <c r="C4911" s="67"/>
      <c r="D4911" s="48"/>
      <c r="E4911" s="68"/>
      <c r="F4911" s="49"/>
      <c r="G4911" s="69"/>
      <c r="H4911" s="50" t="str">
        <f>IF(E4911="","",VLOOKUP(WEEKDAY(E4911),List!A$15:B$21,2,FALSE))</f>
        <v/>
      </c>
      <c r="I4911" s="90">
        <f>IF(G4911="",0,VLOOKUP(G4911,PHR!$B$4:$H$10000,7,FALSE))</f>
        <v>0</v>
      </c>
      <c r="J4911" s="51" t="str">
        <f t="shared" si="309"/>
        <v/>
      </c>
      <c r="K4911" s="52" t="str">
        <f t="shared" si="308"/>
        <v/>
      </c>
      <c r="L4911" s="55" t="str">
        <f t="shared" si="306"/>
        <v/>
      </c>
      <c r="M4911" s="56" t="str">
        <f t="shared" si="307"/>
        <v/>
      </c>
    </row>
    <row r="4912" spans="1:13" ht="13" x14ac:dyDescent="0.25">
      <c r="A4912" s="163">
        <v>4908</v>
      </c>
      <c r="B4912" s="66"/>
      <c r="C4912" s="67"/>
      <c r="D4912" s="48"/>
      <c r="E4912" s="68"/>
      <c r="F4912" s="49"/>
      <c r="G4912" s="69"/>
      <c r="H4912" s="50" t="str">
        <f>IF(E4912="","",VLOOKUP(WEEKDAY(E4912),List!A$15:B$21,2,FALSE))</f>
        <v/>
      </c>
      <c r="I4912" s="90">
        <f>IF(G4912="",0,VLOOKUP(G4912,PHR!$B$4:$H$10000,7,FALSE))</f>
        <v>0</v>
      </c>
      <c r="J4912" s="51" t="str">
        <f t="shared" si="309"/>
        <v/>
      </c>
      <c r="K4912" s="52" t="str">
        <f t="shared" si="308"/>
        <v/>
      </c>
      <c r="L4912" s="55" t="str">
        <f t="shared" si="306"/>
        <v/>
      </c>
      <c r="M4912" s="56" t="str">
        <f t="shared" si="307"/>
        <v/>
      </c>
    </row>
    <row r="4913" spans="1:13" ht="13" x14ac:dyDescent="0.25">
      <c r="A4913" s="163">
        <v>4909</v>
      </c>
      <c r="B4913" s="66"/>
      <c r="C4913" s="67"/>
      <c r="D4913" s="48"/>
      <c r="E4913" s="68"/>
      <c r="F4913" s="49"/>
      <c r="G4913" s="69"/>
      <c r="H4913" s="50" t="str">
        <f>IF(E4913="","",VLOOKUP(WEEKDAY(E4913),List!A$15:B$21,2,FALSE))</f>
        <v/>
      </c>
      <c r="I4913" s="90">
        <f>IF(G4913="",0,VLOOKUP(G4913,PHR!$B$4:$H$10000,7,FALSE))</f>
        <v>0</v>
      </c>
      <c r="J4913" s="51" t="str">
        <f t="shared" si="309"/>
        <v/>
      </c>
      <c r="K4913" s="52" t="str">
        <f t="shared" si="308"/>
        <v/>
      </c>
      <c r="L4913" s="55" t="str">
        <f t="shared" si="306"/>
        <v/>
      </c>
      <c r="M4913" s="56" t="str">
        <f t="shared" si="307"/>
        <v/>
      </c>
    </row>
    <row r="4914" spans="1:13" ht="13" x14ac:dyDescent="0.25">
      <c r="A4914" s="163">
        <v>4910</v>
      </c>
      <c r="B4914" s="66"/>
      <c r="C4914" s="67"/>
      <c r="D4914" s="48"/>
      <c r="E4914" s="68"/>
      <c r="F4914" s="49"/>
      <c r="G4914" s="69"/>
      <c r="H4914" s="50" t="str">
        <f>IF(E4914="","",VLOOKUP(WEEKDAY(E4914),List!A$15:B$21,2,FALSE))</f>
        <v/>
      </c>
      <c r="I4914" s="90">
        <f>IF(G4914="",0,VLOOKUP(G4914,PHR!$B$4:$H$10000,7,FALSE))</f>
        <v>0</v>
      </c>
      <c r="J4914" s="51" t="str">
        <f t="shared" si="309"/>
        <v/>
      </c>
      <c r="K4914" s="52" t="str">
        <f t="shared" si="308"/>
        <v/>
      </c>
      <c r="L4914" s="55" t="str">
        <f t="shared" si="306"/>
        <v/>
      </c>
      <c r="M4914" s="56" t="str">
        <f t="shared" si="307"/>
        <v/>
      </c>
    </row>
    <row r="4915" spans="1:13" ht="13" x14ac:dyDescent="0.25">
      <c r="A4915" s="163">
        <v>4911</v>
      </c>
      <c r="B4915" s="66"/>
      <c r="C4915" s="67"/>
      <c r="D4915" s="48"/>
      <c r="E4915" s="68"/>
      <c r="F4915" s="49"/>
      <c r="G4915" s="69"/>
      <c r="H4915" s="50" t="str">
        <f>IF(E4915="","",VLOOKUP(WEEKDAY(E4915),List!A$15:B$21,2,FALSE))</f>
        <v/>
      </c>
      <c r="I4915" s="90">
        <f>IF(G4915="",0,VLOOKUP(G4915,PHR!$B$4:$H$10000,7,FALSE))</f>
        <v>0</v>
      </c>
      <c r="J4915" s="51" t="str">
        <f t="shared" si="309"/>
        <v/>
      </c>
      <c r="K4915" s="52" t="str">
        <f t="shared" si="308"/>
        <v/>
      </c>
      <c r="L4915" s="55" t="str">
        <f t="shared" si="306"/>
        <v/>
      </c>
      <c r="M4915" s="56" t="str">
        <f t="shared" si="307"/>
        <v/>
      </c>
    </row>
    <row r="4916" spans="1:13" ht="13" x14ac:dyDescent="0.25">
      <c r="A4916" s="163">
        <v>4912</v>
      </c>
      <c r="B4916" s="66"/>
      <c r="C4916" s="67"/>
      <c r="D4916" s="48"/>
      <c r="E4916" s="68"/>
      <c r="F4916" s="49"/>
      <c r="G4916" s="69"/>
      <c r="H4916" s="50" t="str">
        <f>IF(E4916="","",VLOOKUP(WEEKDAY(E4916),List!A$15:B$21,2,FALSE))</f>
        <v/>
      </c>
      <c r="I4916" s="90">
        <f>IF(G4916="",0,VLOOKUP(G4916,PHR!$B$4:$H$10000,7,FALSE))</f>
        <v>0</v>
      </c>
      <c r="J4916" s="51" t="str">
        <f t="shared" si="309"/>
        <v/>
      </c>
      <c r="K4916" s="52" t="str">
        <f t="shared" si="308"/>
        <v/>
      </c>
      <c r="L4916" s="55" t="str">
        <f t="shared" si="306"/>
        <v/>
      </c>
      <c r="M4916" s="56" t="str">
        <f t="shared" si="307"/>
        <v/>
      </c>
    </row>
    <row r="4917" spans="1:13" ht="13" x14ac:dyDescent="0.25">
      <c r="A4917" s="163">
        <v>4913</v>
      </c>
      <c r="B4917" s="66"/>
      <c r="C4917" s="67"/>
      <c r="D4917" s="48"/>
      <c r="E4917" s="68"/>
      <c r="F4917" s="49"/>
      <c r="G4917" s="69"/>
      <c r="H4917" s="50" t="str">
        <f>IF(E4917="","",VLOOKUP(WEEKDAY(E4917),List!A$15:B$21,2,FALSE))</f>
        <v/>
      </c>
      <c r="I4917" s="90">
        <f>IF(G4917="",0,VLOOKUP(G4917,PHR!$B$4:$H$10000,7,FALSE))</f>
        <v>0</v>
      </c>
      <c r="J4917" s="51" t="str">
        <f t="shared" si="309"/>
        <v/>
      </c>
      <c r="K4917" s="52" t="str">
        <f t="shared" si="308"/>
        <v/>
      </c>
      <c r="L4917" s="55" t="str">
        <f t="shared" si="306"/>
        <v/>
      </c>
      <c r="M4917" s="56" t="str">
        <f t="shared" si="307"/>
        <v/>
      </c>
    </row>
    <row r="4918" spans="1:13" ht="13" x14ac:dyDescent="0.25">
      <c r="A4918" s="163">
        <v>4914</v>
      </c>
      <c r="B4918" s="66"/>
      <c r="C4918" s="67"/>
      <c r="D4918" s="48"/>
      <c r="E4918" s="68"/>
      <c r="F4918" s="49"/>
      <c r="G4918" s="69"/>
      <c r="H4918" s="50" t="str">
        <f>IF(E4918="","",VLOOKUP(WEEKDAY(E4918),List!A$15:B$21,2,FALSE))</f>
        <v/>
      </c>
      <c r="I4918" s="90">
        <f>IF(G4918="",0,VLOOKUP(G4918,PHR!$B$4:$H$10000,7,FALSE))</f>
        <v>0</v>
      </c>
      <c r="J4918" s="51" t="str">
        <f t="shared" si="309"/>
        <v/>
      </c>
      <c r="K4918" s="52" t="str">
        <f t="shared" si="308"/>
        <v/>
      </c>
      <c r="L4918" s="55" t="str">
        <f t="shared" si="306"/>
        <v/>
      </c>
      <c r="M4918" s="56" t="str">
        <f t="shared" si="307"/>
        <v/>
      </c>
    </row>
    <row r="4919" spans="1:13" ht="13" x14ac:dyDescent="0.25">
      <c r="A4919" s="163">
        <v>4915</v>
      </c>
      <c r="B4919" s="66"/>
      <c r="C4919" s="67"/>
      <c r="D4919" s="48"/>
      <c r="E4919" s="68"/>
      <c r="F4919" s="49"/>
      <c r="G4919" s="69"/>
      <c r="H4919" s="50" t="str">
        <f>IF(E4919="","",VLOOKUP(WEEKDAY(E4919),List!A$15:B$21,2,FALSE))</f>
        <v/>
      </c>
      <c r="I4919" s="90">
        <f>IF(G4919="",0,VLOOKUP(G4919,PHR!$B$4:$H$10000,7,FALSE))</f>
        <v>0</v>
      </c>
      <c r="J4919" s="51" t="str">
        <f t="shared" si="309"/>
        <v/>
      </c>
      <c r="K4919" s="52" t="str">
        <f t="shared" si="308"/>
        <v/>
      </c>
      <c r="L4919" s="55" t="str">
        <f t="shared" si="306"/>
        <v/>
      </c>
      <c r="M4919" s="56" t="str">
        <f t="shared" si="307"/>
        <v/>
      </c>
    </row>
    <row r="4920" spans="1:13" ht="13" x14ac:dyDescent="0.25">
      <c r="A4920" s="163">
        <v>4916</v>
      </c>
      <c r="B4920" s="66"/>
      <c r="C4920" s="67"/>
      <c r="D4920" s="48"/>
      <c r="E4920" s="68"/>
      <c r="F4920" s="49"/>
      <c r="G4920" s="69"/>
      <c r="H4920" s="50" t="str">
        <f>IF(E4920="","",VLOOKUP(WEEKDAY(E4920),List!A$15:B$21,2,FALSE))</f>
        <v/>
      </c>
      <c r="I4920" s="90">
        <f>IF(G4920="",0,VLOOKUP(G4920,PHR!$B$4:$H$10000,7,FALSE))</f>
        <v>0</v>
      </c>
      <c r="J4920" s="51" t="str">
        <f t="shared" si="309"/>
        <v/>
      </c>
      <c r="K4920" s="52" t="str">
        <f t="shared" si="308"/>
        <v/>
      </c>
      <c r="L4920" s="55" t="str">
        <f t="shared" si="306"/>
        <v/>
      </c>
      <c r="M4920" s="56" t="str">
        <f t="shared" si="307"/>
        <v/>
      </c>
    </row>
    <row r="4921" spans="1:13" ht="13" x14ac:dyDescent="0.25">
      <c r="A4921" s="163">
        <v>4917</v>
      </c>
      <c r="B4921" s="66"/>
      <c r="C4921" s="67"/>
      <c r="D4921" s="48"/>
      <c r="E4921" s="68"/>
      <c r="F4921" s="49"/>
      <c r="G4921" s="69"/>
      <c r="H4921" s="50" t="str">
        <f>IF(E4921="","",VLOOKUP(WEEKDAY(E4921),List!A$15:B$21,2,FALSE))</f>
        <v/>
      </c>
      <c r="I4921" s="90">
        <f>IF(G4921="",0,VLOOKUP(G4921,PHR!$B$4:$H$10000,7,FALSE))</f>
        <v>0</v>
      </c>
      <c r="J4921" s="51" t="str">
        <f t="shared" si="309"/>
        <v/>
      </c>
      <c r="K4921" s="52" t="str">
        <f t="shared" si="308"/>
        <v/>
      </c>
      <c r="L4921" s="55" t="str">
        <f t="shared" si="306"/>
        <v/>
      </c>
      <c r="M4921" s="56" t="str">
        <f t="shared" si="307"/>
        <v/>
      </c>
    </row>
    <row r="4922" spans="1:13" ht="13" x14ac:dyDescent="0.25">
      <c r="A4922" s="163">
        <v>4918</v>
      </c>
      <c r="B4922" s="66"/>
      <c r="C4922" s="67"/>
      <c r="D4922" s="48"/>
      <c r="E4922" s="68"/>
      <c r="F4922" s="49"/>
      <c r="G4922" s="69"/>
      <c r="H4922" s="50" t="str">
        <f>IF(E4922="","",VLOOKUP(WEEKDAY(E4922),List!A$15:B$21,2,FALSE))</f>
        <v/>
      </c>
      <c r="I4922" s="90">
        <f>IF(G4922="",0,VLOOKUP(G4922,PHR!$B$4:$H$10000,7,FALSE))</f>
        <v>0</v>
      </c>
      <c r="J4922" s="51" t="str">
        <f t="shared" si="309"/>
        <v/>
      </c>
      <c r="K4922" s="52" t="str">
        <f t="shared" si="308"/>
        <v/>
      </c>
      <c r="L4922" s="55" t="str">
        <f t="shared" si="306"/>
        <v/>
      </c>
      <c r="M4922" s="56" t="str">
        <f t="shared" si="307"/>
        <v/>
      </c>
    </row>
    <row r="4923" spans="1:13" ht="13" x14ac:dyDescent="0.25">
      <c r="A4923" s="163">
        <v>4919</v>
      </c>
      <c r="B4923" s="66"/>
      <c r="C4923" s="67"/>
      <c r="D4923" s="48"/>
      <c r="E4923" s="68"/>
      <c r="F4923" s="49"/>
      <c r="G4923" s="69"/>
      <c r="H4923" s="50" t="str">
        <f>IF(E4923="","",VLOOKUP(WEEKDAY(E4923),List!A$15:B$21,2,FALSE))</f>
        <v/>
      </c>
      <c r="I4923" s="90">
        <f>IF(G4923="",0,VLOOKUP(G4923,PHR!$B$4:$H$10000,7,FALSE))</f>
        <v>0</v>
      </c>
      <c r="J4923" s="51" t="str">
        <f t="shared" si="309"/>
        <v/>
      </c>
      <c r="K4923" s="52" t="str">
        <f t="shared" si="308"/>
        <v/>
      </c>
      <c r="L4923" s="55" t="str">
        <f t="shared" si="306"/>
        <v/>
      </c>
      <c r="M4923" s="56" t="str">
        <f t="shared" si="307"/>
        <v/>
      </c>
    </row>
    <row r="4924" spans="1:13" ht="13" x14ac:dyDescent="0.25">
      <c r="A4924" s="163">
        <v>4920</v>
      </c>
      <c r="B4924" s="66"/>
      <c r="C4924" s="67"/>
      <c r="D4924" s="48"/>
      <c r="E4924" s="68"/>
      <c r="F4924" s="49"/>
      <c r="G4924" s="69"/>
      <c r="H4924" s="50" t="str">
        <f>IF(E4924="","",VLOOKUP(WEEKDAY(E4924),List!A$15:B$21,2,FALSE))</f>
        <v/>
      </c>
      <c r="I4924" s="90">
        <f>IF(G4924="",0,VLOOKUP(G4924,PHR!$B$4:$H$10000,7,FALSE))</f>
        <v>0</v>
      </c>
      <c r="J4924" s="51" t="str">
        <f t="shared" si="309"/>
        <v/>
      </c>
      <c r="K4924" s="52" t="str">
        <f t="shared" si="308"/>
        <v/>
      </c>
      <c r="L4924" s="55" t="str">
        <f t="shared" si="306"/>
        <v/>
      </c>
      <c r="M4924" s="56" t="str">
        <f t="shared" si="307"/>
        <v/>
      </c>
    </row>
    <row r="4925" spans="1:13" ht="13" x14ac:dyDescent="0.25">
      <c r="A4925" s="163">
        <v>4921</v>
      </c>
      <c r="B4925" s="66"/>
      <c r="C4925" s="67"/>
      <c r="D4925" s="48"/>
      <c r="E4925" s="68"/>
      <c r="F4925" s="49"/>
      <c r="G4925" s="69"/>
      <c r="H4925" s="50" t="str">
        <f>IF(E4925="","",VLOOKUP(WEEKDAY(E4925),List!A$15:B$21,2,FALSE))</f>
        <v/>
      </c>
      <c r="I4925" s="90">
        <f>IF(G4925="",0,VLOOKUP(G4925,PHR!$B$4:$H$10000,7,FALSE))</f>
        <v>0</v>
      </c>
      <c r="J4925" s="51" t="str">
        <f t="shared" si="309"/>
        <v/>
      </c>
      <c r="K4925" s="52" t="str">
        <f t="shared" si="308"/>
        <v/>
      </c>
      <c r="L4925" s="55" t="str">
        <f t="shared" si="306"/>
        <v/>
      </c>
      <c r="M4925" s="56" t="str">
        <f t="shared" si="307"/>
        <v/>
      </c>
    </row>
    <row r="4926" spans="1:13" ht="13" x14ac:dyDescent="0.25">
      <c r="A4926" s="163">
        <v>4922</v>
      </c>
      <c r="B4926" s="66"/>
      <c r="C4926" s="67"/>
      <c r="D4926" s="48"/>
      <c r="E4926" s="68"/>
      <c r="F4926" s="49"/>
      <c r="G4926" s="69"/>
      <c r="H4926" s="50" t="str">
        <f>IF(E4926="","",VLOOKUP(WEEKDAY(E4926),List!A$15:B$21,2,FALSE))</f>
        <v/>
      </c>
      <c r="I4926" s="90">
        <f>IF(G4926="",0,VLOOKUP(G4926,PHR!$B$4:$H$10000,7,FALSE))</f>
        <v>0</v>
      </c>
      <c r="J4926" s="51" t="str">
        <f t="shared" si="309"/>
        <v/>
      </c>
      <c r="K4926" s="52" t="str">
        <f t="shared" si="308"/>
        <v/>
      </c>
      <c r="L4926" s="55" t="str">
        <f t="shared" si="306"/>
        <v/>
      </c>
      <c r="M4926" s="56" t="str">
        <f t="shared" si="307"/>
        <v/>
      </c>
    </row>
    <row r="4927" spans="1:13" ht="13" x14ac:dyDescent="0.25">
      <c r="A4927" s="163">
        <v>4923</v>
      </c>
      <c r="B4927" s="66"/>
      <c r="C4927" s="67"/>
      <c r="D4927" s="48"/>
      <c r="E4927" s="68"/>
      <c r="F4927" s="49"/>
      <c r="G4927" s="69"/>
      <c r="H4927" s="50" t="str">
        <f>IF(E4927="","",VLOOKUP(WEEKDAY(E4927),List!A$15:B$21,2,FALSE))</f>
        <v/>
      </c>
      <c r="I4927" s="90">
        <f>IF(G4927="",0,VLOOKUP(G4927,PHR!$B$4:$H$10000,7,FALSE))</f>
        <v>0</v>
      </c>
      <c r="J4927" s="51" t="str">
        <f t="shared" si="309"/>
        <v/>
      </c>
      <c r="K4927" s="52" t="str">
        <f t="shared" si="308"/>
        <v/>
      </c>
      <c r="L4927" s="55" t="str">
        <f t="shared" si="306"/>
        <v/>
      </c>
      <c r="M4927" s="56" t="str">
        <f t="shared" si="307"/>
        <v/>
      </c>
    </row>
    <row r="4928" spans="1:13" ht="13" x14ac:dyDescent="0.25">
      <c r="A4928" s="163">
        <v>4924</v>
      </c>
      <c r="B4928" s="66"/>
      <c r="C4928" s="67"/>
      <c r="D4928" s="48"/>
      <c r="E4928" s="68"/>
      <c r="F4928" s="49"/>
      <c r="G4928" s="69"/>
      <c r="H4928" s="50" t="str">
        <f>IF(E4928="","",VLOOKUP(WEEKDAY(E4928),List!A$15:B$21,2,FALSE))</f>
        <v/>
      </c>
      <c r="I4928" s="90">
        <f>IF(G4928="",0,VLOOKUP(G4928,PHR!$B$4:$H$10000,7,FALSE))</f>
        <v>0</v>
      </c>
      <c r="J4928" s="51" t="str">
        <f t="shared" si="309"/>
        <v/>
      </c>
      <c r="K4928" s="52" t="str">
        <f t="shared" si="308"/>
        <v/>
      </c>
      <c r="L4928" s="55" t="str">
        <f t="shared" si="306"/>
        <v/>
      </c>
      <c r="M4928" s="56" t="str">
        <f t="shared" si="307"/>
        <v/>
      </c>
    </row>
    <row r="4929" spans="1:13" ht="13" x14ac:dyDescent="0.25">
      <c r="A4929" s="163">
        <v>4925</v>
      </c>
      <c r="B4929" s="66"/>
      <c r="C4929" s="67"/>
      <c r="D4929" s="48"/>
      <c r="E4929" s="68"/>
      <c r="F4929" s="49"/>
      <c r="G4929" s="69"/>
      <c r="H4929" s="50" t="str">
        <f>IF(E4929="","",VLOOKUP(WEEKDAY(E4929),List!A$15:B$21,2,FALSE))</f>
        <v/>
      </c>
      <c r="I4929" s="90">
        <f>IF(G4929="",0,VLOOKUP(G4929,PHR!$B$4:$H$10000,7,FALSE))</f>
        <v>0</v>
      </c>
      <c r="J4929" s="51" t="str">
        <f t="shared" si="309"/>
        <v/>
      </c>
      <c r="K4929" s="52" t="str">
        <f t="shared" si="308"/>
        <v/>
      </c>
      <c r="L4929" s="55" t="str">
        <f t="shared" si="306"/>
        <v/>
      </c>
      <c r="M4929" s="56" t="str">
        <f t="shared" si="307"/>
        <v/>
      </c>
    </row>
    <row r="4930" spans="1:13" ht="13" x14ac:dyDescent="0.25">
      <c r="A4930" s="163">
        <v>4926</v>
      </c>
      <c r="B4930" s="66"/>
      <c r="C4930" s="67"/>
      <c r="D4930" s="48"/>
      <c r="E4930" s="68"/>
      <c r="F4930" s="49"/>
      <c r="G4930" s="69"/>
      <c r="H4930" s="50" t="str">
        <f>IF(E4930="","",VLOOKUP(WEEKDAY(E4930),List!A$15:B$21,2,FALSE))</f>
        <v/>
      </c>
      <c r="I4930" s="90">
        <f>IF(G4930="",0,VLOOKUP(G4930,PHR!$B$4:$H$10000,7,FALSE))</f>
        <v>0</v>
      </c>
      <c r="J4930" s="51" t="str">
        <f t="shared" si="309"/>
        <v/>
      </c>
      <c r="K4930" s="52" t="str">
        <f t="shared" si="308"/>
        <v/>
      </c>
      <c r="L4930" s="55" t="str">
        <f t="shared" si="306"/>
        <v/>
      </c>
      <c r="M4930" s="56" t="str">
        <f t="shared" si="307"/>
        <v/>
      </c>
    </row>
    <row r="4931" spans="1:13" ht="13" x14ac:dyDescent="0.25">
      <c r="A4931" s="163">
        <v>4927</v>
      </c>
      <c r="B4931" s="66"/>
      <c r="C4931" s="67"/>
      <c r="D4931" s="48"/>
      <c r="E4931" s="68"/>
      <c r="F4931" s="49"/>
      <c r="G4931" s="69"/>
      <c r="H4931" s="50" t="str">
        <f>IF(E4931="","",VLOOKUP(WEEKDAY(E4931),List!A$15:B$21,2,FALSE))</f>
        <v/>
      </c>
      <c r="I4931" s="90">
        <f>IF(G4931="",0,VLOOKUP(G4931,PHR!$B$4:$H$10000,7,FALSE))</f>
        <v>0</v>
      </c>
      <c r="J4931" s="51" t="str">
        <f t="shared" si="309"/>
        <v/>
      </c>
      <c r="K4931" s="52" t="str">
        <f t="shared" si="308"/>
        <v/>
      </c>
      <c r="L4931" s="55" t="str">
        <f t="shared" si="306"/>
        <v/>
      </c>
      <c r="M4931" s="56" t="str">
        <f t="shared" si="307"/>
        <v/>
      </c>
    </row>
    <row r="4932" spans="1:13" ht="13" x14ac:dyDescent="0.25">
      <c r="A4932" s="163">
        <v>4928</v>
      </c>
      <c r="B4932" s="66"/>
      <c r="C4932" s="67"/>
      <c r="D4932" s="48"/>
      <c r="E4932" s="68"/>
      <c r="F4932" s="49"/>
      <c r="G4932" s="69"/>
      <c r="H4932" s="50" t="str">
        <f>IF(E4932="","",VLOOKUP(WEEKDAY(E4932),List!A$15:B$21,2,FALSE))</f>
        <v/>
      </c>
      <c r="I4932" s="90">
        <f>IF(G4932="",0,VLOOKUP(G4932,PHR!$B$4:$H$10000,7,FALSE))</f>
        <v>0</v>
      </c>
      <c r="J4932" s="51" t="str">
        <f t="shared" si="309"/>
        <v/>
      </c>
      <c r="K4932" s="52" t="str">
        <f t="shared" si="308"/>
        <v/>
      </c>
      <c r="L4932" s="55" t="str">
        <f t="shared" si="306"/>
        <v/>
      </c>
      <c r="M4932" s="56" t="str">
        <f t="shared" si="307"/>
        <v/>
      </c>
    </row>
    <row r="4933" spans="1:13" ht="13" x14ac:dyDescent="0.25">
      <c r="A4933" s="163">
        <v>4929</v>
      </c>
      <c r="B4933" s="66"/>
      <c r="C4933" s="67"/>
      <c r="D4933" s="48"/>
      <c r="E4933" s="68"/>
      <c r="F4933" s="49"/>
      <c r="G4933" s="69"/>
      <c r="H4933" s="50" t="str">
        <f>IF(E4933="","",VLOOKUP(WEEKDAY(E4933),List!A$15:B$21,2,FALSE))</f>
        <v/>
      </c>
      <c r="I4933" s="90">
        <f>IF(G4933="",0,VLOOKUP(G4933,PHR!$B$4:$H$10000,7,FALSE))</f>
        <v>0</v>
      </c>
      <c r="J4933" s="51" t="str">
        <f t="shared" si="309"/>
        <v/>
      </c>
      <c r="K4933" s="52" t="str">
        <f t="shared" si="308"/>
        <v/>
      </c>
      <c r="L4933" s="55" t="str">
        <f t="shared" ref="L4933:L4996" si="310">IF(D4933="","",K4933)</f>
        <v/>
      </c>
      <c r="M4933" s="56" t="str">
        <f t="shared" ref="M4933:M4996" si="311">IF(D4933="","",ROUND(L4933*I4933,2))</f>
        <v/>
      </c>
    </row>
    <row r="4934" spans="1:13" ht="13" x14ac:dyDescent="0.25">
      <c r="A4934" s="163">
        <v>4930</v>
      </c>
      <c r="B4934" s="66"/>
      <c r="C4934" s="67"/>
      <c r="D4934" s="48"/>
      <c r="E4934" s="68"/>
      <c r="F4934" s="49"/>
      <c r="G4934" s="69"/>
      <c r="H4934" s="50" t="str">
        <f>IF(E4934="","",VLOOKUP(WEEKDAY(E4934),List!A$15:B$21,2,FALSE))</f>
        <v/>
      </c>
      <c r="I4934" s="90">
        <f>IF(G4934="",0,VLOOKUP(G4934,PHR!$B$4:$H$10000,7,FALSE))</f>
        <v>0</v>
      </c>
      <c r="J4934" s="51" t="str">
        <f t="shared" si="309"/>
        <v/>
      </c>
      <c r="K4934" s="52" t="str">
        <f t="shared" ref="K4934:K4997" si="312">IF(F4934="","",IF(C4934="",MIN(F4934,$K$1),(MIN(F4934,$K$1)*C4934)))</f>
        <v/>
      </c>
      <c r="L4934" s="55" t="str">
        <f t="shared" si="310"/>
        <v/>
      </c>
      <c r="M4934" s="56" t="str">
        <f t="shared" si="311"/>
        <v/>
      </c>
    </row>
    <row r="4935" spans="1:13" ht="13" x14ac:dyDescent="0.25">
      <c r="A4935" s="163">
        <v>4931</v>
      </c>
      <c r="B4935" s="66"/>
      <c r="C4935" s="67"/>
      <c r="D4935" s="48"/>
      <c r="E4935" s="68"/>
      <c r="F4935" s="49"/>
      <c r="G4935" s="69"/>
      <c r="H4935" s="50" t="str">
        <f>IF(E4935="","",VLOOKUP(WEEKDAY(E4935),List!A$15:B$21,2,FALSE))</f>
        <v/>
      </c>
      <c r="I4935" s="90">
        <f>IF(G4935="",0,VLOOKUP(G4935,PHR!$B$4:$H$10000,7,FALSE))</f>
        <v>0</v>
      </c>
      <c r="J4935" s="51" t="str">
        <f t="shared" si="309"/>
        <v/>
      </c>
      <c r="K4935" s="52" t="str">
        <f t="shared" si="312"/>
        <v/>
      </c>
      <c r="L4935" s="55" t="str">
        <f t="shared" si="310"/>
        <v/>
      </c>
      <c r="M4935" s="56" t="str">
        <f t="shared" si="311"/>
        <v/>
      </c>
    </row>
    <row r="4936" spans="1:13" ht="13" x14ac:dyDescent="0.25">
      <c r="A4936" s="163">
        <v>4932</v>
      </c>
      <c r="B4936" s="66"/>
      <c r="C4936" s="67"/>
      <c r="D4936" s="48"/>
      <c r="E4936" s="68"/>
      <c r="F4936" s="49"/>
      <c r="G4936" s="69"/>
      <c r="H4936" s="50" t="str">
        <f>IF(E4936="","",VLOOKUP(WEEKDAY(E4936),List!A$15:B$21,2,FALSE))</f>
        <v/>
      </c>
      <c r="I4936" s="90">
        <f>IF(G4936="",0,VLOOKUP(G4936,PHR!$B$4:$H$10000,7,FALSE))</f>
        <v>0</v>
      </c>
      <c r="J4936" s="51" t="str">
        <f t="shared" si="309"/>
        <v/>
      </c>
      <c r="K4936" s="52" t="str">
        <f t="shared" si="312"/>
        <v/>
      </c>
      <c r="L4936" s="55" t="str">
        <f t="shared" si="310"/>
        <v/>
      </c>
      <c r="M4936" s="56" t="str">
        <f t="shared" si="311"/>
        <v/>
      </c>
    </row>
    <row r="4937" spans="1:13" ht="13" x14ac:dyDescent="0.25">
      <c r="A4937" s="163">
        <v>4933</v>
      </c>
      <c r="B4937" s="66"/>
      <c r="C4937" s="67"/>
      <c r="D4937" s="48"/>
      <c r="E4937" s="68"/>
      <c r="F4937" s="49"/>
      <c r="G4937" s="69"/>
      <c r="H4937" s="50" t="str">
        <f>IF(E4937="","",VLOOKUP(WEEKDAY(E4937),List!A$15:B$21,2,FALSE))</f>
        <v/>
      </c>
      <c r="I4937" s="90">
        <f>IF(G4937="",0,VLOOKUP(G4937,PHR!$B$4:$H$10000,7,FALSE))</f>
        <v>0</v>
      </c>
      <c r="J4937" s="51" t="str">
        <f t="shared" si="309"/>
        <v/>
      </c>
      <c r="K4937" s="52" t="str">
        <f t="shared" si="312"/>
        <v/>
      </c>
      <c r="L4937" s="55" t="str">
        <f t="shared" si="310"/>
        <v/>
      </c>
      <c r="M4937" s="56" t="str">
        <f t="shared" si="311"/>
        <v/>
      </c>
    </row>
    <row r="4938" spans="1:13" ht="13" x14ac:dyDescent="0.25">
      <c r="A4938" s="163">
        <v>4934</v>
      </c>
      <c r="B4938" s="66"/>
      <c r="C4938" s="67"/>
      <c r="D4938" s="48"/>
      <c r="E4938" s="68"/>
      <c r="F4938" s="49"/>
      <c r="G4938" s="69"/>
      <c r="H4938" s="50" t="str">
        <f>IF(E4938="","",VLOOKUP(WEEKDAY(E4938),List!A$15:B$21,2,FALSE))</f>
        <v/>
      </c>
      <c r="I4938" s="90">
        <f>IF(G4938="",0,VLOOKUP(G4938,PHR!$B$4:$H$10000,7,FALSE))</f>
        <v>0</v>
      </c>
      <c r="J4938" s="51" t="str">
        <f t="shared" ref="J4938:J5001" si="313">IF(K4938="","",ROUND(K4938*I4938,2))</f>
        <v/>
      </c>
      <c r="K4938" s="52" t="str">
        <f t="shared" si="312"/>
        <v/>
      </c>
      <c r="L4938" s="55" t="str">
        <f t="shared" si="310"/>
        <v/>
      </c>
      <c r="M4938" s="56" t="str">
        <f t="shared" si="311"/>
        <v/>
      </c>
    </row>
    <row r="4939" spans="1:13" ht="13" x14ac:dyDescent="0.25">
      <c r="A4939" s="163">
        <v>4935</v>
      </c>
      <c r="B4939" s="66"/>
      <c r="C4939" s="67"/>
      <c r="D4939" s="48"/>
      <c r="E4939" s="68"/>
      <c r="F4939" s="49"/>
      <c r="G4939" s="69"/>
      <c r="H4939" s="50" t="str">
        <f>IF(E4939="","",VLOOKUP(WEEKDAY(E4939),List!A$15:B$21,2,FALSE))</f>
        <v/>
      </c>
      <c r="I4939" s="90">
        <f>IF(G4939="",0,VLOOKUP(G4939,PHR!$B$4:$H$10000,7,FALSE))</f>
        <v>0</v>
      </c>
      <c r="J4939" s="51" t="str">
        <f t="shared" si="313"/>
        <v/>
      </c>
      <c r="K4939" s="52" t="str">
        <f t="shared" si="312"/>
        <v/>
      </c>
      <c r="L4939" s="55" t="str">
        <f t="shared" si="310"/>
        <v/>
      </c>
      <c r="M4939" s="56" t="str">
        <f t="shared" si="311"/>
        <v/>
      </c>
    </row>
    <row r="4940" spans="1:13" ht="13" x14ac:dyDescent="0.25">
      <c r="A4940" s="163">
        <v>4936</v>
      </c>
      <c r="B4940" s="66"/>
      <c r="C4940" s="67"/>
      <c r="D4940" s="48"/>
      <c r="E4940" s="68"/>
      <c r="F4940" s="49"/>
      <c r="G4940" s="69"/>
      <c r="H4940" s="50" t="str">
        <f>IF(E4940="","",VLOOKUP(WEEKDAY(E4940),List!A$15:B$21,2,FALSE))</f>
        <v/>
      </c>
      <c r="I4940" s="90">
        <f>IF(G4940="",0,VLOOKUP(G4940,PHR!$B$4:$H$10000,7,FALSE))</f>
        <v>0</v>
      </c>
      <c r="J4940" s="51" t="str">
        <f t="shared" si="313"/>
        <v/>
      </c>
      <c r="K4940" s="52" t="str">
        <f t="shared" si="312"/>
        <v/>
      </c>
      <c r="L4940" s="55" t="str">
        <f t="shared" si="310"/>
        <v/>
      </c>
      <c r="M4940" s="56" t="str">
        <f t="shared" si="311"/>
        <v/>
      </c>
    </row>
    <row r="4941" spans="1:13" ht="13" x14ac:dyDescent="0.25">
      <c r="A4941" s="163">
        <v>4937</v>
      </c>
      <c r="B4941" s="66"/>
      <c r="C4941" s="67"/>
      <c r="D4941" s="48"/>
      <c r="E4941" s="68"/>
      <c r="F4941" s="49"/>
      <c r="G4941" s="69"/>
      <c r="H4941" s="50" t="str">
        <f>IF(E4941="","",VLOOKUP(WEEKDAY(E4941),List!A$15:B$21,2,FALSE))</f>
        <v/>
      </c>
      <c r="I4941" s="90">
        <f>IF(G4941="",0,VLOOKUP(G4941,PHR!$B$4:$H$10000,7,FALSE))</f>
        <v>0</v>
      </c>
      <c r="J4941" s="51" t="str">
        <f t="shared" si="313"/>
        <v/>
      </c>
      <c r="K4941" s="52" t="str">
        <f t="shared" si="312"/>
        <v/>
      </c>
      <c r="L4941" s="55" t="str">
        <f t="shared" si="310"/>
        <v/>
      </c>
      <c r="M4941" s="56" t="str">
        <f t="shared" si="311"/>
        <v/>
      </c>
    </row>
    <row r="4942" spans="1:13" ht="13" x14ac:dyDescent="0.25">
      <c r="A4942" s="163">
        <v>4938</v>
      </c>
      <c r="B4942" s="66"/>
      <c r="C4942" s="67"/>
      <c r="D4942" s="48"/>
      <c r="E4942" s="68"/>
      <c r="F4942" s="49"/>
      <c r="G4942" s="69"/>
      <c r="H4942" s="50" t="str">
        <f>IF(E4942="","",VLOOKUP(WEEKDAY(E4942),List!A$15:B$21,2,FALSE))</f>
        <v/>
      </c>
      <c r="I4942" s="90">
        <f>IF(G4942="",0,VLOOKUP(G4942,PHR!$B$4:$H$10000,7,FALSE))</f>
        <v>0</v>
      </c>
      <c r="J4942" s="51" t="str">
        <f t="shared" si="313"/>
        <v/>
      </c>
      <c r="K4942" s="52" t="str">
        <f t="shared" si="312"/>
        <v/>
      </c>
      <c r="L4942" s="55" t="str">
        <f t="shared" si="310"/>
        <v/>
      </c>
      <c r="M4942" s="56" t="str">
        <f t="shared" si="311"/>
        <v/>
      </c>
    </row>
    <row r="4943" spans="1:13" ht="13" x14ac:dyDescent="0.25">
      <c r="A4943" s="163">
        <v>4939</v>
      </c>
      <c r="B4943" s="66"/>
      <c r="C4943" s="67"/>
      <c r="D4943" s="48"/>
      <c r="E4943" s="68"/>
      <c r="F4943" s="49"/>
      <c r="G4943" s="69"/>
      <c r="H4943" s="50" t="str">
        <f>IF(E4943="","",VLOOKUP(WEEKDAY(E4943),List!A$15:B$21,2,FALSE))</f>
        <v/>
      </c>
      <c r="I4943" s="90">
        <f>IF(G4943="",0,VLOOKUP(G4943,PHR!$B$4:$H$10000,7,FALSE))</f>
        <v>0</v>
      </c>
      <c r="J4943" s="51" t="str">
        <f t="shared" si="313"/>
        <v/>
      </c>
      <c r="K4943" s="52" t="str">
        <f t="shared" si="312"/>
        <v/>
      </c>
      <c r="L4943" s="55" t="str">
        <f t="shared" si="310"/>
        <v/>
      </c>
      <c r="M4943" s="56" t="str">
        <f t="shared" si="311"/>
        <v/>
      </c>
    </row>
    <row r="4944" spans="1:13" ht="13" x14ac:dyDescent="0.25">
      <c r="A4944" s="163">
        <v>4940</v>
      </c>
      <c r="B4944" s="66"/>
      <c r="C4944" s="67"/>
      <c r="D4944" s="48"/>
      <c r="E4944" s="68"/>
      <c r="F4944" s="49"/>
      <c r="G4944" s="69"/>
      <c r="H4944" s="50" t="str">
        <f>IF(E4944="","",VLOOKUP(WEEKDAY(E4944),List!A$15:B$21,2,FALSE))</f>
        <v/>
      </c>
      <c r="I4944" s="90">
        <f>IF(G4944="",0,VLOOKUP(G4944,PHR!$B$4:$H$10000,7,FALSE))</f>
        <v>0</v>
      </c>
      <c r="J4944" s="51" t="str">
        <f t="shared" si="313"/>
        <v/>
      </c>
      <c r="K4944" s="52" t="str">
        <f t="shared" si="312"/>
        <v/>
      </c>
      <c r="L4944" s="55" t="str">
        <f t="shared" si="310"/>
        <v/>
      </c>
      <c r="M4944" s="56" t="str">
        <f t="shared" si="311"/>
        <v/>
      </c>
    </row>
    <row r="4945" spans="1:13" ht="13" x14ac:dyDescent="0.25">
      <c r="A4945" s="163">
        <v>4941</v>
      </c>
      <c r="B4945" s="66"/>
      <c r="C4945" s="67"/>
      <c r="D4945" s="48"/>
      <c r="E4945" s="68"/>
      <c r="F4945" s="49"/>
      <c r="G4945" s="69"/>
      <c r="H4945" s="50" t="str">
        <f>IF(E4945="","",VLOOKUP(WEEKDAY(E4945),List!A$15:B$21,2,FALSE))</f>
        <v/>
      </c>
      <c r="I4945" s="90">
        <f>IF(G4945="",0,VLOOKUP(G4945,PHR!$B$4:$H$10000,7,FALSE))</f>
        <v>0</v>
      </c>
      <c r="J4945" s="51" t="str">
        <f t="shared" si="313"/>
        <v/>
      </c>
      <c r="K4945" s="52" t="str">
        <f t="shared" si="312"/>
        <v/>
      </c>
      <c r="L4945" s="55" t="str">
        <f t="shared" si="310"/>
        <v/>
      </c>
      <c r="M4945" s="56" t="str">
        <f t="shared" si="311"/>
        <v/>
      </c>
    </row>
    <row r="4946" spans="1:13" ht="13" x14ac:dyDescent="0.25">
      <c r="A4946" s="163">
        <v>4942</v>
      </c>
      <c r="B4946" s="66"/>
      <c r="C4946" s="67"/>
      <c r="D4946" s="48"/>
      <c r="E4946" s="68"/>
      <c r="F4946" s="49"/>
      <c r="G4946" s="69"/>
      <c r="H4946" s="50" t="str">
        <f>IF(E4946="","",VLOOKUP(WEEKDAY(E4946),List!A$15:B$21,2,FALSE))</f>
        <v/>
      </c>
      <c r="I4946" s="90">
        <f>IF(G4946="",0,VLOOKUP(G4946,PHR!$B$4:$H$10000,7,FALSE))</f>
        <v>0</v>
      </c>
      <c r="J4946" s="51" t="str">
        <f t="shared" si="313"/>
        <v/>
      </c>
      <c r="K4946" s="52" t="str">
        <f t="shared" si="312"/>
        <v/>
      </c>
      <c r="L4946" s="55" t="str">
        <f t="shared" si="310"/>
        <v/>
      </c>
      <c r="M4946" s="56" t="str">
        <f t="shared" si="311"/>
        <v/>
      </c>
    </row>
    <row r="4947" spans="1:13" ht="13" x14ac:dyDescent="0.25">
      <c r="A4947" s="163">
        <v>4943</v>
      </c>
      <c r="B4947" s="66"/>
      <c r="C4947" s="67"/>
      <c r="D4947" s="48"/>
      <c r="E4947" s="68"/>
      <c r="F4947" s="49"/>
      <c r="G4947" s="69"/>
      <c r="H4947" s="50" t="str">
        <f>IF(E4947="","",VLOOKUP(WEEKDAY(E4947),List!A$15:B$21,2,FALSE))</f>
        <v/>
      </c>
      <c r="I4947" s="90">
        <f>IF(G4947="",0,VLOOKUP(G4947,PHR!$B$4:$H$10000,7,FALSE))</f>
        <v>0</v>
      </c>
      <c r="J4947" s="51" t="str">
        <f t="shared" si="313"/>
        <v/>
      </c>
      <c r="K4947" s="52" t="str">
        <f t="shared" si="312"/>
        <v/>
      </c>
      <c r="L4947" s="55" t="str">
        <f t="shared" si="310"/>
        <v/>
      </c>
      <c r="M4947" s="56" t="str">
        <f t="shared" si="311"/>
        <v/>
      </c>
    </row>
    <row r="4948" spans="1:13" ht="13" x14ac:dyDescent="0.25">
      <c r="A4948" s="163">
        <v>4944</v>
      </c>
      <c r="B4948" s="66"/>
      <c r="C4948" s="67"/>
      <c r="D4948" s="48"/>
      <c r="E4948" s="68"/>
      <c r="F4948" s="49"/>
      <c r="G4948" s="69"/>
      <c r="H4948" s="50" t="str">
        <f>IF(E4948="","",VLOOKUP(WEEKDAY(E4948),List!A$15:B$21,2,FALSE))</f>
        <v/>
      </c>
      <c r="I4948" s="90">
        <f>IF(G4948="",0,VLOOKUP(G4948,PHR!$B$4:$H$10000,7,FALSE))</f>
        <v>0</v>
      </c>
      <c r="J4948" s="51" t="str">
        <f t="shared" si="313"/>
        <v/>
      </c>
      <c r="K4948" s="52" t="str">
        <f t="shared" si="312"/>
        <v/>
      </c>
      <c r="L4948" s="55" t="str">
        <f t="shared" si="310"/>
        <v/>
      </c>
      <c r="M4948" s="56" t="str">
        <f t="shared" si="311"/>
        <v/>
      </c>
    </row>
    <row r="4949" spans="1:13" ht="13" x14ac:dyDescent="0.25">
      <c r="A4949" s="163">
        <v>4945</v>
      </c>
      <c r="B4949" s="66"/>
      <c r="C4949" s="67"/>
      <c r="D4949" s="48"/>
      <c r="E4949" s="68"/>
      <c r="F4949" s="49"/>
      <c r="G4949" s="69"/>
      <c r="H4949" s="50" t="str">
        <f>IF(E4949="","",VLOOKUP(WEEKDAY(E4949),List!A$15:B$21,2,FALSE))</f>
        <v/>
      </c>
      <c r="I4949" s="90">
        <f>IF(G4949="",0,VLOOKUP(G4949,PHR!$B$4:$H$10000,7,FALSE))</f>
        <v>0</v>
      </c>
      <c r="J4949" s="51" t="str">
        <f t="shared" si="313"/>
        <v/>
      </c>
      <c r="K4949" s="52" t="str">
        <f t="shared" si="312"/>
        <v/>
      </c>
      <c r="L4949" s="55" t="str">
        <f t="shared" si="310"/>
        <v/>
      </c>
      <c r="M4949" s="56" t="str">
        <f t="shared" si="311"/>
        <v/>
      </c>
    </row>
    <row r="4950" spans="1:13" ht="13" x14ac:dyDescent="0.25">
      <c r="A4950" s="163">
        <v>4946</v>
      </c>
      <c r="B4950" s="66"/>
      <c r="C4950" s="67"/>
      <c r="D4950" s="48"/>
      <c r="E4950" s="68"/>
      <c r="F4950" s="49"/>
      <c r="G4950" s="69"/>
      <c r="H4950" s="50" t="str">
        <f>IF(E4950="","",VLOOKUP(WEEKDAY(E4950),List!A$15:B$21,2,FALSE))</f>
        <v/>
      </c>
      <c r="I4950" s="90">
        <f>IF(G4950="",0,VLOOKUP(G4950,PHR!$B$4:$H$10000,7,FALSE))</f>
        <v>0</v>
      </c>
      <c r="J4950" s="51" t="str">
        <f t="shared" si="313"/>
        <v/>
      </c>
      <c r="K4950" s="52" t="str">
        <f t="shared" si="312"/>
        <v/>
      </c>
      <c r="L4950" s="55" t="str">
        <f t="shared" si="310"/>
        <v/>
      </c>
      <c r="M4950" s="56" t="str">
        <f t="shared" si="311"/>
        <v/>
      </c>
    </row>
    <row r="4951" spans="1:13" ht="13" x14ac:dyDescent="0.25">
      <c r="A4951" s="163">
        <v>4947</v>
      </c>
      <c r="B4951" s="66"/>
      <c r="C4951" s="67"/>
      <c r="D4951" s="48"/>
      <c r="E4951" s="68"/>
      <c r="F4951" s="49"/>
      <c r="G4951" s="69"/>
      <c r="H4951" s="50" t="str">
        <f>IF(E4951="","",VLOOKUP(WEEKDAY(E4951),List!A$15:B$21,2,FALSE))</f>
        <v/>
      </c>
      <c r="I4951" s="90">
        <f>IF(G4951="",0,VLOOKUP(G4951,PHR!$B$4:$H$10000,7,FALSE))</f>
        <v>0</v>
      </c>
      <c r="J4951" s="51" t="str">
        <f t="shared" si="313"/>
        <v/>
      </c>
      <c r="K4951" s="52" t="str">
        <f t="shared" si="312"/>
        <v/>
      </c>
      <c r="L4951" s="55" t="str">
        <f t="shared" si="310"/>
        <v/>
      </c>
      <c r="M4951" s="56" t="str">
        <f t="shared" si="311"/>
        <v/>
      </c>
    </row>
    <row r="4952" spans="1:13" ht="13" x14ac:dyDescent="0.25">
      <c r="A4952" s="163">
        <v>4948</v>
      </c>
      <c r="B4952" s="66"/>
      <c r="C4952" s="67"/>
      <c r="D4952" s="48"/>
      <c r="E4952" s="68"/>
      <c r="F4952" s="49"/>
      <c r="G4952" s="69"/>
      <c r="H4952" s="50" t="str">
        <f>IF(E4952="","",VLOOKUP(WEEKDAY(E4952),List!A$15:B$21,2,FALSE))</f>
        <v/>
      </c>
      <c r="I4952" s="90">
        <f>IF(G4952="",0,VLOOKUP(G4952,PHR!$B$4:$H$10000,7,FALSE))</f>
        <v>0</v>
      </c>
      <c r="J4952" s="51" t="str">
        <f t="shared" si="313"/>
        <v/>
      </c>
      <c r="K4952" s="52" t="str">
        <f t="shared" si="312"/>
        <v/>
      </c>
      <c r="L4952" s="55" t="str">
        <f t="shared" si="310"/>
        <v/>
      </c>
      <c r="M4952" s="56" t="str">
        <f t="shared" si="311"/>
        <v/>
      </c>
    </row>
    <row r="4953" spans="1:13" ht="13" x14ac:dyDescent="0.25">
      <c r="A4953" s="163">
        <v>4949</v>
      </c>
      <c r="B4953" s="66"/>
      <c r="C4953" s="67"/>
      <c r="D4953" s="48"/>
      <c r="E4953" s="68"/>
      <c r="F4953" s="49"/>
      <c r="G4953" s="69"/>
      <c r="H4953" s="50" t="str">
        <f>IF(E4953="","",VLOOKUP(WEEKDAY(E4953),List!A$15:B$21,2,FALSE))</f>
        <v/>
      </c>
      <c r="I4953" s="90">
        <f>IF(G4953="",0,VLOOKUP(G4953,PHR!$B$4:$H$10000,7,FALSE))</f>
        <v>0</v>
      </c>
      <c r="J4953" s="51" t="str">
        <f t="shared" si="313"/>
        <v/>
      </c>
      <c r="K4953" s="52" t="str">
        <f t="shared" si="312"/>
        <v/>
      </c>
      <c r="L4953" s="55" t="str">
        <f t="shared" si="310"/>
        <v/>
      </c>
      <c r="M4953" s="56" t="str">
        <f t="shared" si="311"/>
        <v/>
      </c>
    </row>
    <row r="4954" spans="1:13" ht="13" x14ac:dyDescent="0.25">
      <c r="A4954" s="163">
        <v>4950</v>
      </c>
      <c r="B4954" s="66"/>
      <c r="C4954" s="67"/>
      <c r="D4954" s="48"/>
      <c r="E4954" s="68"/>
      <c r="F4954" s="49"/>
      <c r="G4954" s="69"/>
      <c r="H4954" s="50" t="str">
        <f>IF(E4954="","",VLOOKUP(WEEKDAY(E4954),List!A$15:B$21,2,FALSE))</f>
        <v/>
      </c>
      <c r="I4954" s="90">
        <f>IF(G4954="",0,VLOOKUP(G4954,PHR!$B$4:$H$10000,7,FALSE))</f>
        <v>0</v>
      </c>
      <c r="J4954" s="51" t="str">
        <f t="shared" si="313"/>
        <v/>
      </c>
      <c r="K4954" s="52" t="str">
        <f t="shared" si="312"/>
        <v/>
      </c>
      <c r="L4954" s="55" t="str">
        <f t="shared" si="310"/>
        <v/>
      </c>
      <c r="M4954" s="56" t="str">
        <f t="shared" si="311"/>
        <v/>
      </c>
    </row>
    <row r="4955" spans="1:13" ht="13" x14ac:dyDescent="0.25">
      <c r="A4955" s="163">
        <v>4951</v>
      </c>
      <c r="B4955" s="66"/>
      <c r="C4955" s="67"/>
      <c r="D4955" s="48"/>
      <c r="E4955" s="68"/>
      <c r="F4955" s="49"/>
      <c r="G4955" s="69"/>
      <c r="H4955" s="50" t="str">
        <f>IF(E4955="","",VLOOKUP(WEEKDAY(E4955),List!A$15:B$21,2,FALSE))</f>
        <v/>
      </c>
      <c r="I4955" s="90">
        <f>IF(G4955="",0,VLOOKUP(G4955,PHR!$B$4:$H$10000,7,FALSE))</f>
        <v>0</v>
      </c>
      <c r="J4955" s="51" t="str">
        <f t="shared" si="313"/>
        <v/>
      </c>
      <c r="K4955" s="52" t="str">
        <f t="shared" si="312"/>
        <v/>
      </c>
      <c r="L4955" s="55" t="str">
        <f t="shared" si="310"/>
        <v/>
      </c>
      <c r="M4955" s="56" t="str">
        <f t="shared" si="311"/>
        <v/>
      </c>
    </row>
    <row r="4956" spans="1:13" ht="13" x14ac:dyDescent="0.25">
      <c r="A4956" s="163">
        <v>4952</v>
      </c>
      <c r="B4956" s="66"/>
      <c r="C4956" s="67"/>
      <c r="D4956" s="48"/>
      <c r="E4956" s="68"/>
      <c r="F4956" s="49"/>
      <c r="G4956" s="69"/>
      <c r="H4956" s="50" t="str">
        <f>IF(E4956="","",VLOOKUP(WEEKDAY(E4956),List!A$15:B$21,2,FALSE))</f>
        <v/>
      </c>
      <c r="I4956" s="90">
        <f>IF(G4956="",0,VLOOKUP(G4956,PHR!$B$4:$H$10000,7,FALSE))</f>
        <v>0</v>
      </c>
      <c r="J4956" s="51" t="str">
        <f t="shared" si="313"/>
        <v/>
      </c>
      <c r="K4956" s="52" t="str">
        <f t="shared" si="312"/>
        <v/>
      </c>
      <c r="L4956" s="55" t="str">
        <f t="shared" si="310"/>
        <v/>
      </c>
      <c r="M4956" s="56" t="str">
        <f t="shared" si="311"/>
        <v/>
      </c>
    </row>
    <row r="4957" spans="1:13" ht="13" x14ac:dyDescent="0.25">
      <c r="A4957" s="163">
        <v>4953</v>
      </c>
      <c r="B4957" s="66"/>
      <c r="C4957" s="67"/>
      <c r="D4957" s="48"/>
      <c r="E4957" s="68"/>
      <c r="F4957" s="49"/>
      <c r="G4957" s="69"/>
      <c r="H4957" s="50" t="str">
        <f>IF(E4957="","",VLOOKUP(WEEKDAY(E4957),List!A$15:B$21,2,FALSE))</f>
        <v/>
      </c>
      <c r="I4957" s="90">
        <f>IF(G4957="",0,VLOOKUP(G4957,PHR!$B$4:$H$10000,7,FALSE))</f>
        <v>0</v>
      </c>
      <c r="J4957" s="51" t="str">
        <f t="shared" si="313"/>
        <v/>
      </c>
      <c r="K4957" s="52" t="str">
        <f t="shared" si="312"/>
        <v/>
      </c>
      <c r="L4957" s="55" t="str">
        <f t="shared" si="310"/>
        <v/>
      </c>
      <c r="M4957" s="56" t="str">
        <f t="shared" si="311"/>
        <v/>
      </c>
    </row>
    <row r="4958" spans="1:13" ht="13" x14ac:dyDescent="0.25">
      <c r="A4958" s="163">
        <v>4954</v>
      </c>
      <c r="B4958" s="66"/>
      <c r="C4958" s="67"/>
      <c r="D4958" s="48"/>
      <c r="E4958" s="68"/>
      <c r="F4958" s="49"/>
      <c r="G4958" s="69"/>
      <c r="H4958" s="50" t="str">
        <f>IF(E4958="","",VLOOKUP(WEEKDAY(E4958),List!A$15:B$21,2,FALSE))</f>
        <v/>
      </c>
      <c r="I4958" s="90">
        <f>IF(G4958="",0,VLOOKUP(G4958,PHR!$B$4:$H$10000,7,FALSE))</f>
        <v>0</v>
      </c>
      <c r="J4958" s="51" t="str">
        <f t="shared" si="313"/>
        <v/>
      </c>
      <c r="K4958" s="52" t="str">
        <f t="shared" si="312"/>
        <v/>
      </c>
      <c r="L4958" s="55" t="str">
        <f t="shared" si="310"/>
        <v/>
      </c>
      <c r="M4958" s="56" t="str">
        <f t="shared" si="311"/>
        <v/>
      </c>
    </row>
    <row r="4959" spans="1:13" ht="13" x14ac:dyDescent="0.25">
      <c r="A4959" s="163">
        <v>4955</v>
      </c>
      <c r="B4959" s="66"/>
      <c r="C4959" s="67"/>
      <c r="D4959" s="48"/>
      <c r="E4959" s="68"/>
      <c r="F4959" s="49"/>
      <c r="G4959" s="69"/>
      <c r="H4959" s="50" t="str">
        <f>IF(E4959="","",VLOOKUP(WEEKDAY(E4959),List!A$15:B$21,2,FALSE))</f>
        <v/>
      </c>
      <c r="I4959" s="90">
        <f>IF(G4959="",0,VLOOKUP(G4959,PHR!$B$4:$H$10000,7,FALSE))</f>
        <v>0</v>
      </c>
      <c r="J4959" s="51" t="str">
        <f t="shared" si="313"/>
        <v/>
      </c>
      <c r="K4959" s="52" t="str">
        <f t="shared" si="312"/>
        <v/>
      </c>
      <c r="L4959" s="55" t="str">
        <f t="shared" si="310"/>
        <v/>
      </c>
      <c r="M4959" s="56" t="str">
        <f t="shared" si="311"/>
        <v/>
      </c>
    </row>
    <row r="4960" spans="1:13" ht="13" x14ac:dyDescent="0.25">
      <c r="A4960" s="163">
        <v>4956</v>
      </c>
      <c r="B4960" s="66"/>
      <c r="C4960" s="67"/>
      <c r="D4960" s="48"/>
      <c r="E4960" s="68"/>
      <c r="F4960" s="49"/>
      <c r="G4960" s="69"/>
      <c r="H4960" s="50" t="str">
        <f>IF(E4960="","",VLOOKUP(WEEKDAY(E4960),List!A$15:B$21,2,FALSE))</f>
        <v/>
      </c>
      <c r="I4960" s="90">
        <f>IF(G4960="",0,VLOOKUP(G4960,PHR!$B$4:$H$10000,7,FALSE))</f>
        <v>0</v>
      </c>
      <c r="J4960" s="51" t="str">
        <f t="shared" si="313"/>
        <v/>
      </c>
      <c r="K4960" s="52" t="str">
        <f t="shared" si="312"/>
        <v/>
      </c>
      <c r="L4960" s="55" t="str">
        <f t="shared" si="310"/>
        <v/>
      </c>
      <c r="M4960" s="56" t="str">
        <f t="shared" si="311"/>
        <v/>
      </c>
    </row>
    <row r="4961" spans="1:13" ht="13" x14ac:dyDescent="0.25">
      <c r="A4961" s="163">
        <v>4957</v>
      </c>
      <c r="B4961" s="66"/>
      <c r="C4961" s="67"/>
      <c r="D4961" s="48"/>
      <c r="E4961" s="68"/>
      <c r="F4961" s="49"/>
      <c r="G4961" s="69"/>
      <c r="H4961" s="50" t="str">
        <f>IF(E4961="","",VLOOKUP(WEEKDAY(E4961),List!A$15:B$21,2,FALSE))</f>
        <v/>
      </c>
      <c r="I4961" s="90">
        <f>IF(G4961="",0,VLOOKUP(G4961,PHR!$B$4:$H$10000,7,FALSE))</f>
        <v>0</v>
      </c>
      <c r="J4961" s="51" t="str">
        <f t="shared" si="313"/>
        <v/>
      </c>
      <c r="K4961" s="52" t="str">
        <f t="shared" si="312"/>
        <v/>
      </c>
      <c r="L4961" s="55" t="str">
        <f t="shared" si="310"/>
        <v/>
      </c>
      <c r="M4961" s="56" t="str">
        <f t="shared" si="311"/>
        <v/>
      </c>
    </row>
    <row r="4962" spans="1:13" ht="13" x14ac:dyDescent="0.25">
      <c r="A4962" s="163">
        <v>4958</v>
      </c>
      <c r="B4962" s="66"/>
      <c r="C4962" s="67"/>
      <c r="D4962" s="48"/>
      <c r="E4962" s="68"/>
      <c r="F4962" s="49"/>
      <c r="G4962" s="69"/>
      <c r="H4962" s="50" t="str">
        <f>IF(E4962="","",VLOOKUP(WEEKDAY(E4962),List!A$15:B$21,2,FALSE))</f>
        <v/>
      </c>
      <c r="I4962" s="90">
        <f>IF(G4962="",0,VLOOKUP(G4962,PHR!$B$4:$H$10000,7,FALSE))</f>
        <v>0</v>
      </c>
      <c r="J4962" s="51" t="str">
        <f t="shared" si="313"/>
        <v/>
      </c>
      <c r="K4962" s="52" t="str">
        <f t="shared" si="312"/>
        <v/>
      </c>
      <c r="L4962" s="55" t="str">
        <f t="shared" si="310"/>
        <v/>
      </c>
      <c r="M4962" s="56" t="str">
        <f t="shared" si="311"/>
        <v/>
      </c>
    </row>
    <row r="4963" spans="1:13" ht="13" x14ac:dyDescent="0.25">
      <c r="A4963" s="163">
        <v>4959</v>
      </c>
      <c r="B4963" s="66"/>
      <c r="C4963" s="67"/>
      <c r="D4963" s="48"/>
      <c r="E4963" s="68"/>
      <c r="F4963" s="49"/>
      <c r="G4963" s="69"/>
      <c r="H4963" s="50" t="str">
        <f>IF(E4963="","",VLOOKUP(WEEKDAY(E4963),List!A$15:B$21,2,FALSE))</f>
        <v/>
      </c>
      <c r="I4963" s="90">
        <f>IF(G4963="",0,VLOOKUP(G4963,PHR!$B$4:$H$10000,7,FALSE))</f>
        <v>0</v>
      </c>
      <c r="J4963" s="51" t="str">
        <f t="shared" si="313"/>
        <v/>
      </c>
      <c r="K4963" s="52" t="str">
        <f t="shared" si="312"/>
        <v/>
      </c>
      <c r="L4963" s="55" t="str">
        <f t="shared" si="310"/>
        <v/>
      </c>
      <c r="M4963" s="56" t="str">
        <f t="shared" si="311"/>
        <v/>
      </c>
    </row>
    <row r="4964" spans="1:13" ht="13" x14ac:dyDescent="0.25">
      <c r="A4964" s="163">
        <v>4960</v>
      </c>
      <c r="B4964" s="66"/>
      <c r="C4964" s="67"/>
      <c r="D4964" s="48"/>
      <c r="E4964" s="68"/>
      <c r="F4964" s="49"/>
      <c r="G4964" s="69"/>
      <c r="H4964" s="50" t="str">
        <f>IF(E4964="","",VLOOKUP(WEEKDAY(E4964),List!A$15:B$21,2,FALSE))</f>
        <v/>
      </c>
      <c r="I4964" s="90">
        <f>IF(G4964="",0,VLOOKUP(G4964,PHR!$B$4:$H$10000,7,FALSE))</f>
        <v>0</v>
      </c>
      <c r="J4964" s="51" t="str">
        <f t="shared" si="313"/>
        <v/>
      </c>
      <c r="K4964" s="52" t="str">
        <f t="shared" si="312"/>
        <v/>
      </c>
      <c r="L4964" s="55" t="str">
        <f t="shared" si="310"/>
        <v/>
      </c>
      <c r="M4964" s="56" t="str">
        <f t="shared" si="311"/>
        <v/>
      </c>
    </row>
    <row r="4965" spans="1:13" ht="13" x14ac:dyDescent="0.25">
      <c r="A4965" s="163">
        <v>4961</v>
      </c>
      <c r="B4965" s="66"/>
      <c r="C4965" s="67"/>
      <c r="D4965" s="48"/>
      <c r="E4965" s="68"/>
      <c r="F4965" s="49"/>
      <c r="G4965" s="69"/>
      <c r="H4965" s="50" t="str">
        <f>IF(E4965="","",VLOOKUP(WEEKDAY(E4965),List!A$15:B$21,2,FALSE))</f>
        <v/>
      </c>
      <c r="I4965" s="90">
        <f>IF(G4965="",0,VLOOKUP(G4965,PHR!$B$4:$H$10000,7,FALSE))</f>
        <v>0</v>
      </c>
      <c r="J4965" s="51" t="str">
        <f t="shared" si="313"/>
        <v/>
      </c>
      <c r="K4965" s="52" t="str">
        <f t="shared" si="312"/>
        <v/>
      </c>
      <c r="L4965" s="55" t="str">
        <f t="shared" si="310"/>
        <v/>
      </c>
      <c r="M4965" s="56" t="str">
        <f t="shared" si="311"/>
        <v/>
      </c>
    </row>
    <row r="4966" spans="1:13" ht="13" x14ac:dyDescent="0.25">
      <c r="A4966" s="163">
        <v>4962</v>
      </c>
      <c r="B4966" s="66"/>
      <c r="C4966" s="67"/>
      <c r="D4966" s="48"/>
      <c r="E4966" s="68"/>
      <c r="F4966" s="49"/>
      <c r="G4966" s="69"/>
      <c r="H4966" s="50" t="str">
        <f>IF(E4966="","",VLOOKUP(WEEKDAY(E4966),List!A$15:B$21,2,FALSE))</f>
        <v/>
      </c>
      <c r="I4966" s="90">
        <f>IF(G4966="",0,VLOOKUP(G4966,PHR!$B$4:$H$10000,7,FALSE))</f>
        <v>0</v>
      </c>
      <c r="J4966" s="51" t="str">
        <f t="shared" si="313"/>
        <v/>
      </c>
      <c r="K4966" s="52" t="str">
        <f t="shared" si="312"/>
        <v/>
      </c>
      <c r="L4966" s="55" t="str">
        <f t="shared" si="310"/>
        <v/>
      </c>
      <c r="M4966" s="56" t="str">
        <f t="shared" si="311"/>
        <v/>
      </c>
    </row>
    <row r="4967" spans="1:13" ht="13" x14ac:dyDescent="0.25">
      <c r="A4967" s="163">
        <v>4963</v>
      </c>
      <c r="B4967" s="66"/>
      <c r="C4967" s="67"/>
      <c r="D4967" s="48"/>
      <c r="E4967" s="68"/>
      <c r="F4967" s="49"/>
      <c r="G4967" s="69"/>
      <c r="H4967" s="50" t="str">
        <f>IF(E4967="","",VLOOKUP(WEEKDAY(E4967),List!A$15:B$21,2,FALSE))</f>
        <v/>
      </c>
      <c r="I4967" s="90">
        <f>IF(G4967="",0,VLOOKUP(G4967,PHR!$B$4:$H$10000,7,FALSE))</f>
        <v>0</v>
      </c>
      <c r="J4967" s="51" t="str">
        <f t="shared" si="313"/>
        <v/>
      </c>
      <c r="K4967" s="52" t="str">
        <f t="shared" si="312"/>
        <v/>
      </c>
      <c r="L4967" s="55" t="str">
        <f t="shared" si="310"/>
        <v/>
      </c>
      <c r="M4967" s="56" t="str">
        <f t="shared" si="311"/>
        <v/>
      </c>
    </row>
    <row r="4968" spans="1:13" ht="13" x14ac:dyDescent="0.25">
      <c r="A4968" s="163">
        <v>4964</v>
      </c>
      <c r="B4968" s="66"/>
      <c r="C4968" s="67"/>
      <c r="D4968" s="48"/>
      <c r="E4968" s="68"/>
      <c r="F4968" s="49"/>
      <c r="G4968" s="69"/>
      <c r="H4968" s="50" t="str">
        <f>IF(E4968="","",VLOOKUP(WEEKDAY(E4968),List!A$15:B$21,2,FALSE))</f>
        <v/>
      </c>
      <c r="I4968" s="90">
        <f>IF(G4968="",0,VLOOKUP(G4968,PHR!$B$4:$H$10000,7,FALSE))</f>
        <v>0</v>
      </c>
      <c r="J4968" s="51" t="str">
        <f t="shared" si="313"/>
        <v/>
      </c>
      <c r="K4968" s="52" t="str">
        <f t="shared" si="312"/>
        <v/>
      </c>
      <c r="L4968" s="55" t="str">
        <f t="shared" si="310"/>
        <v/>
      </c>
      <c r="M4968" s="56" t="str">
        <f t="shared" si="311"/>
        <v/>
      </c>
    </row>
    <row r="4969" spans="1:13" ht="13" x14ac:dyDescent="0.25">
      <c r="A4969" s="163">
        <v>4965</v>
      </c>
      <c r="B4969" s="66"/>
      <c r="C4969" s="67"/>
      <c r="D4969" s="48"/>
      <c r="E4969" s="68"/>
      <c r="F4969" s="49"/>
      <c r="G4969" s="69"/>
      <c r="H4969" s="50" t="str">
        <f>IF(E4969="","",VLOOKUP(WEEKDAY(E4969),List!A$15:B$21,2,FALSE))</f>
        <v/>
      </c>
      <c r="I4969" s="90">
        <f>IF(G4969="",0,VLOOKUP(G4969,PHR!$B$4:$H$10000,7,FALSE))</f>
        <v>0</v>
      </c>
      <c r="J4969" s="51" t="str">
        <f t="shared" si="313"/>
        <v/>
      </c>
      <c r="K4969" s="52" t="str">
        <f t="shared" si="312"/>
        <v/>
      </c>
      <c r="L4969" s="55" t="str">
        <f t="shared" si="310"/>
        <v/>
      </c>
      <c r="M4969" s="56" t="str">
        <f t="shared" si="311"/>
        <v/>
      </c>
    </row>
    <row r="4970" spans="1:13" ht="13" x14ac:dyDescent="0.25">
      <c r="A4970" s="163">
        <v>4966</v>
      </c>
      <c r="B4970" s="66"/>
      <c r="C4970" s="67"/>
      <c r="D4970" s="48"/>
      <c r="E4970" s="68"/>
      <c r="F4970" s="49"/>
      <c r="G4970" s="69"/>
      <c r="H4970" s="50" t="str">
        <f>IF(E4970="","",VLOOKUP(WEEKDAY(E4970),List!A$15:B$21,2,FALSE))</f>
        <v/>
      </c>
      <c r="I4970" s="90">
        <f>IF(G4970="",0,VLOOKUP(G4970,PHR!$B$4:$H$10000,7,FALSE))</f>
        <v>0</v>
      </c>
      <c r="J4970" s="51" t="str">
        <f t="shared" si="313"/>
        <v/>
      </c>
      <c r="K4970" s="52" t="str">
        <f t="shared" si="312"/>
        <v/>
      </c>
      <c r="L4970" s="55" t="str">
        <f t="shared" si="310"/>
        <v/>
      </c>
      <c r="M4970" s="56" t="str">
        <f t="shared" si="311"/>
        <v/>
      </c>
    </row>
    <row r="4971" spans="1:13" ht="13" x14ac:dyDescent="0.25">
      <c r="A4971" s="163">
        <v>4967</v>
      </c>
      <c r="B4971" s="66"/>
      <c r="C4971" s="67"/>
      <c r="D4971" s="48"/>
      <c r="E4971" s="68"/>
      <c r="F4971" s="49"/>
      <c r="G4971" s="69"/>
      <c r="H4971" s="50" t="str">
        <f>IF(E4971="","",VLOOKUP(WEEKDAY(E4971),List!A$15:B$21,2,FALSE))</f>
        <v/>
      </c>
      <c r="I4971" s="90">
        <f>IF(G4971="",0,VLOOKUP(G4971,PHR!$B$4:$H$10000,7,FALSE))</f>
        <v>0</v>
      </c>
      <c r="J4971" s="51" t="str">
        <f t="shared" si="313"/>
        <v/>
      </c>
      <c r="K4971" s="52" t="str">
        <f t="shared" si="312"/>
        <v/>
      </c>
      <c r="L4971" s="55" t="str">
        <f t="shared" si="310"/>
        <v/>
      </c>
      <c r="M4971" s="56" t="str">
        <f t="shared" si="311"/>
        <v/>
      </c>
    </row>
    <row r="4972" spans="1:13" ht="13" x14ac:dyDescent="0.25">
      <c r="A4972" s="163">
        <v>4968</v>
      </c>
      <c r="B4972" s="66"/>
      <c r="C4972" s="67"/>
      <c r="D4972" s="48"/>
      <c r="E4972" s="68"/>
      <c r="F4972" s="49"/>
      <c r="G4972" s="69"/>
      <c r="H4972" s="50" t="str">
        <f>IF(E4972="","",VLOOKUP(WEEKDAY(E4972),List!A$15:B$21,2,FALSE))</f>
        <v/>
      </c>
      <c r="I4972" s="90">
        <f>IF(G4972="",0,VLOOKUP(G4972,PHR!$B$4:$H$10000,7,FALSE))</f>
        <v>0</v>
      </c>
      <c r="J4972" s="51" t="str">
        <f t="shared" si="313"/>
        <v/>
      </c>
      <c r="K4972" s="52" t="str">
        <f t="shared" si="312"/>
        <v/>
      </c>
      <c r="L4972" s="55" t="str">
        <f t="shared" si="310"/>
        <v/>
      </c>
      <c r="M4972" s="56" t="str">
        <f t="shared" si="311"/>
        <v/>
      </c>
    </row>
    <row r="4973" spans="1:13" ht="13" x14ac:dyDescent="0.25">
      <c r="A4973" s="163">
        <v>4969</v>
      </c>
      <c r="B4973" s="66"/>
      <c r="C4973" s="67"/>
      <c r="D4973" s="48"/>
      <c r="E4973" s="68"/>
      <c r="F4973" s="49"/>
      <c r="G4973" s="69"/>
      <c r="H4973" s="50" t="str">
        <f>IF(E4973="","",VLOOKUP(WEEKDAY(E4973),List!A$15:B$21,2,FALSE))</f>
        <v/>
      </c>
      <c r="I4973" s="90">
        <f>IF(G4973="",0,VLOOKUP(G4973,PHR!$B$4:$H$10000,7,FALSE))</f>
        <v>0</v>
      </c>
      <c r="J4973" s="51" t="str">
        <f t="shared" si="313"/>
        <v/>
      </c>
      <c r="K4973" s="52" t="str">
        <f t="shared" si="312"/>
        <v/>
      </c>
      <c r="L4973" s="55" t="str">
        <f t="shared" si="310"/>
        <v/>
      </c>
      <c r="M4973" s="56" t="str">
        <f t="shared" si="311"/>
        <v/>
      </c>
    </row>
    <row r="4974" spans="1:13" ht="13" x14ac:dyDescent="0.25">
      <c r="A4974" s="163">
        <v>4970</v>
      </c>
      <c r="B4974" s="66"/>
      <c r="C4974" s="67"/>
      <c r="D4974" s="48"/>
      <c r="E4974" s="68"/>
      <c r="F4974" s="49"/>
      <c r="G4974" s="69"/>
      <c r="H4974" s="50" t="str">
        <f>IF(E4974="","",VLOOKUP(WEEKDAY(E4974),List!A$15:B$21,2,FALSE))</f>
        <v/>
      </c>
      <c r="I4974" s="90">
        <f>IF(G4974="",0,VLOOKUP(G4974,PHR!$B$4:$H$10000,7,FALSE))</f>
        <v>0</v>
      </c>
      <c r="J4974" s="51" t="str">
        <f t="shared" si="313"/>
        <v/>
      </c>
      <c r="K4974" s="52" t="str">
        <f t="shared" si="312"/>
        <v/>
      </c>
      <c r="L4974" s="55" t="str">
        <f t="shared" si="310"/>
        <v/>
      </c>
      <c r="M4974" s="56" t="str">
        <f t="shared" si="311"/>
        <v/>
      </c>
    </row>
    <row r="4975" spans="1:13" ht="13" x14ac:dyDescent="0.25">
      <c r="A4975" s="163">
        <v>4971</v>
      </c>
      <c r="B4975" s="66"/>
      <c r="C4975" s="67"/>
      <c r="D4975" s="48"/>
      <c r="E4975" s="68"/>
      <c r="F4975" s="49"/>
      <c r="G4975" s="69"/>
      <c r="H4975" s="50" t="str">
        <f>IF(E4975="","",VLOOKUP(WEEKDAY(E4975),List!A$15:B$21,2,FALSE))</f>
        <v/>
      </c>
      <c r="I4975" s="90">
        <f>IF(G4975="",0,VLOOKUP(G4975,PHR!$B$4:$H$10000,7,FALSE))</f>
        <v>0</v>
      </c>
      <c r="J4975" s="51" t="str">
        <f t="shared" si="313"/>
        <v/>
      </c>
      <c r="K4975" s="52" t="str">
        <f t="shared" si="312"/>
        <v/>
      </c>
      <c r="L4975" s="55" t="str">
        <f t="shared" si="310"/>
        <v/>
      </c>
      <c r="M4975" s="56" t="str">
        <f t="shared" si="311"/>
        <v/>
      </c>
    </row>
    <row r="4976" spans="1:13" ht="13" x14ac:dyDescent="0.25">
      <c r="A4976" s="163">
        <v>4972</v>
      </c>
      <c r="B4976" s="66"/>
      <c r="C4976" s="67"/>
      <c r="D4976" s="48"/>
      <c r="E4976" s="68"/>
      <c r="F4976" s="49"/>
      <c r="G4976" s="69"/>
      <c r="H4976" s="50" t="str">
        <f>IF(E4976="","",VLOOKUP(WEEKDAY(E4976),List!A$15:B$21,2,FALSE))</f>
        <v/>
      </c>
      <c r="I4976" s="90">
        <f>IF(G4976="",0,VLOOKUP(G4976,PHR!$B$4:$H$10000,7,FALSE))</f>
        <v>0</v>
      </c>
      <c r="J4976" s="51" t="str">
        <f t="shared" si="313"/>
        <v/>
      </c>
      <c r="K4976" s="52" t="str">
        <f t="shared" si="312"/>
        <v/>
      </c>
      <c r="L4976" s="55" t="str">
        <f t="shared" si="310"/>
        <v/>
      </c>
      <c r="M4976" s="56" t="str">
        <f t="shared" si="311"/>
        <v/>
      </c>
    </row>
    <row r="4977" spans="1:13" ht="13" x14ac:dyDescent="0.25">
      <c r="A4977" s="163">
        <v>4973</v>
      </c>
      <c r="B4977" s="66"/>
      <c r="C4977" s="67"/>
      <c r="D4977" s="48"/>
      <c r="E4977" s="68"/>
      <c r="F4977" s="49"/>
      <c r="G4977" s="69"/>
      <c r="H4977" s="50" t="str">
        <f>IF(E4977="","",VLOOKUP(WEEKDAY(E4977),List!A$15:B$21,2,FALSE))</f>
        <v/>
      </c>
      <c r="I4977" s="90">
        <f>IF(G4977="",0,VLOOKUP(G4977,PHR!$B$4:$H$10000,7,FALSE))</f>
        <v>0</v>
      </c>
      <c r="J4977" s="51" t="str">
        <f t="shared" si="313"/>
        <v/>
      </c>
      <c r="K4977" s="52" t="str">
        <f t="shared" si="312"/>
        <v/>
      </c>
      <c r="L4977" s="55" t="str">
        <f t="shared" si="310"/>
        <v/>
      </c>
      <c r="M4977" s="56" t="str">
        <f t="shared" si="311"/>
        <v/>
      </c>
    </row>
    <row r="4978" spans="1:13" ht="13" x14ac:dyDescent="0.25">
      <c r="A4978" s="163">
        <v>4974</v>
      </c>
      <c r="B4978" s="66"/>
      <c r="C4978" s="67"/>
      <c r="D4978" s="48"/>
      <c r="E4978" s="68"/>
      <c r="F4978" s="49"/>
      <c r="G4978" s="69"/>
      <c r="H4978" s="50" t="str">
        <f>IF(E4978="","",VLOOKUP(WEEKDAY(E4978),List!A$15:B$21,2,FALSE))</f>
        <v/>
      </c>
      <c r="I4978" s="90">
        <f>IF(G4978="",0,VLOOKUP(G4978,PHR!$B$4:$H$10000,7,FALSE))</f>
        <v>0</v>
      </c>
      <c r="J4978" s="51" t="str">
        <f t="shared" si="313"/>
        <v/>
      </c>
      <c r="K4978" s="52" t="str">
        <f t="shared" si="312"/>
        <v/>
      </c>
      <c r="L4978" s="55" t="str">
        <f t="shared" si="310"/>
        <v/>
      </c>
      <c r="M4978" s="56" t="str">
        <f t="shared" si="311"/>
        <v/>
      </c>
    </row>
    <row r="4979" spans="1:13" ht="13" x14ac:dyDescent="0.25">
      <c r="A4979" s="163">
        <v>4975</v>
      </c>
      <c r="B4979" s="66"/>
      <c r="C4979" s="67"/>
      <c r="D4979" s="48"/>
      <c r="E4979" s="68"/>
      <c r="F4979" s="49"/>
      <c r="G4979" s="69"/>
      <c r="H4979" s="50" t="str">
        <f>IF(E4979="","",VLOOKUP(WEEKDAY(E4979),List!A$15:B$21,2,FALSE))</f>
        <v/>
      </c>
      <c r="I4979" s="90">
        <f>IF(G4979="",0,VLOOKUP(G4979,PHR!$B$4:$H$10000,7,FALSE))</f>
        <v>0</v>
      </c>
      <c r="J4979" s="51" t="str">
        <f t="shared" si="313"/>
        <v/>
      </c>
      <c r="K4979" s="52" t="str">
        <f t="shared" si="312"/>
        <v/>
      </c>
      <c r="L4979" s="55" t="str">
        <f t="shared" si="310"/>
        <v/>
      </c>
      <c r="M4979" s="56" t="str">
        <f t="shared" si="311"/>
        <v/>
      </c>
    </row>
    <row r="4980" spans="1:13" ht="13" x14ac:dyDescent="0.25">
      <c r="A4980" s="163">
        <v>4976</v>
      </c>
      <c r="B4980" s="66"/>
      <c r="C4980" s="67"/>
      <c r="D4980" s="48"/>
      <c r="E4980" s="68"/>
      <c r="F4980" s="49"/>
      <c r="G4980" s="69"/>
      <c r="H4980" s="50" t="str">
        <f>IF(E4980="","",VLOOKUP(WEEKDAY(E4980),List!A$15:B$21,2,FALSE))</f>
        <v/>
      </c>
      <c r="I4980" s="90">
        <f>IF(G4980="",0,VLOOKUP(G4980,PHR!$B$4:$H$10000,7,FALSE))</f>
        <v>0</v>
      </c>
      <c r="J4980" s="51" t="str">
        <f t="shared" si="313"/>
        <v/>
      </c>
      <c r="K4980" s="52" t="str">
        <f t="shared" si="312"/>
        <v/>
      </c>
      <c r="L4980" s="55" t="str">
        <f t="shared" si="310"/>
        <v/>
      </c>
      <c r="M4980" s="56" t="str">
        <f t="shared" si="311"/>
        <v/>
      </c>
    </row>
    <row r="4981" spans="1:13" ht="13" x14ac:dyDescent="0.25">
      <c r="A4981" s="163">
        <v>4977</v>
      </c>
      <c r="B4981" s="66"/>
      <c r="C4981" s="67"/>
      <c r="D4981" s="48"/>
      <c r="E4981" s="68"/>
      <c r="F4981" s="49"/>
      <c r="G4981" s="69"/>
      <c r="H4981" s="50" t="str">
        <f>IF(E4981="","",VLOOKUP(WEEKDAY(E4981),List!A$15:B$21,2,FALSE))</f>
        <v/>
      </c>
      <c r="I4981" s="90">
        <f>IF(G4981="",0,VLOOKUP(G4981,PHR!$B$4:$H$10000,7,FALSE))</f>
        <v>0</v>
      </c>
      <c r="J4981" s="51" t="str">
        <f t="shared" si="313"/>
        <v/>
      </c>
      <c r="K4981" s="52" t="str">
        <f t="shared" si="312"/>
        <v/>
      </c>
      <c r="L4981" s="55" t="str">
        <f t="shared" si="310"/>
        <v/>
      </c>
      <c r="M4981" s="56" t="str">
        <f t="shared" si="311"/>
        <v/>
      </c>
    </row>
    <row r="4982" spans="1:13" ht="13" x14ac:dyDescent="0.25">
      <c r="A4982" s="163">
        <v>4978</v>
      </c>
      <c r="B4982" s="66"/>
      <c r="C4982" s="67"/>
      <c r="D4982" s="48"/>
      <c r="E4982" s="68"/>
      <c r="F4982" s="49"/>
      <c r="G4982" s="69"/>
      <c r="H4982" s="50" t="str">
        <f>IF(E4982="","",VLOOKUP(WEEKDAY(E4982),List!A$15:B$21,2,FALSE))</f>
        <v/>
      </c>
      <c r="I4982" s="90">
        <f>IF(G4982="",0,VLOOKUP(G4982,PHR!$B$4:$H$10000,7,FALSE))</f>
        <v>0</v>
      </c>
      <c r="J4982" s="51" t="str">
        <f t="shared" si="313"/>
        <v/>
      </c>
      <c r="K4982" s="52" t="str">
        <f t="shared" si="312"/>
        <v/>
      </c>
      <c r="L4982" s="55" t="str">
        <f t="shared" si="310"/>
        <v/>
      </c>
      <c r="M4982" s="56" t="str">
        <f t="shared" si="311"/>
        <v/>
      </c>
    </row>
    <row r="4983" spans="1:13" ht="13" x14ac:dyDescent="0.25">
      <c r="A4983" s="163">
        <v>4979</v>
      </c>
      <c r="B4983" s="66"/>
      <c r="C4983" s="67"/>
      <c r="D4983" s="48"/>
      <c r="E4983" s="68"/>
      <c r="F4983" s="49"/>
      <c r="G4983" s="69"/>
      <c r="H4983" s="50" t="str">
        <f>IF(E4983="","",VLOOKUP(WEEKDAY(E4983),List!A$15:B$21,2,FALSE))</f>
        <v/>
      </c>
      <c r="I4983" s="90">
        <f>IF(G4983="",0,VLOOKUP(G4983,PHR!$B$4:$H$10000,7,FALSE))</f>
        <v>0</v>
      </c>
      <c r="J4983" s="51" t="str">
        <f t="shared" si="313"/>
        <v/>
      </c>
      <c r="K4983" s="52" t="str">
        <f t="shared" si="312"/>
        <v/>
      </c>
      <c r="L4983" s="55" t="str">
        <f t="shared" si="310"/>
        <v/>
      </c>
      <c r="M4983" s="56" t="str">
        <f t="shared" si="311"/>
        <v/>
      </c>
    </row>
    <row r="4984" spans="1:13" ht="13" x14ac:dyDescent="0.25">
      <c r="A4984" s="163">
        <v>4980</v>
      </c>
      <c r="B4984" s="66"/>
      <c r="C4984" s="67"/>
      <c r="D4984" s="48"/>
      <c r="E4984" s="68"/>
      <c r="F4984" s="49"/>
      <c r="G4984" s="69"/>
      <c r="H4984" s="50" t="str">
        <f>IF(E4984="","",VLOOKUP(WEEKDAY(E4984),List!A$15:B$21,2,FALSE))</f>
        <v/>
      </c>
      <c r="I4984" s="90">
        <f>IF(G4984="",0,VLOOKUP(G4984,PHR!$B$4:$H$10000,7,FALSE))</f>
        <v>0</v>
      </c>
      <c r="J4984" s="51" t="str">
        <f t="shared" si="313"/>
        <v/>
      </c>
      <c r="K4984" s="52" t="str">
        <f t="shared" si="312"/>
        <v/>
      </c>
      <c r="L4984" s="55" t="str">
        <f t="shared" si="310"/>
        <v/>
      </c>
      <c r="M4984" s="56" t="str">
        <f t="shared" si="311"/>
        <v/>
      </c>
    </row>
    <row r="4985" spans="1:13" ht="13" x14ac:dyDescent="0.25">
      <c r="A4985" s="163">
        <v>4981</v>
      </c>
      <c r="B4985" s="66"/>
      <c r="C4985" s="67"/>
      <c r="D4985" s="48"/>
      <c r="E4985" s="68"/>
      <c r="F4985" s="49"/>
      <c r="G4985" s="69"/>
      <c r="H4985" s="50" t="str">
        <f>IF(E4985="","",VLOOKUP(WEEKDAY(E4985),List!A$15:B$21,2,FALSE))</f>
        <v/>
      </c>
      <c r="I4985" s="90">
        <f>IF(G4985="",0,VLOOKUP(G4985,PHR!$B$4:$H$10000,7,FALSE))</f>
        <v>0</v>
      </c>
      <c r="J4985" s="51" t="str">
        <f t="shared" si="313"/>
        <v/>
      </c>
      <c r="K4985" s="52" t="str">
        <f t="shared" si="312"/>
        <v/>
      </c>
      <c r="L4985" s="55" t="str">
        <f t="shared" si="310"/>
        <v/>
      </c>
      <c r="M4985" s="56" t="str">
        <f t="shared" si="311"/>
        <v/>
      </c>
    </row>
    <row r="4986" spans="1:13" ht="13" x14ac:dyDescent="0.25">
      <c r="A4986" s="163">
        <v>4982</v>
      </c>
      <c r="B4986" s="66"/>
      <c r="C4986" s="67"/>
      <c r="D4986" s="48"/>
      <c r="E4986" s="68"/>
      <c r="F4986" s="49"/>
      <c r="G4986" s="69"/>
      <c r="H4986" s="50" t="str">
        <f>IF(E4986="","",VLOOKUP(WEEKDAY(E4986),List!A$15:B$21,2,FALSE))</f>
        <v/>
      </c>
      <c r="I4986" s="90">
        <f>IF(G4986="",0,VLOOKUP(G4986,PHR!$B$4:$H$10000,7,FALSE))</f>
        <v>0</v>
      </c>
      <c r="J4986" s="51" t="str">
        <f t="shared" si="313"/>
        <v/>
      </c>
      <c r="K4986" s="52" t="str">
        <f t="shared" si="312"/>
        <v/>
      </c>
      <c r="L4986" s="55" t="str">
        <f t="shared" si="310"/>
        <v/>
      </c>
      <c r="M4986" s="56" t="str">
        <f t="shared" si="311"/>
        <v/>
      </c>
    </row>
    <row r="4987" spans="1:13" ht="13" x14ac:dyDescent="0.25">
      <c r="A4987" s="163">
        <v>4983</v>
      </c>
      <c r="B4987" s="66"/>
      <c r="C4987" s="67"/>
      <c r="D4987" s="48"/>
      <c r="E4987" s="68"/>
      <c r="F4987" s="49"/>
      <c r="G4987" s="69"/>
      <c r="H4987" s="50" t="str">
        <f>IF(E4987="","",VLOOKUP(WEEKDAY(E4987),List!A$15:B$21,2,FALSE))</f>
        <v/>
      </c>
      <c r="I4987" s="90">
        <f>IF(G4987="",0,VLOOKUP(G4987,PHR!$B$4:$H$10000,7,FALSE))</f>
        <v>0</v>
      </c>
      <c r="J4987" s="51" t="str">
        <f t="shared" si="313"/>
        <v/>
      </c>
      <c r="K4987" s="52" t="str">
        <f t="shared" si="312"/>
        <v/>
      </c>
      <c r="L4987" s="55" t="str">
        <f t="shared" si="310"/>
        <v/>
      </c>
      <c r="M4987" s="56" t="str">
        <f t="shared" si="311"/>
        <v/>
      </c>
    </row>
    <row r="4988" spans="1:13" ht="13" x14ac:dyDescent="0.25">
      <c r="A4988" s="163">
        <v>4984</v>
      </c>
      <c r="B4988" s="66"/>
      <c r="C4988" s="67"/>
      <c r="D4988" s="48"/>
      <c r="E4988" s="68"/>
      <c r="F4988" s="49"/>
      <c r="G4988" s="69"/>
      <c r="H4988" s="50" t="str">
        <f>IF(E4988="","",VLOOKUP(WEEKDAY(E4988),List!A$15:B$21,2,FALSE))</f>
        <v/>
      </c>
      <c r="I4988" s="90">
        <f>IF(G4988="",0,VLOOKUP(G4988,PHR!$B$4:$H$10000,7,FALSE))</f>
        <v>0</v>
      </c>
      <c r="J4988" s="51" t="str">
        <f t="shared" si="313"/>
        <v/>
      </c>
      <c r="K4988" s="52" t="str">
        <f t="shared" si="312"/>
        <v/>
      </c>
      <c r="L4988" s="55" t="str">
        <f t="shared" si="310"/>
        <v/>
      </c>
      <c r="M4988" s="56" t="str">
        <f t="shared" si="311"/>
        <v/>
      </c>
    </row>
    <row r="4989" spans="1:13" ht="13" x14ac:dyDescent="0.25">
      <c r="A4989" s="163">
        <v>4985</v>
      </c>
      <c r="B4989" s="66"/>
      <c r="C4989" s="67"/>
      <c r="D4989" s="48"/>
      <c r="E4989" s="68"/>
      <c r="F4989" s="49"/>
      <c r="G4989" s="69"/>
      <c r="H4989" s="50" t="str">
        <f>IF(E4989="","",VLOOKUP(WEEKDAY(E4989),List!A$15:B$21,2,FALSE))</f>
        <v/>
      </c>
      <c r="I4989" s="90">
        <f>IF(G4989="",0,VLOOKUP(G4989,PHR!$B$4:$H$10000,7,FALSE))</f>
        <v>0</v>
      </c>
      <c r="J4989" s="51" t="str">
        <f t="shared" si="313"/>
        <v/>
      </c>
      <c r="K4989" s="52" t="str">
        <f t="shared" si="312"/>
        <v/>
      </c>
      <c r="L4989" s="55" t="str">
        <f t="shared" si="310"/>
        <v/>
      </c>
      <c r="M4989" s="56" t="str">
        <f t="shared" si="311"/>
        <v/>
      </c>
    </row>
    <row r="4990" spans="1:13" ht="13" x14ac:dyDescent="0.25">
      <c r="A4990" s="163">
        <v>4986</v>
      </c>
      <c r="B4990" s="66"/>
      <c r="C4990" s="67"/>
      <c r="D4990" s="48"/>
      <c r="E4990" s="68"/>
      <c r="F4990" s="49"/>
      <c r="G4990" s="69"/>
      <c r="H4990" s="50" t="str">
        <f>IF(E4990="","",VLOOKUP(WEEKDAY(E4990),List!A$15:B$21,2,FALSE))</f>
        <v/>
      </c>
      <c r="I4990" s="90">
        <f>IF(G4990="",0,VLOOKUP(G4990,PHR!$B$4:$H$10000,7,FALSE))</f>
        <v>0</v>
      </c>
      <c r="J4990" s="51" t="str">
        <f t="shared" si="313"/>
        <v/>
      </c>
      <c r="K4990" s="52" t="str">
        <f t="shared" si="312"/>
        <v/>
      </c>
      <c r="L4990" s="55" t="str">
        <f t="shared" si="310"/>
        <v/>
      </c>
      <c r="M4990" s="56" t="str">
        <f t="shared" si="311"/>
        <v/>
      </c>
    </row>
    <row r="4991" spans="1:13" ht="13" x14ac:dyDescent="0.25">
      <c r="A4991" s="163">
        <v>4987</v>
      </c>
      <c r="B4991" s="66"/>
      <c r="C4991" s="67"/>
      <c r="D4991" s="48"/>
      <c r="E4991" s="68"/>
      <c r="F4991" s="49"/>
      <c r="G4991" s="69"/>
      <c r="H4991" s="50" t="str">
        <f>IF(E4991="","",VLOOKUP(WEEKDAY(E4991),List!A$15:B$21,2,FALSE))</f>
        <v/>
      </c>
      <c r="I4991" s="90">
        <f>IF(G4991="",0,VLOOKUP(G4991,PHR!$B$4:$H$10000,7,FALSE))</f>
        <v>0</v>
      </c>
      <c r="J4991" s="51" t="str">
        <f t="shared" si="313"/>
        <v/>
      </c>
      <c r="K4991" s="52" t="str">
        <f t="shared" si="312"/>
        <v/>
      </c>
      <c r="L4991" s="55" t="str">
        <f t="shared" si="310"/>
        <v/>
      </c>
      <c r="M4991" s="56" t="str">
        <f t="shared" si="311"/>
        <v/>
      </c>
    </row>
    <row r="4992" spans="1:13" ht="13" x14ac:dyDescent="0.25">
      <c r="A4992" s="163">
        <v>4988</v>
      </c>
      <c r="B4992" s="66"/>
      <c r="C4992" s="67"/>
      <c r="D4992" s="48"/>
      <c r="E4992" s="68"/>
      <c r="F4992" s="49"/>
      <c r="G4992" s="69"/>
      <c r="H4992" s="50" t="str">
        <f>IF(E4992="","",VLOOKUP(WEEKDAY(E4992),List!A$15:B$21,2,FALSE))</f>
        <v/>
      </c>
      <c r="I4992" s="90">
        <f>IF(G4992="",0,VLOOKUP(G4992,PHR!$B$4:$H$10000,7,FALSE))</f>
        <v>0</v>
      </c>
      <c r="J4992" s="51" t="str">
        <f t="shared" si="313"/>
        <v/>
      </c>
      <c r="K4992" s="52" t="str">
        <f t="shared" si="312"/>
        <v/>
      </c>
      <c r="L4992" s="55" t="str">
        <f t="shared" si="310"/>
        <v/>
      </c>
      <c r="M4992" s="56" t="str">
        <f t="shared" si="311"/>
        <v/>
      </c>
    </row>
    <row r="4993" spans="1:13" ht="13" x14ac:dyDescent="0.25">
      <c r="A4993" s="163">
        <v>4989</v>
      </c>
      <c r="B4993" s="66"/>
      <c r="C4993" s="67"/>
      <c r="D4993" s="48"/>
      <c r="E4993" s="68"/>
      <c r="F4993" s="49"/>
      <c r="G4993" s="69"/>
      <c r="H4993" s="50" t="str">
        <f>IF(E4993="","",VLOOKUP(WEEKDAY(E4993),List!A$15:B$21,2,FALSE))</f>
        <v/>
      </c>
      <c r="I4993" s="90">
        <f>IF(G4993="",0,VLOOKUP(G4993,PHR!$B$4:$H$10000,7,FALSE))</f>
        <v>0</v>
      </c>
      <c r="J4993" s="51" t="str">
        <f t="shared" si="313"/>
        <v/>
      </c>
      <c r="K4993" s="52" t="str">
        <f t="shared" si="312"/>
        <v/>
      </c>
      <c r="L4993" s="55" t="str">
        <f t="shared" si="310"/>
        <v/>
      </c>
      <c r="M4993" s="56" t="str">
        <f t="shared" si="311"/>
        <v/>
      </c>
    </row>
    <row r="4994" spans="1:13" ht="13" x14ac:dyDescent="0.25">
      <c r="A4994" s="163">
        <v>4990</v>
      </c>
      <c r="B4994" s="66"/>
      <c r="C4994" s="67"/>
      <c r="D4994" s="48"/>
      <c r="E4994" s="68"/>
      <c r="F4994" s="49"/>
      <c r="G4994" s="69"/>
      <c r="H4994" s="50" t="str">
        <f>IF(E4994="","",VLOOKUP(WEEKDAY(E4994),List!A$15:B$21,2,FALSE))</f>
        <v/>
      </c>
      <c r="I4994" s="90">
        <f>IF(G4994="",0,VLOOKUP(G4994,PHR!$B$4:$H$10000,7,FALSE))</f>
        <v>0</v>
      </c>
      <c r="J4994" s="51" t="str">
        <f t="shared" si="313"/>
        <v/>
      </c>
      <c r="K4994" s="52" t="str">
        <f t="shared" si="312"/>
        <v/>
      </c>
      <c r="L4994" s="55" t="str">
        <f t="shared" si="310"/>
        <v/>
      </c>
      <c r="M4994" s="56" t="str">
        <f t="shared" si="311"/>
        <v/>
      </c>
    </row>
    <row r="4995" spans="1:13" ht="13" x14ac:dyDescent="0.25">
      <c r="A4995" s="163">
        <v>4991</v>
      </c>
      <c r="B4995" s="66"/>
      <c r="C4995" s="67"/>
      <c r="D4995" s="48"/>
      <c r="E4995" s="68"/>
      <c r="F4995" s="49"/>
      <c r="G4995" s="69"/>
      <c r="H4995" s="50" t="str">
        <f>IF(E4995="","",VLOOKUP(WEEKDAY(E4995),List!A$15:B$21,2,FALSE))</f>
        <v/>
      </c>
      <c r="I4995" s="90">
        <f>IF(G4995="",0,VLOOKUP(G4995,PHR!$B$4:$H$10000,7,FALSE))</f>
        <v>0</v>
      </c>
      <c r="J4995" s="51" t="str">
        <f t="shared" si="313"/>
        <v/>
      </c>
      <c r="K4995" s="52" t="str">
        <f t="shared" si="312"/>
        <v/>
      </c>
      <c r="L4995" s="55" t="str">
        <f t="shared" si="310"/>
        <v/>
      </c>
      <c r="M4995" s="56" t="str">
        <f t="shared" si="311"/>
        <v/>
      </c>
    </row>
    <row r="4996" spans="1:13" ht="13" x14ac:dyDescent="0.25">
      <c r="A4996" s="163">
        <v>4992</v>
      </c>
      <c r="B4996" s="66"/>
      <c r="C4996" s="67"/>
      <c r="D4996" s="48"/>
      <c r="E4996" s="68"/>
      <c r="F4996" s="49"/>
      <c r="G4996" s="69"/>
      <c r="H4996" s="50" t="str">
        <f>IF(E4996="","",VLOOKUP(WEEKDAY(E4996),List!A$15:B$21,2,FALSE))</f>
        <v/>
      </c>
      <c r="I4996" s="90">
        <f>IF(G4996="",0,VLOOKUP(G4996,PHR!$B$4:$H$10000,7,FALSE))</f>
        <v>0</v>
      </c>
      <c r="J4996" s="51" t="str">
        <f t="shared" si="313"/>
        <v/>
      </c>
      <c r="K4996" s="52" t="str">
        <f t="shared" si="312"/>
        <v/>
      </c>
      <c r="L4996" s="55" t="str">
        <f t="shared" si="310"/>
        <v/>
      </c>
      <c r="M4996" s="56" t="str">
        <f t="shared" si="311"/>
        <v/>
      </c>
    </row>
    <row r="4997" spans="1:13" ht="13" x14ac:dyDescent="0.25">
      <c r="A4997" s="163">
        <v>4993</v>
      </c>
      <c r="B4997" s="66"/>
      <c r="C4997" s="67"/>
      <c r="D4997" s="48"/>
      <c r="E4997" s="68"/>
      <c r="F4997" s="49"/>
      <c r="G4997" s="69"/>
      <c r="H4997" s="50" t="str">
        <f>IF(E4997="","",VLOOKUP(WEEKDAY(E4997),List!A$15:B$21,2,FALSE))</f>
        <v/>
      </c>
      <c r="I4997" s="90">
        <f>IF(G4997="",0,VLOOKUP(G4997,PHR!$B$4:$H$10000,7,FALSE))</f>
        <v>0</v>
      </c>
      <c r="J4997" s="51" t="str">
        <f t="shared" si="313"/>
        <v/>
      </c>
      <c r="K4997" s="52" t="str">
        <f t="shared" si="312"/>
        <v/>
      </c>
      <c r="L4997" s="55" t="str">
        <f t="shared" ref="L4997:L5004" si="314">IF(D4997="","",K4997)</f>
        <v/>
      </c>
      <c r="M4997" s="56" t="str">
        <f t="shared" ref="M4997:M5004" si="315">IF(D4997="","",ROUND(L4997*I4997,2))</f>
        <v/>
      </c>
    </row>
    <row r="4998" spans="1:13" ht="13" x14ac:dyDescent="0.25">
      <c r="A4998" s="163">
        <v>4994</v>
      </c>
      <c r="B4998" s="66"/>
      <c r="C4998" s="67"/>
      <c r="D4998" s="48"/>
      <c r="E4998" s="68"/>
      <c r="F4998" s="49"/>
      <c r="G4998" s="69"/>
      <c r="H4998" s="50" t="str">
        <f>IF(E4998="","",VLOOKUP(WEEKDAY(E4998),List!A$15:B$21,2,FALSE))</f>
        <v/>
      </c>
      <c r="I4998" s="90">
        <f>IF(G4998="",0,VLOOKUP(G4998,PHR!$B$4:$H$10000,7,FALSE))</f>
        <v>0</v>
      </c>
      <c r="J4998" s="51" t="str">
        <f t="shared" si="313"/>
        <v/>
      </c>
      <c r="K4998" s="52" t="str">
        <f t="shared" ref="K4998:K5004" si="316">IF(F4998="","",IF(C4998="",MIN(F4998,$K$1),(MIN(F4998,$K$1)*C4998)))</f>
        <v/>
      </c>
      <c r="L4998" s="55" t="str">
        <f t="shared" si="314"/>
        <v/>
      </c>
      <c r="M4998" s="56" t="str">
        <f t="shared" si="315"/>
        <v/>
      </c>
    </row>
    <row r="4999" spans="1:13" ht="13" x14ac:dyDescent="0.25">
      <c r="A4999" s="163">
        <v>4995</v>
      </c>
      <c r="B4999" s="66"/>
      <c r="C4999" s="67"/>
      <c r="D4999" s="48"/>
      <c r="E4999" s="68"/>
      <c r="F4999" s="49"/>
      <c r="G4999" s="69"/>
      <c r="H4999" s="50" t="str">
        <f>IF(E4999="","",VLOOKUP(WEEKDAY(E4999),List!A$15:B$21,2,FALSE))</f>
        <v/>
      </c>
      <c r="I4999" s="90">
        <f>IF(G4999="",0,VLOOKUP(G4999,PHR!$B$4:$H$10000,7,FALSE))</f>
        <v>0</v>
      </c>
      <c r="J4999" s="51" t="str">
        <f t="shared" si="313"/>
        <v/>
      </c>
      <c r="K4999" s="52" t="str">
        <f t="shared" si="316"/>
        <v/>
      </c>
      <c r="L4999" s="55" t="str">
        <f t="shared" si="314"/>
        <v/>
      </c>
      <c r="M4999" s="56" t="str">
        <f t="shared" si="315"/>
        <v/>
      </c>
    </row>
    <row r="5000" spans="1:13" ht="13" x14ac:dyDescent="0.25">
      <c r="A5000" s="163">
        <v>4996</v>
      </c>
      <c r="B5000" s="66"/>
      <c r="C5000" s="67"/>
      <c r="D5000" s="48"/>
      <c r="E5000" s="68"/>
      <c r="F5000" s="49"/>
      <c r="G5000" s="69"/>
      <c r="H5000" s="50" t="str">
        <f>IF(E5000="","",VLOOKUP(WEEKDAY(E5000),List!A$15:B$21,2,FALSE))</f>
        <v/>
      </c>
      <c r="I5000" s="90">
        <f>IF(G5000="",0,VLOOKUP(G5000,PHR!$B$4:$H$10000,7,FALSE))</f>
        <v>0</v>
      </c>
      <c r="J5000" s="51" t="str">
        <f t="shared" si="313"/>
        <v/>
      </c>
      <c r="K5000" s="52" t="str">
        <f t="shared" si="316"/>
        <v/>
      </c>
      <c r="L5000" s="55" t="str">
        <f t="shared" si="314"/>
        <v/>
      </c>
      <c r="M5000" s="56" t="str">
        <f t="shared" si="315"/>
        <v/>
      </c>
    </row>
    <row r="5001" spans="1:13" ht="13" x14ac:dyDescent="0.25">
      <c r="A5001" s="163">
        <v>4997</v>
      </c>
      <c r="B5001" s="66"/>
      <c r="C5001" s="67"/>
      <c r="D5001" s="48"/>
      <c r="E5001" s="68"/>
      <c r="F5001" s="49"/>
      <c r="G5001" s="69"/>
      <c r="H5001" s="50" t="str">
        <f>IF(E5001="","",VLOOKUP(WEEKDAY(E5001),List!A$15:B$21,2,FALSE))</f>
        <v/>
      </c>
      <c r="I5001" s="90">
        <f>IF(G5001="",0,VLOOKUP(G5001,PHR!$B$4:$H$10000,7,FALSE))</f>
        <v>0</v>
      </c>
      <c r="J5001" s="51" t="str">
        <f t="shared" si="313"/>
        <v/>
      </c>
      <c r="K5001" s="52" t="str">
        <f t="shared" si="316"/>
        <v/>
      </c>
      <c r="L5001" s="55" t="str">
        <f t="shared" si="314"/>
        <v/>
      </c>
      <c r="M5001" s="56" t="str">
        <f t="shared" si="315"/>
        <v/>
      </c>
    </row>
    <row r="5002" spans="1:13" ht="13" x14ac:dyDescent="0.25">
      <c r="A5002" s="163">
        <v>4998</v>
      </c>
      <c r="B5002" s="66"/>
      <c r="C5002" s="67"/>
      <c r="D5002" s="48"/>
      <c r="E5002" s="68"/>
      <c r="F5002" s="49"/>
      <c r="G5002" s="69"/>
      <c r="H5002" s="50" t="str">
        <f>IF(E5002="","",VLOOKUP(WEEKDAY(E5002),List!A$15:B$21,2,FALSE))</f>
        <v/>
      </c>
      <c r="I5002" s="90">
        <f>IF(G5002="",0,VLOOKUP(G5002,PHR!$B$4:$H$10000,7,FALSE))</f>
        <v>0</v>
      </c>
      <c r="J5002" s="51" t="str">
        <f t="shared" ref="J5002:J5004" si="317">IF(K5002="","",ROUND(K5002*I5002,2))</f>
        <v/>
      </c>
      <c r="K5002" s="52" t="str">
        <f t="shared" si="316"/>
        <v/>
      </c>
      <c r="L5002" s="55" t="str">
        <f t="shared" si="314"/>
        <v/>
      </c>
      <c r="M5002" s="56" t="str">
        <f t="shared" si="315"/>
        <v/>
      </c>
    </row>
    <row r="5003" spans="1:13" ht="13" x14ac:dyDescent="0.25">
      <c r="A5003" s="163">
        <v>4999</v>
      </c>
      <c r="B5003" s="66"/>
      <c r="C5003" s="67"/>
      <c r="D5003" s="48"/>
      <c r="E5003" s="68"/>
      <c r="F5003" s="49"/>
      <c r="G5003" s="69"/>
      <c r="H5003" s="50" t="str">
        <f>IF(E5003="","",VLOOKUP(WEEKDAY(E5003),List!A$15:B$21,2,FALSE))</f>
        <v/>
      </c>
      <c r="I5003" s="90">
        <f>IF(G5003="",0,VLOOKUP(G5003,PHR!$B$4:$H$10000,7,FALSE))</f>
        <v>0</v>
      </c>
      <c r="J5003" s="51" t="str">
        <f t="shared" si="317"/>
        <v/>
      </c>
      <c r="K5003" s="52" t="str">
        <f t="shared" si="316"/>
        <v/>
      </c>
      <c r="L5003" s="55" t="str">
        <f t="shared" si="314"/>
        <v/>
      </c>
      <c r="M5003" s="56" t="str">
        <f t="shared" si="315"/>
        <v/>
      </c>
    </row>
    <row r="5004" spans="1:13" ht="13.5" thickBot="1" x14ac:dyDescent="0.3">
      <c r="A5004" s="164">
        <v>5000</v>
      </c>
      <c r="B5004" s="66"/>
      <c r="C5004" s="67"/>
      <c r="D5004" s="48"/>
      <c r="E5004" s="68"/>
      <c r="F5004" s="49"/>
      <c r="G5004" s="69"/>
      <c r="H5004" s="50" t="str">
        <f>IF(E5004="","",VLOOKUP(WEEKDAY(E5004),List!A$15:B$21,2,FALSE))</f>
        <v/>
      </c>
      <c r="I5004" s="90">
        <f>IF(G5004="",0,VLOOKUP(G5004,PHR!$B$4:$H$10000,7,FALSE))</f>
        <v>0</v>
      </c>
      <c r="J5004" s="57" t="str">
        <f t="shared" si="317"/>
        <v/>
      </c>
      <c r="K5004" s="52" t="str">
        <f t="shared" si="316"/>
        <v/>
      </c>
      <c r="L5004" s="58" t="str">
        <f t="shared" si="314"/>
        <v/>
      </c>
      <c r="M5004" s="59" t="str">
        <f t="shared" si="315"/>
        <v/>
      </c>
    </row>
  </sheetData>
  <sheetProtection algorithmName="SHA-512" hashValue="q1UbFLHbU8VNcP0UDkM5/ZrTuKCAm2qZuSabHv0A0ZQ6ZpiWiE8xexPrpwhci4wK82jzBX5QZ5rjcx0zt2kS0A==" saltValue="y+uHCuuNtXgHsz8qe33zUg==" spinCount="100000" sheet="1" insertRows="0" deleteRows="0" selectLockedCells="1" sort="0" autoFilter="0" pivotTables="0"/>
  <mergeCells count="10">
    <mergeCell ref="A1:A3"/>
    <mergeCell ref="I1:J3"/>
    <mergeCell ref="K1:K3"/>
    <mergeCell ref="L1:M3"/>
    <mergeCell ref="B1:D1"/>
    <mergeCell ref="B2:C2"/>
    <mergeCell ref="B3:C3"/>
    <mergeCell ref="E1:F1"/>
    <mergeCell ref="E2:F3"/>
    <mergeCell ref="G1:H1"/>
  </mergeCells>
  <dataValidations disablePrompts="1" count="3">
    <dataValidation type="decimal" allowBlank="1" showInputMessage="1" showErrorMessage="1" sqref="F5010:F1048576 F4:F5004" xr:uid="{00000000-0002-0000-0600-000000000000}">
      <formula1>0</formula1>
      <formula2>24</formula2>
    </dataValidation>
    <dataValidation type="date" allowBlank="1" showInputMessage="1" showErrorMessage="1" sqref="E5:E5004" xr:uid="{00000000-0002-0000-0600-000001000000}">
      <formula1>41640</formula1>
      <formula2>55153</formula2>
    </dataValidation>
    <dataValidation allowBlank="1" showInputMessage="1" showErrorMessage="1" promptTitle="Trainer Costs Only" prompt="Do not enter CTP% for Trainers unless your Letter of Offer specifically states that CTP% applies to Trainers." sqref="C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&amp;CLabour Costs
Project Hours</oddHeader>
    <oddFooter>&amp;LVersion 1.2.&amp;R&amp;P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600-000003000000}">
          <x14:formula1>
            <xm:f>List!$F$24:$F$25</xm:f>
          </x14:formula1>
          <xm:sqref>D5:D5004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H252"/>
  <sheetViews>
    <sheetView showGridLines="0" showZeros="0" zoomScale="90" zoomScaleNormal="90" workbookViewId="0">
      <selection activeCell="G4" sqref="G4"/>
    </sheetView>
  </sheetViews>
  <sheetFormatPr defaultColWidth="14.81640625" defaultRowHeight="13" x14ac:dyDescent="0.3"/>
  <cols>
    <col min="1" max="1" width="12.7265625" style="76" bestFit="1" customWidth="1"/>
    <col min="2" max="2" width="32.81640625" style="78" customWidth="1"/>
    <col min="3" max="3" width="17" style="78" bestFit="1" customWidth="1"/>
    <col min="4" max="4" width="20" style="78" bestFit="1" customWidth="1"/>
    <col min="5" max="5" width="17.26953125" style="78" bestFit="1" customWidth="1"/>
    <col min="6" max="6" width="15.81640625" style="78" customWidth="1"/>
    <col min="7" max="7" width="25.54296875" style="78" customWidth="1"/>
    <col min="8" max="8" width="28.453125" style="79" customWidth="1"/>
    <col min="9" max="16384" width="14.81640625" style="76"/>
  </cols>
  <sheetData>
    <row r="1" spans="1:8" ht="43" customHeight="1" thickBot="1" x14ac:dyDescent="0.35">
      <c r="A1" s="277" t="s">
        <v>126</v>
      </c>
      <c r="B1" s="283" t="s">
        <v>127</v>
      </c>
      <c r="C1" s="288" t="s">
        <v>128</v>
      </c>
      <c r="D1" s="288" t="s">
        <v>129</v>
      </c>
      <c r="E1" s="285" t="s">
        <v>130</v>
      </c>
      <c r="F1" s="283" t="s">
        <v>149</v>
      </c>
      <c r="G1" s="280" t="s">
        <v>131</v>
      </c>
      <c r="H1" s="161" t="s">
        <v>176</v>
      </c>
    </row>
    <row r="2" spans="1:8" ht="31.5" customHeight="1" thickBot="1" x14ac:dyDescent="0.55000000000000004">
      <c r="A2" s="278"/>
      <c r="B2" s="284"/>
      <c r="C2" s="289"/>
      <c r="D2" s="289"/>
      <c r="E2" s="286"/>
      <c r="F2" s="284"/>
      <c r="G2" s="281"/>
      <c r="H2" s="165"/>
    </row>
    <row r="3" spans="1:8" ht="33.5" customHeight="1" thickBot="1" x14ac:dyDescent="0.35">
      <c r="A3" s="279"/>
      <c r="B3" s="282"/>
      <c r="C3" s="290"/>
      <c r="D3" s="290"/>
      <c r="E3" s="287"/>
      <c r="F3" s="282"/>
      <c r="G3" s="282"/>
      <c r="H3" s="158" t="s">
        <v>115</v>
      </c>
    </row>
    <row r="4" spans="1:8" ht="14" x14ac:dyDescent="0.3">
      <c r="A4" s="24">
        <v>1</v>
      </c>
      <c r="B4" s="45"/>
      <c r="C4" s="114"/>
      <c r="D4" s="77"/>
      <c r="E4" s="77"/>
      <c r="F4" s="45"/>
      <c r="G4" s="45"/>
      <c r="H4" s="159">
        <f>IF(B4="",0,IF(C4="",0,IF(C4="Salary",D4*VLOOKUP(E4,List!$A$7:$B$11,2,FALSE)*PHR!G4/PHR!F4/1720,IF(C4="Hourly Paid",MAX(D4,PHR!D4*PHR!G4*52/1720),IF(C4="AgencyStaff",D4,IF(C4="Standard Hourly Rate",IF(H2="",0,$H$2)))))))</f>
        <v>0</v>
      </c>
    </row>
    <row r="5" spans="1:8" ht="14" x14ac:dyDescent="0.3">
      <c r="A5" s="24">
        <v>2</v>
      </c>
      <c r="B5" s="45"/>
      <c r="C5" s="114"/>
      <c r="D5" s="77"/>
      <c r="E5" s="77"/>
      <c r="F5" s="45"/>
      <c r="G5" s="45"/>
      <c r="H5" s="159">
        <f>IF(B5="",0,IF(C5="",0,IF(C5="Salary",D5*VLOOKUP(E5,List!$A$7:$B$11,2,FALSE)*PHR!G5/PHR!F5/1720,IF(C5="Hourly Paid",MAX(D5,PHR!D5*PHR!G5*52/1720),IF(C5="AgencyStaff",D5,IF(C5="Standard Hourly Rate",IF(H3="",0,$H$2)))))))</f>
        <v>0</v>
      </c>
    </row>
    <row r="6" spans="1:8" ht="14" x14ac:dyDescent="0.3">
      <c r="A6" s="24">
        <v>3</v>
      </c>
      <c r="B6" s="45"/>
      <c r="C6" s="114"/>
      <c r="D6" s="77"/>
      <c r="E6" s="77"/>
      <c r="F6" s="45"/>
      <c r="G6" s="45"/>
      <c r="H6" s="159">
        <f>IF(B6="",0,IF(C6="",0,IF(C6="Salary",D6*VLOOKUP(E6,List!$A$7:$B$11,2,FALSE)*PHR!G6/PHR!F6/1720,IF(C6="Hourly Paid",MAX(D6,PHR!D6*PHR!G6*52/1720),IF(C6="AgencyStaff",D6,IF(C6="Standard Hourly Rate",IF(H4="",0,$H$2)))))))</f>
        <v>0</v>
      </c>
    </row>
    <row r="7" spans="1:8" ht="14" x14ac:dyDescent="0.3">
      <c r="A7" s="24">
        <v>4</v>
      </c>
      <c r="B7" s="45"/>
      <c r="C7" s="114"/>
      <c r="D7" s="77"/>
      <c r="E7" s="77"/>
      <c r="F7" s="45"/>
      <c r="G7" s="45"/>
      <c r="H7" s="159">
        <f>IF(B7="",0,IF(C7="",0,IF(C7="Salary",D7*VLOOKUP(E7,List!$A$7:$B$11,2,FALSE)*PHR!G7/PHR!F7/1720,IF(C7="Hourly Paid",MAX(D7,PHR!D7*PHR!G7*52/1720),IF(C7="AgencyStaff",D7,IF(C7="Standard Hourly Rate",IF(H5="",0,$H$2)))))))</f>
        <v>0</v>
      </c>
    </row>
    <row r="8" spans="1:8" ht="14" x14ac:dyDescent="0.3">
      <c r="A8" s="24">
        <v>5</v>
      </c>
      <c r="B8" s="45"/>
      <c r="C8" s="114"/>
      <c r="D8" s="77"/>
      <c r="E8" s="77"/>
      <c r="F8" s="45"/>
      <c r="G8" s="45"/>
      <c r="H8" s="159">
        <f>IF(B8="",0,IF(C8="",0,IF(C8="Salary",D8*VLOOKUP(E8,List!$A$7:$B$11,2,FALSE)*PHR!G8/PHR!F8/1720,IF(C8="Hourly Paid",MAX(D8,PHR!D8*PHR!G8*52/1720),IF(C8="AgencyStaff",D8,IF(C8="Standard Hourly Rate",IF(H6="",0,$H$2)))))))</f>
        <v>0</v>
      </c>
    </row>
    <row r="9" spans="1:8" ht="14" x14ac:dyDescent="0.3">
      <c r="A9" s="24">
        <v>6</v>
      </c>
      <c r="B9" s="45"/>
      <c r="C9" s="114"/>
      <c r="D9" s="77"/>
      <c r="E9" s="77"/>
      <c r="F9" s="45"/>
      <c r="G9" s="45"/>
      <c r="H9" s="159">
        <f>IF(B9="",0,IF(C9="",0,IF(C9="Salary",D9*VLOOKUP(E9,List!$A$7:$B$11,2,FALSE)*PHR!G9/PHR!F9/1720,IF(C9="Hourly Paid",MAX(D9,PHR!D9*PHR!G9*52/1720),IF(C9="AgencyStaff",D9,IF(C9="Standard Hourly Rate",IF(H7="",0,$H$2)))))))</f>
        <v>0</v>
      </c>
    </row>
    <row r="10" spans="1:8" ht="14" x14ac:dyDescent="0.3">
      <c r="A10" s="24">
        <v>7</v>
      </c>
      <c r="B10" s="45"/>
      <c r="C10" s="114"/>
      <c r="D10" s="77"/>
      <c r="E10" s="77"/>
      <c r="F10" s="45"/>
      <c r="G10" s="45"/>
      <c r="H10" s="159">
        <f>IF(B10="",0,IF(C10="",0,IF(C10="Salary",D10*VLOOKUP(E10,List!$A$7:$B$11,2,FALSE)*PHR!G10/PHR!F10/1720,IF(C10="Hourly Paid",MAX(D10,PHR!D10*PHR!G10*52/1720),IF(C10="AgencyStaff",D10,IF(C10="Standard Hourly Rate",IF(H8="",0,$H$2)))))))</f>
        <v>0</v>
      </c>
    </row>
    <row r="11" spans="1:8" ht="14" x14ac:dyDescent="0.3">
      <c r="A11" s="24">
        <v>8</v>
      </c>
      <c r="B11" s="45"/>
      <c r="C11" s="114"/>
      <c r="D11" s="77"/>
      <c r="E11" s="77"/>
      <c r="F11" s="45"/>
      <c r="G11" s="45"/>
      <c r="H11" s="159">
        <f>IF(B11="",0,IF(C11="",0,IF(C11="Salary",D11*VLOOKUP(E11,List!$A$7:$B$11,2,FALSE)*PHR!G11/PHR!F11/1720,IF(C11="Hourly Paid",MAX(D11,PHR!D11*PHR!G11*52/1720),IF(C11="AgencyStaff",D11,IF(C11="Standard Hourly Rate",IF(H9="",0,$H$2)))))))</f>
        <v>0</v>
      </c>
    </row>
    <row r="12" spans="1:8" ht="14" x14ac:dyDescent="0.3">
      <c r="A12" s="24">
        <v>9</v>
      </c>
      <c r="B12" s="45"/>
      <c r="C12" s="114"/>
      <c r="D12" s="77"/>
      <c r="E12" s="77"/>
      <c r="F12" s="45"/>
      <c r="G12" s="45"/>
      <c r="H12" s="159">
        <f>IF(B12="",0,IF(C12="",0,IF(C12="Salary",D12*VLOOKUP(E12,List!$A$7:$B$11,2,FALSE)*PHR!G12/PHR!F12/1720,IF(C12="Hourly Paid",MAX(D12,PHR!D12*PHR!G12*52/1720),IF(C12="AgencyStaff",D12,IF(C12="Standard Hourly Rate",IF(H10="",0,$H$2)))))))</f>
        <v>0</v>
      </c>
    </row>
    <row r="13" spans="1:8" ht="14" x14ac:dyDescent="0.3">
      <c r="A13" s="24">
        <v>10</v>
      </c>
      <c r="B13" s="45"/>
      <c r="C13" s="114"/>
      <c r="D13" s="77"/>
      <c r="E13" s="77"/>
      <c r="F13" s="45"/>
      <c r="G13" s="45"/>
      <c r="H13" s="159">
        <f>IF(B13="",0,IF(C13="",0,IF(C13="Salary",D13*VLOOKUP(E13,List!$A$7:$B$11,2,FALSE)*PHR!G13/PHR!F13/1720,IF(C13="Hourly Paid",MAX(D13,PHR!D13*PHR!G13*52/1720),IF(C13="AgencyStaff",D13,IF(C13="Standard Hourly Rate",IF(H11="",0,$H$2)))))))</f>
        <v>0</v>
      </c>
    </row>
    <row r="14" spans="1:8" ht="14" x14ac:dyDescent="0.3">
      <c r="A14" s="24">
        <v>11</v>
      </c>
      <c r="B14" s="45"/>
      <c r="C14" s="114"/>
      <c r="D14" s="77"/>
      <c r="E14" s="77"/>
      <c r="F14" s="45"/>
      <c r="G14" s="45"/>
      <c r="H14" s="159">
        <f>IF(B14="",0,IF(C14="",0,IF(C14="Salary",D14*VLOOKUP(E14,List!$A$7:$B$11,2,FALSE)*PHR!G14/PHR!F14/1720,IF(C14="Hourly Paid",MAX(D14,PHR!D14*PHR!G14*52/1720),IF(C14="AgencyStaff",D14,IF(C14="Standard Hourly Rate",IF(H12="",0,$H$2)))))))</f>
        <v>0</v>
      </c>
    </row>
    <row r="15" spans="1:8" ht="14" x14ac:dyDescent="0.3">
      <c r="A15" s="24">
        <v>12</v>
      </c>
      <c r="B15" s="45"/>
      <c r="C15" s="114"/>
      <c r="D15" s="77"/>
      <c r="E15" s="77"/>
      <c r="F15" s="45"/>
      <c r="G15" s="45"/>
      <c r="H15" s="159">
        <f>IF(B15="",0,IF(C15="",0,IF(C15="Salary",D15*VLOOKUP(E15,List!$A$7:$B$11,2,FALSE)*PHR!G15/PHR!F15/1720,IF(C15="Hourly Paid",MAX(D15,PHR!D15*PHR!G15*52/1720),IF(C15="AgencyStaff",D15,IF(C15="Standard Hourly Rate",IF(H13="",0,$H$2)))))))</f>
        <v>0</v>
      </c>
    </row>
    <row r="16" spans="1:8" ht="14" x14ac:dyDescent="0.3">
      <c r="A16" s="24">
        <v>13</v>
      </c>
      <c r="B16" s="45"/>
      <c r="C16" s="114"/>
      <c r="D16" s="77"/>
      <c r="E16" s="77"/>
      <c r="F16" s="45"/>
      <c r="G16" s="45"/>
      <c r="H16" s="159">
        <f>IF(B16="",0,IF(C16="",0,IF(C16="Salary",D16*VLOOKUP(E16,List!$A$7:$B$11,2,FALSE)*PHR!G16/PHR!F16/1720,IF(C16="Hourly Paid",MAX(D16,PHR!D16*PHR!G16*52/1720),IF(C16="AgencyStaff",D16,IF(C16="Standard Hourly Rate",IF(H14="",0,$H$2)))))))</f>
        <v>0</v>
      </c>
    </row>
    <row r="17" spans="1:8" ht="14" x14ac:dyDescent="0.3">
      <c r="A17" s="24">
        <v>14</v>
      </c>
      <c r="B17" s="45"/>
      <c r="C17" s="114"/>
      <c r="D17" s="77"/>
      <c r="E17" s="77"/>
      <c r="F17" s="45"/>
      <c r="G17" s="45"/>
      <c r="H17" s="159">
        <f>IF(B17="",0,IF(C17="",0,IF(C17="Salary",D17*VLOOKUP(E17,List!$A$7:$B$11,2,FALSE)*PHR!G17/PHR!F17/1720,IF(C17="Hourly Paid",MAX(D17,PHR!D17*PHR!G17*52/1720),IF(C17="AgencyStaff",D17,IF(C17="Standard Hourly Rate",IF(H15="",0,$H$2)))))))</f>
        <v>0</v>
      </c>
    </row>
    <row r="18" spans="1:8" ht="14" x14ac:dyDescent="0.3">
      <c r="A18" s="24">
        <v>15</v>
      </c>
      <c r="B18" s="45"/>
      <c r="C18" s="114"/>
      <c r="D18" s="77"/>
      <c r="E18" s="77"/>
      <c r="F18" s="45"/>
      <c r="G18" s="45"/>
      <c r="H18" s="159">
        <f>IF(B18="",0,IF(C18="",0,IF(C18="Salary",D18*VLOOKUP(E18,List!$A$7:$B$11,2,FALSE)*PHR!G18/PHR!F18/1720,IF(C18="Hourly Paid",MAX(D18,PHR!D18*PHR!G18*52/1720),IF(C18="AgencyStaff",D18,IF(C18="Standard Hourly Rate",IF(H16="",0,$H$2)))))))</f>
        <v>0</v>
      </c>
    </row>
    <row r="19" spans="1:8" ht="14" x14ac:dyDescent="0.3">
      <c r="A19" s="24">
        <v>16</v>
      </c>
      <c r="B19" s="45"/>
      <c r="C19" s="114"/>
      <c r="D19" s="77"/>
      <c r="E19" s="77"/>
      <c r="F19" s="45"/>
      <c r="G19" s="45"/>
      <c r="H19" s="159">
        <f>IF(B19="",0,IF(C19="",0,IF(C19="Salary",D19*VLOOKUP(E19,List!$A$7:$B$11,2,FALSE)*PHR!G19/PHR!F19/1720,IF(C19="Hourly Paid",MAX(D19,PHR!D19*PHR!G19*52/1720),IF(C19="AgencyStaff",D19,IF(C19="Standard Hourly Rate",IF(H17="",0,$H$2)))))))</f>
        <v>0</v>
      </c>
    </row>
    <row r="20" spans="1:8" ht="14" x14ac:dyDescent="0.3">
      <c r="A20" s="24">
        <v>17</v>
      </c>
      <c r="B20" s="45"/>
      <c r="C20" s="114"/>
      <c r="D20" s="77"/>
      <c r="E20" s="77"/>
      <c r="F20" s="45"/>
      <c r="G20" s="45"/>
      <c r="H20" s="159">
        <f>IF(B20="",0,IF(C20="",0,IF(C20="Salary",D20*VLOOKUP(E20,List!$A$7:$B$11,2,FALSE)*PHR!G20/PHR!F20/1720,IF(C20="Hourly Paid",MAX(D20,PHR!D20*PHR!G20*52/1720),IF(C20="AgencyStaff",D20,IF(C20="Standard Hourly Rate",IF(H18="",0,$H$2)))))))</f>
        <v>0</v>
      </c>
    </row>
    <row r="21" spans="1:8" ht="14" x14ac:dyDescent="0.3">
      <c r="A21" s="24">
        <v>18</v>
      </c>
      <c r="B21" s="45"/>
      <c r="C21" s="114"/>
      <c r="D21" s="77"/>
      <c r="E21" s="77"/>
      <c r="F21" s="45"/>
      <c r="G21" s="45"/>
      <c r="H21" s="159">
        <f>IF(B21="",0,IF(C21="",0,IF(C21="Salary",D21*VLOOKUP(E21,List!$A$7:$B$11,2,FALSE)*PHR!G21/PHR!F21/1720,IF(C21="Hourly Paid",MAX(D21,PHR!D21*PHR!G21*52/1720),IF(C21="AgencyStaff",D21,IF(C21="Standard Hourly Rate",IF(H19="",0,$H$2)))))))</f>
        <v>0</v>
      </c>
    </row>
    <row r="22" spans="1:8" ht="14" x14ac:dyDescent="0.3">
      <c r="A22" s="24">
        <v>19</v>
      </c>
      <c r="B22" s="45"/>
      <c r="C22" s="114"/>
      <c r="D22" s="77"/>
      <c r="E22" s="77"/>
      <c r="F22" s="45"/>
      <c r="G22" s="45"/>
      <c r="H22" s="159">
        <f>IF(B22="",0,IF(C22="",0,IF(C22="Salary",D22*VLOOKUP(E22,List!$A$7:$B$11,2,FALSE)*PHR!G22/PHR!F22/1720,IF(C22="Hourly Paid",MAX(D22,PHR!D22*PHR!G22*52/1720),IF(C22="AgencyStaff",D22,IF(C22="Standard Hourly Rate",IF(H20="",0,$H$2)))))))</f>
        <v>0</v>
      </c>
    </row>
    <row r="23" spans="1:8" ht="14" x14ac:dyDescent="0.3">
      <c r="A23" s="24">
        <v>20</v>
      </c>
      <c r="B23" s="45"/>
      <c r="C23" s="114"/>
      <c r="D23" s="77"/>
      <c r="E23" s="77"/>
      <c r="F23" s="45"/>
      <c r="G23" s="45"/>
      <c r="H23" s="159">
        <f>IF(B23="",0,IF(C23="",0,IF(C23="Salary",D23*VLOOKUP(E23,List!$A$7:$B$11,2,FALSE)*PHR!G23/PHR!F23/1720,IF(C23="Hourly Paid",MAX(D23,PHR!D23*PHR!G23*52/1720),IF(C23="AgencyStaff",D23,IF(C23="Standard Hourly Rate",IF(H21="",0,$H$2)))))))</f>
        <v>0</v>
      </c>
    </row>
    <row r="24" spans="1:8" ht="14" x14ac:dyDescent="0.3">
      <c r="A24" s="24">
        <v>21</v>
      </c>
      <c r="B24" s="45"/>
      <c r="C24" s="114"/>
      <c r="D24" s="77"/>
      <c r="E24" s="77"/>
      <c r="F24" s="45"/>
      <c r="G24" s="45"/>
      <c r="H24" s="159">
        <f>IF(B24="",0,IF(C24="",0,IF(C24="Salary",D24*VLOOKUP(E24,List!$A$7:$B$11,2,FALSE)*PHR!G24/PHR!F24/1720,IF(C24="Hourly Paid",MAX(D24,PHR!D24*PHR!G24*52/1720),IF(C24="AgencyStaff",D24,IF(C24="Standard Hourly Rate",IF(H22="",0,$H$2)))))))</f>
        <v>0</v>
      </c>
    </row>
    <row r="25" spans="1:8" ht="14" x14ac:dyDescent="0.3">
      <c r="A25" s="24">
        <v>22</v>
      </c>
      <c r="B25" s="45"/>
      <c r="C25" s="114"/>
      <c r="D25" s="77"/>
      <c r="E25" s="77"/>
      <c r="F25" s="45"/>
      <c r="G25" s="45"/>
      <c r="H25" s="159">
        <f>IF(B25="",0,IF(C25="",0,IF(C25="Salary",D25*VLOOKUP(E25,List!$A$7:$B$11,2,FALSE)*PHR!G25/PHR!F25/1720,IF(C25="Hourly Paid",MAX(D25,PHR!D25*PHR!G25*52/1720),IF(C25="AgencyStaff",D25,IF(C25="Standard Hourly Rate",IF(H23="",0,$H$2)))))))</f>
        <v>0</v>
      </c>
    </row>
    <row r="26" spans="1:8" ht="14" x14ac:dyDescent="0.3">
      <c r="A26" s="24">
        <v>23</v>
      </c>
      <c r="B26" s="45"/>
      <c r="C26" s="114"/>
      <c r="D26" s="77"/>
      <c r="E26" s="77"/>
      <c r="F26" s="45"/>
      <c r="G26" s="45"/>
      <c r="H26" s="159">
        <f>IF(B26="",0,IF(C26="",0,IF(C26="Salary",D26*VLOOKUP(E26,List!$A$7:$B$11,2,FALSE)*PHR!G26/PHR!F26/1720,IF(C26="Hourly Paid",MAX(D26,PHR!D26*PHR!G26*52/1720),IF(C26="AgencyStaff",D26,IF(C26="Standard Hourly Rate",IF(H24="",0,$H$2)))))))</f>
        <v>0</v>
      </c>
    </row>
    <row r="27" spans="1:8" ht="14" x14ac:dyDescent="0.3">
      <c r="A27" s="24">
        <v>24</v>
      </c>
      <c r="B27" s="45"/>
      <c r="C27" s="114"/>
      <c r="D27" s="77"/>
      <c r="E27" s="77"/>
      <c r="F27" s="45"/>
      <c r="G27" s="45"/>
      <c r="H27" s="159">
        <f>IF(B27="",0,IF(C27="",0,IF(C27="Salary",D27*VLOOKUP(E27,List!$A$7:$B$11,2,FALSE)*PHR!G27/PHR!F27/1720,IF(C27="Hourly Paid",MAX(D27,PHR!D27*PHR!G27*52/1720),IF(C27="AgencyStaff",D27,IF(C27="Standard Hourly Rate",IF(H25="",0,$H$2)))))))</f>
        <v>0</v>
      </c>
    </row>
    <row r="28" spans="1:8" ht="14" x14ac:dyDescent="0.3">
      <c r="A28" s="24">
        <v>25</v>
      </c>
      <c r="B28" s="45"/>
      <c r="C28" s="114"/>
      <c r="D28" s="77"/>
      <c r="E28" s="77"/>
      <c r="F28" s="45"/>
      <c r="G28" s="45"/>
      <c r="H28" s="159">
        <f>IF(B28="",0,IF(C28="",0,IF(C28="Salary",D28*VLOOKUP(E28,List!$A$7:$B$11,2,FALSE)*PHR!G28/PHR!F28/1720,IF(C28="Hourly Paid",MAX(D28,PHR!D28*PHR!G28*52/1720),IF(C28="AgencyStaff",D28,IF(C28="Standard Hourly Rate",IF(H26="",0,$H$2)))))))</f>
        <v>0</v>
      </c>
    </row>
    <row r="29" spans="1:8" ht="14" x14ac:dyDescent="0.3">
      <c r="A29" s="24">
        <v>26</v>
      </c>
      <c r="B29" s="45"/>
      <c r="C29" s="114"/>
      <c r="D29" s="77"/>
      <c r="E29" s="77"/>
      <c r="F29" s="45"/>
      <c r="G29" s="45"/>
      <c r="H29" s="159">
        <f>IF(B29="",0,IF(C29="",0,IF(C29="Salary",D29*VLOOKUP(E29,List!$A$7:$B$11,2,FALSE)*PHR!G29/PHR!F29/1720,IF(C29="Hourly Paid",MAX(D29,PHR!D29*PHR!G29*52/1720),IF(C29="AgencyStaff",D29,IF(C29="Standard Hourly Rate",IF(H27="",0,$H$2)))))))</f>
        <v>0</v>
      </c>
    </row>
    <row r="30" spans="1:8" ht="14" x14ac:dyDescent="0.3">
      <c r="A30" s="24">
        <v>27</v>
      </c>
      <c r="B30" s="45"/>
      <c r="C30" s="114"/>
      <c r="D30" s="77"/>
      <c r="E30" s="77"/>
      <c r="F30" s="45"/>
      <c r="G30" s="45"/>
      <c r="H30" s="159">
        <f>IF(B30="",0,IF(C30="",0,IF(C30="Salary",D30*VLOOKUP(E30,List!$A$7:$B$11,2,FALSE)*PHR!G30/PHR!F30/1720,IF(C30="Hourly Paid",MAX(D30,PHR!D30*PHR!G30*52/1720),IF(C30="AgencyStaff",D30,IF(C30="Standard Hourly Rate",IF(H28="",0,$H$2)))))))</f>
        <v>0</v>
      </c>
    </row>
    <row r="31" spans="1:8" ht="14" x14ac:dyDescent="0.3">
      <c r="A31" s="24">
        <v>28</v>
      </c>
      <c r="B31" s="45"/>
      <c r="C31" s="114"/>
      <c r="D31" s="77"/>
      <c r="E31" s="77"/>
      <c r="F31" s="45"/>
      <c r="G31" s="45"/>
      <c r="H31" s="159">
        <f>IF(B31="",0,IF(C31="",0,IF(C31="Salary",D31*VLOOKUP(E31,List!$A$7:$B$11,2,FALSE)*PHR!G31/PHR!F31/1720,IF(C31="Hourly Paid",MAX(D31,PHR!D31*PHR!G31*52/1720),IF(C31="AgencyStaff",D31,IF(C31="Standard Hourly Rate",IF(H29="",0,$H$2)))))))</f>
        <v>0</v>
      </c>
    </row>
    <row r="32" spans="1:8" ht="14" x14ac:dyDescent="0.3">
      <c r="A32" s="24">
        <v>29</v>
      </c>
      <c r="B32" s="45"/>
      <c r="C32" s="114"/>
      <c r="D32" s="77"/>
      <c r="E32" s="77"/>
      <c r="F32" s="45"/>
      <c r="G32" s="45"/>
      <c r="H32" s="159">
        <f>IF(B32="",0,IF(C32="",0,IF(C32="Salary",D32*VLOOKUP(E32,List!$A$7:$B$11,2,FALSE)*PHR!G32/PHR!F32/1720,IF(C32="Hourly Paid",MAX(D32,PHR!D32*PHR!G32*52/1720),IF(C32="AgencyStaff",D32,IF(C32="Standard Hourly Rate",IF(H30="",0,$H$2)))))))</f>
        <v>0</v>
      </c>
    </row>
    <row r="33" spans="1:8" ht="14" x14ac:dyDescent="0.3">
      <c r="A33" s="24">
        <v>30</v>
      </c>
      <c r="B33" s="45"/>
      <c r="C33" s="114"/>
      <c r="D33" s="77"/>
      <c r="E33" s="77"/>
      <c r="F33" s="45"/>
      <c r="G33" s="45"/>
      <c r="H33" s="159">
        <f>IF(B33="",0,IF(C33="",0,IF(C33="Salary",D33*VLOOKUP(E33,List!$A$7:$B$11,2,FALSE)*PHR!G33/PHR!F33/1720,IF(C33="Hourly Paid",MAX(D33,PHR!D33*PHR!G33*52/1720),IF(C33="AgencyStaff",D33,IF(C33="Standard Hourly Rate",IF(H31="",0,$H$2)))))))</f>
        <v>0</v>
      </c>
    </row>
    <row r="34" spans="1:8" ht="14" x14ac:dyDescent="0.3">
      <c r="A34" s="24">
        <v>31</v>
      </c>
      <c r="B34" s="45"/>
      <c r="C34" s="114"/>
      <c r="D34" s="77"/>
      <c r="E34" s="77"/>
      <c r="F34" s="45"/>
      <c r="G34" s="45"/>
      <c r="H34" s="159">
        <f>IF(B34="",0,IF(C34="",0,IF(C34="Salary",D34*VLOOKUP(E34,List!$A$7:$B$11,2,FALSE)*PHR!G34/PHR!F34/1720,IF(C34="Hourly Paid",MAX(D34,PHR!D34*PHR!G34*52/1720),IF(C34="AgencyStaff",D34,IF(C34="Standard Hourly Rate",IF(H32="",0,$H$2)))))))</f>
        <v>0</v>
      </c>
    </row>
    <row r="35" spans="1:8" ht="14" x14ac:dyDescent="0.3">
      <c r="A35" s="24">
        <v>32</v>
      </c>
      <c r="B35" s="45"/>
      <c r="C35" s="114"/>
      <c r="D35" s="77"/>
      <c r="E35" s="77"/>
      <c r="F35" s="45"/>
      <c r="G35" s="45"/>
      <c r="H35" s="159">
        <f>IF(B35="",0,IF(C35="",0,IF(C35="Salary",D35*VLOOKUP(E35,List!$A$7:$B$11,2,FALSE)*PHR!G35/PHR!F35/1720,IF(C35="Hourly Paid",MAX(D35,PHR!D35*PHR!G35*52/1720),IF(C35="AgencyStaff",D35,IF(C35="Standard Hourly Rate",IF(H33="",0,$H$2)))))))</f>
        <v>0</v>
      </c>
    </row>
    <row r="36" spans="1:8" ht="14" x14ac:dyDescent="0.3">
      <c r="A36" s="24">
        <v>33</v>
      </c>
      <c r="B36" s="45"/>
      <c r="C36" s="114"/>
      <c r="D36" s="77"/>
      <c r="E36" s="77"/>
      <c r="F36" s="45"/>
      <c r="G36" s="45"/>
      <c r="H36" s="159">
        <f>IF(B36="",0,IF(C36="",0,IF(C36="Salary",D36*VLOOKUP(E36,List!$A$7:$B$11,2,FALSE)*PHR!G36/PHR!F36/1720,IF(C36="Hourly Paid",MAX(D36,PHR!D36*PHR!G36*52/1720),IF(C36="AgencyStaff",D36,IF(C36="Standard Hourly Rate",IF(H34="",0,$H$2)))))))</f>
        <v>0</v>
      </c>
    </row>
    <row r="37" spans="1:8" ht="14" x14ac:dyDescent="0.3">
      <c r="A37" s="24">
        <v>34</v>
      </c>
      <c r="B37" s="45"/>
      <c r="C37" s="114"/>
      <c r="D37" s="77"/>
      <c r="E37" s="77"/>
      <c r="F37" s="45"/>
      <c r="G37" s="45"/>
      <c r="H37" s="159">
        <f>IF(B37="",0,IF(C37="",0,IF(C37="Salary",D37*VLOOKUP(E37,List!$A$7:$B$11,2,FALSE)*PHR!G37/PHR!F37/1720,IF(C37="Hourly Paid",MAX(D37,PHR!D37*PHR!G37*52/1720),IF(C37="AgencyStaff",D37,IF(C37="Standard Hourly Rate",IF(H35="",0,$H$2)))))))</f>
        <v>0</v>
      </c>
    </row>
    <row r="38" spans="1:8" ht="14" x14ac:dyDescent="0.3">
      <c r="A38" s="24">
        <v>35</v>
      </c>
      <c r="B38" s="45"/>
      <c r="C38" s="114"/>
      <c r="D38" s="77"/>
      <c r="E38" s="77"/>
      <c r="F38" s="45"/>
      <c r="G38" s="45"/>
      <c r="H38" s="159">
        <f>IF(B38="",0,IF(C38="",0,IF(C38="Salary",D38*VLOOKUP(E38,List!$A$7:$B$11,2,FALSE)*PHR!G38/PHR!F38/1720,IF(C38="Hourly Paid",MAX(D38,PHR!D38*PHR!G38*52/1720),IF(C38="AgencyStaff",D38,IF(C38="Standard Hourly Rate",IF(H36="",0,$H$2)))))))</f>
        <v>0</v>
      </c>
    </row>
    <row r="39" spans="1:8" ht="14" x14ac:dyDescent="0.3">
      <c r="A39" s="24">
        <v>36</v>
      </c>
      <c r="B39" s="45"/>
      <c r="C39" s="114"/>
      <c r="D39" s="77"/>
      <c r="E39" s="77"/>
      <c r="F39" s="45"/>
      <c r="G39" s="45"/>
      <c r="H39" s="159">
        <f>IF(B39="",0,IF(C39="",0,IF(C39="Salary",D39*VLOOKUP(E39,List!$A$7:$B$11,2,FALSE)*PHR!G39/PHR!F39/1720,IF(C39="Hourly Paid",MAX(D39,PHR!D39*PHR!G39*52/1720),IF(C39="AgencyStaff",D39,IF(C39="Standard Hourly Rate",IF(H37="",0,$H$2)))))))</f>
        <v>0</v>
      </c>
    </row>
    <row r="40" spans="1:8" ht="14" x14ac:dyDescent="0.3">
      <c r="A40" s="24">
        <v>37</v>
      </c>
      <c r="B40" s="45"/>
      <c r="C40" s="114"/>
      <c r="D40" s="77"/>
      <c r="E40" s="77"/>
      <c r="F40" s="45"/>
      <c r="G40" s="45"/>
      <c r="H40" s="159">
        <f>IF(B40="",0,IF(C40="",0,IF(C40="Salary",D40*VLOOKUP(E40,List!$A$7:$B$11,2,FALSE)*PHR!G40/PHR!F40/1720,IF(C40="Hourly Paid",MAX(D40,PHR!D40*PHR!G40*52/1720),IF(C40="AgencyStaff",D40,IF(C40="Standard Hourly Rate",IF(H38="",0,$H$2)))))))</f>
        <v>0</v>
      </c>
    </row>
    <row r="41" spans="1:8" ht="14" x14ac:dyDescent="0.3">
      <c r="A41" s="24">
        <v>38</v>
      </c>
      <c r="B41" s="45"/>
      <c r="C41" s="114"/>
      <c r="D41" s="77"/>
      <c r="E41" s="77"/>
      <c r="F41" s="45"/>
      <c r="G41" s="45"/>
      <c r="H41" s="159">
        <f>IF(B41="",0,IF(C41="",0,IF(C41="Salary",D41*VLOOKUP(E41,List!$A$7:$B$11,2,FALSE)*PHR!G41/PHR!F41/1720,IF(C41="Hourly Paid",MAX(D41,PHR!D41*PHR!G41*52/1720),IF(C41="AgencyStaff",D41,IF(C41="Standard Hourly Rate",IF(H39="",0,$H$2)))))))</f>
        <v>0</v>
      </c>
    </row>
    <row r="42" spans="1:8" ht="14" x14ac:dyDescent="0.3">
      <c r="A42" s="24">
        <v>39</v>
      </c>
      <c r="B42" s="45"/>
      <c r="C42" s="114"/>
      <c r="D42" s="77"/>
      <c r="E42" s="77"/>
      <c r="F42" s="45"/>
      <c r="G42" s="45"/>
      <c r="H42" s="159">
        <f>IF(B42="",0,IF(C42="",0,IF(C42="Salary",D42*VLOOKUP(E42,List!$A$7:$B$11,2,FALSE)*PHR!G42/PHR!F42/1720,IF(C42="Hourly Paid",MAX(D42,PHR!D42*PHR!G42*52/1720),IF(C42="AgencyStaff",D42,IF(C42="Standard Hourly Rate",IF(H40="",0,$H$2)))))))</f>
        <v>0</v>
      </c>
    </row>
    <row r="43" spans="1:8" ht="14" x14ac:dyDescent="0.3">
      <c r="A43" s="24">
        <v>40</v>
      </c>
      <c r="B43" s="45"/>
      <c r="C43" s="114"/>
      <c r="D43" s="77"/>
      <c r="E43" s="77"/>
      <c r="F43" s="45"/>
      <c r="G43" s="45"/>
      <c r="H43" s="159">
        <f>IF(B43="",0,IF(C43="",0,IF(C43="Salary",D43*VLOOKUP(E43,List!$A$7:$B$11,2,FALSE)*PHR!G43/PHR!F43/1720,IF(C43="Hourly Paid",MAX(D43,PHR!D43*PHR!G43*52/1720),IF(C43="AgencyStaff",D43,IF(C43="Standard Hourly Rate",IF(H41="",0,$H$2)))))))</f>
        <v>0</v>
      </c>
    </row>
    <row r="44" spans="1:8" ht="14" x14ac:dyDescent="0.3">
      <c r="A44" s="24">
        <v>41</v>
      </c>
      <c r="B44" s="45"/>
      <c r="C44" s="114"/>
      <c r="D44" s="77"/>
      <c r="E44" s="77"/>
      <c r="F44" s="45"/>
      <c r="G44" s="45"/>
      <c r="H44" s="159">
        <f>IF(B44="",0,IF(C44="",0,IF(C44="Salary",D44*VLOOKUP(E44,List!$A$7:$B$11,2,FALSE)*PHR!G44/PHR!F44/1720,IF(C44="Hourly Paid",MAX(D44,PHR!D44*PHR!G44*52/1720),IF(C44="AgencyStaff",D44,IF(C44="Standard Hourly Rate",IF(H42="",0,$H$2)))))))</f>
        <v>0</v>
      </c>
    </row>
    <row r="45" spans="1:8" ht="14" x14ac:dyDescent="0.3">
      <c r="A45" s="24">
        <v>42</v>
      </c>
      <c r="B45" s="45"/>
      <c r="C45" s="114"/>
      <c r="D45" s="77"/>
      <c r="E45" s="77"/>
      <c r="F45" s="45"/>
      <c r="G45" s="45"/>
      <c r="H45" s="159">
        <f>IF(B45="",0,IF(C45="",0,IF(C45="Salary",D45*VLOOKUP(E45,List!$A$7:$B$11,2,FALSE)*PHR!G45/PHR!F45/1720,IF(C45="Hourly Paid",MAX(D45,PHR!D45*PHR!G45*52/1720),IF(C45="AgencyStaff",D45,IF(C45="Standard Hourly Rate",IF(H43="",0,$H$2)))))))</f>
        <v>0</v>
      </c>
    </row>
    <row r="46" spans="1:8" ht="14" x14ac:dyDescent="0.3">
      <c r="A46" s="24">
        <v>43</v>
      </c>
      <c r="B46" s="45"/>
      <c r="C46" s="114"/>
      <c r="D46" s="77"/>
      <c r="E46" s="77"/>
      <c r="F46" s="45"/>
      <c r="G46" s="45"/>
      <c r="H46" s="159">
        <f>IF(B46="",0,IF(C46="",0,IF(C46="Salary",D46*VLOOKUP(E46,List!$A$7:$B$11,2,FALSE)*PHR!G46/PHR!F46/1720,IF(C46="Hourly Paid",MAX(D46,PHR!D46*PHR!G46*52/1720),IF(C46="AgencyStaff",D46,IF(C46="Standard Hourly Rate",IF(H44="",0,$H$2)))))))</f>
        <v>0</v>
      </c>
    </row>
    <row r="47" spans="1:8" ht="14" x14ac:dyDescent="0.3">
      <c r="A47" s="24">
        <v>44</v>
      </c>
      <c r="B47" s="45"/>
      <c r="C47" s="114"/>
      <c r="D47" s="77"/>
      <c r="E47" s="77"/>
      <c r="F47" s="45"/>
      <c r="G47" s="45"/>
      <c r="H47" s="159">
        <f>IF(B47="",0,IF(C47="",0,IF(C47="Salary",D47*VLOOKUP(E47,List!$A$7:$B$11,2,FALSE)*PHR!G47/PHR!F47/1720,IF(C47="Hourly Paid",MAX(D47,PHR!D47*PHR!G47*52/1720),IF(C47="AgencyStaff",D47,IF(C47="Standard Hourly Rate",IF(H45="",0,$H$2)))))))</f>
        <v>0</v>
      </c>
    </row>
    <row r="48" spans="1:8" ht="14" x14ac:dyDescent="0.3">
      <c r="A48" s="24">
        <v>45</v>
      </c>
      <c r="B48" s="45"/>
      <c r="C48" s="114"/>
      <c r="D48" s="77"/>
      <c r="E48" s="77"/>
      <c r="F48" s="45"/>
      <c r="G48" s="45"/>
      <c r="H48" s="159">
        <f>IF(B48="",0,IF(C48="",0,IF(C48="Salary",D48*VLOOKUP(E48,List!$A$7:$B$11,2,FALSE)*PHR!G48/PHR!F48/1720,IF(C48="Hourly Paid",MAX(D48,PHR!D48*PHR!G48*52/1720),IF(C48="AgencyStaff",D48,IF(C48="Standard Hourly Rate",IF(H46="",0,$H$2)))))))</f>
        <v>0</v>
      </c>
    </row>
    <row r="49" spans="1:8" ht="14" x14ac:dyDescent="0.3">
      <c r="A49" s="24">
        <v>46</v>
      </c>
      <c r="B49" s="45"/>
      <c r="C49" s="114"/>
      <c r="D49" s="77"/>
      <c r="E49" s="77"/>
      <c r="F49" s="45"/>
      <c r="G49" s="45"/>
      <c r="H49" s="159">
        <f>IF(B49="",0,IF(C49="",0,IF(C49="Salary",D49*VLOOKUP(E49,List!$A$7:$B$11,2,FALSE)*PHR!G49/PHR!F49/1720,IF(C49="Hourly Paid",MAX(D49,PHR!D49*PHR!G49*52/1720),IF(C49="AgencyStaff",D49,IF(C49="Standard Hourly Rate",IF(H47="",0,$H$2)))))))</f>
        <v>0</v>
      </c>
    </row>
    <row r="50" spans="1:8" ht="14" x14ac:dyDescent="0.3">
      <c r="A50" s="24">
        <v>47</v>
      </c>
      <c r="B50" s="45"/>
      <c r="C50" s="114"/>
      <c r="D50" s="77"/>
      <c r="E50" s="77"/>
      <c r="F50" s="45"/>
      <c r="G50" s="45"/>
      <c r="H50" s="159">
        <f>IF(B50="",0,IF(C50="",0,IF(C50="Salary",D50*VLOOKUP(E50,List!$A$7:$B$11,2,FALSE)*PHR!G50/PHR!F50/1720,IF(C50="Hourly Paid",MAX(D50,PHR!D50*PHR!G50*52/1720),IF(C50="AgencyStaff",D50,IF(C50="Standard Hourly Rate",IF(H48="",0,$H$2)))))))</f>
        <v>0</v>
      </c>
    </row>
    <row r="51" spans="1:8" ht="14" x14ac:dyDescent="0.3">
      <c r="A51" s="24">
        <v>48</v>
      </c>
      <c r="B51" s="45"/>
      <c r="C51" s="114"/>
      <c r="D51" s="77"/>
      <c r="E51" s="77"/>
      <c r="F51" s="45"/>
      <c r="G51" s="45"/>
      <c r="H51" s="159">
        <f>IF(B51="",0,IF(C51="",0,IF(C51="Salary",D51*VLOOKUP(E51,List!$A$7:$B$11,2,FALSE)*PHR!G51/PHR!F51/1720,IF(C51="Hourly Paid",MAX(D51,PHR!D51*PHR!G51*52/1720),IF(C51="AgencyStaff",D51,IF(C51="Standard Hourly Rate",IF(H49="",0,$H$2)))))))</f>
        <v>0</v>
      </c>
    </row>
    <row r="52" spans="1:8" ht="14" x14ac:dyDescent="0.3">
      <c r="A52" s="24">
        <v>49</v>
      </c>
      <c r="B52" s="45"/>
      <c r="C52" s="114"/>
      <c r="D52" s="77"/>
      <c r="E52" s="77"/>
      <c r="F52" s="45"/>
      <c r="G52" s="45"/>
      <c r="H52" s="159">
        <f>IF(B52="",0,IF(C52="",0,IF(C52="Salary",D52*VLOOKUP(E52,List!$A$7:$B$11,2,FALSE)*PHR!G52/PHR!F52/1720,IF(C52="Hourly Paid",MAX(D52,PHR!D52*PHR!G52*52/1720),IF(C52="AgencyStaff",D52,IF(C52="Standard Hourly Rate",IF(H50="",0,$H$2)))))))</f>
        <v>0</v>
      </c>
    </row>
    <row r="53" spans="1:8" ht="14" x14ac:dyDescent="0.3">
      <c r="A53" s="24">
        <v>50</v>
      </c>
      <c r="B53" s="45"/>
      <c r="C53" s="114"/>
      <c r="D53" s="77"/>
      <c r="E53" s="77"/>
      <c r="F53" s="45"/>
      <c r="G53" s="45"/>
      <c r="H53" s="159">
        <f>IF(B53="",0,IF(C53="",0,IF(C53="Salary",D53*VLOOKUP(E53,List!$A$7:$B$11,2,FALSE)*PHR!G53/PHR!F53/1720,IF(C53="Hourly Paid",MAX(D53,PHR!D53*PHR!G53*52/1720),IF(C53="AgencyStaff",D53,IF(C53="Standard Hourly Rate",IF(H51="",0,$H$2)))))))</f>
        <v>0</v>
      </c>
    </row>
    <row r="54" spans="1:8" ht="14" x14ac:dyDescent="0.3">
      <c r="A54" s="24">
        <v>51</v>
      </c>
      <c r="B54" s="45"/>
      <c r="C54" s="114"/>
      <c r="D54" s="77"/>
      <c r="E54" s="77"/>
      <c r="F54" s="45"/>
      <c r="G54" s="45"/>
      <c r="H54" s="159">
        <f>IF(B54="",0,IF(C54="",0,IF(C54="Salary",D54*VLOOKUP(E54,List!$A$7:$B$11,2,FALSE)*PHR!G54/PHR!F54/1720,IF(C54="Hourly Paid",MAX(D54,PHR!D54*PHR!G54*52/1720),IF(C54="AgencyStaff",D54,IF(C54="Standard Hourly Rate",IF(H52="",0,$H$2)))))))</f>
        <v>0</v>
      </c>
    </row>
    <row r="55" spans="1:8" ht="14" x14ac:dyDescent="0.3">
      <c r="A55" s="24">
        <v>52</v>
      </c>
      <c r="B55" s="45"/>
      <c r="C55" s="114"/>
      <c r="D55" s="77"/>
      <c r="E55" s="77"/>
      <c r="F55" s="45"/>
      <c r="G55" s="45"/>
      <c r="H55" s="159">
        <f>IF(B55="",0,IF(C55="",0,IF(C55="Salary",D55*VLOOKUP(E55,List!$A$7:$B$11,2,FALSE)*PHR!G55/PHR!F55/1720,IF(C55="Hourly Paid",MAX(D55,PHR!D55*PHR!G55*52/1720),IF(C55="AgencyStaff",D55,IF(C55="Standard Hourly Rate",IF(H53="",0,$H$2)))))))</f>
        <v>0</v>
      </c>
    </row>
    <row r="56" spans="1:8" ht="14" x14ac:dyDescent="0.3">
      <c r="A56" s="24">
        <v>53</v>
      </c>
      <c r="B56" s="45"/>
      <c r="C56" s="114"/>
      <c r="D56" s="77"/>
      <c r="E56" s="77"/>
      <c r="F56" s="45"/>
      <c r="G56" s="45"/>
      <c r="H56" s="159">
        <f>IF(B56="",0,IF(C56="",0,IF(C56="Salary",D56*VLOOKUP(E56,List!$A$7:$B$11,2,FALSE)*PHR!G56/PHR!F56/1720,IF(C56="Hourly Paid",MAX(D56,PHR!D56*PHR!G56*52/1720),IF(C56="AgencyStaff",D56,IF(C56="Standard Hourly Rate",IF(H54="",0,$H$2)))))))</f>
        <v>0</v>
      </c>
    </row>
    <row r="57" spans="1:8" ht="14" x14ac:dyDescent="0.3">
      <c r="A57" s="24">
        <v>54</v>
      </c>
      <c r="B57" s="45"/>
      <c r="C57" s="114"/>
      <c r="D57" s="77"/>
      <c r="E57" s="77"/>
      <c r="F57" s="45"/>
      <c r="G57" s="45"/>
      <c r="H57" s="159">
        <f>IF(B57="",0,IF(C57="",0,IF(C57="Salary",D57*VLOOKUP(E57,List!$A$7:$B$11,2,FALSE)*PHR!G57/PHR!F57/1720,IF(C57="Hourly Paid",MAX(D57,PHR!D57*PHR!G57*52/1720),IF(C57="AgencyStaff",D57,IF(C57="Standard Hourly Rate",IF(H55="",0,$H$2)))))))</f>
        <v>0</v>
      </c>
    </row>
    <row r="58" spans="1:8" ht="14" x14ac:dyDescent="0.3">
      <c r="A58" s="24">
        <v>55</v>
      </c>
      <c r="B58" s="45"/>
      <c r="C58" s="114"/>
      <c r="D58" s="77"/>
      <c r="E58" s="77"/>
      <c r="F58" s="45"/>
      <c r="G58" s="45"/>
      <c r="H58" s="159">
        <f>IF(B58="",0,IF(C58="",0,IF(C58="Salary",D58*VLOOKUP(E58,List!$A$7:$B$11,2,FALSE)*PHR!G58/PHR!F58/1720,IF(C58="Hourly Paid",MAX(D58,PHR!D58*PHR!G58*52/1720),IF(C58="AgencyStaff",D58,IF(C58="Standard Hourly Rate",IF(H56="",0,$H$2)))))))</f>
        <v>0</v>
      </c>
    </row>
    <row r="59" spans="1:8" ht="14" x14ac:dyDescent="0.3">
      <c r="A59" s="24">
        <v>56</v>
      </c>
      <c r="B59" s="45"/>
      <c r="C59" s="114"/>
      <c r="D59" s="77"/>
      <c r="E59" s="77"/>
      <c r="F59" s="45"/>
      <c r="G59" s="45"/>
      <c r="H59" s="159">
        <f>IF(B59="",0,IF(C59="",0,IF(C59="Salary",D59*VLOOKUP(E59,List!$A$7:$B$11,2,FALSE)*PHR!G59/PHR!F59/1720,IF(C59="Hourly Paid",MAX(D59,PHR!D59*PHR!G59*52/1720),IF(C59="AgencyStaff",D59,IF(C59="Standard Hourly Rate",IF(H57="",0,$H$2)))))))</f>
        <v>0</v>
      </c>
    </row>
    <row r="60" spans="1:8" ht="14" x14ac:dyDescent="0.3">
      <c r="A60" s="24">
        <v>57</v>
      </c>
      <c r="B60" s="45"/>
      <c r="C60" s="114"/>
      <c r="D60" s="77"/>
      <c r="E60" s="77"/>
      <c r="F60" s="45"/>
      <c r="G60" s="45"/>
      <c r="H60" s="159">
        <f>IF(B60="",0,IF(C60="",0,IF(C60="Salary",D60*VLOOKUP(E60,List!$A$7:$B$11,2,FALSE)*PHR!G60/PHR!F60/1720,IF(C60="Hourly Paid",MAX(D60,PHR!D60*PHR!G60*52/1720),IF(C60="AgencyStaff",D60,IF(C60="Standard Hourly Rate",IF(H58="",0,$H$2)))))))</f>
        <v>0</v>
      </c>
    </row>
    <row r="61" spans="1:8" ht="14" x14ac:dyDescent="0.3">
      <c r="A61" s="24">
        <v>58</v>
      </c>
      <c r="B61" s="45"/>
      <c r="C61" s="114"/>
      <c r="D61" s="77"/>
      <c r="E61" s="77"/>
      <c r="F61" s="45"/>
      <c r="G61" s="45"/>
      <c r="H61" s="159">
        <f>IF(B61="",0,IF(C61="",0,IF(C61="Salary",D61*VLOOKUP(E61,List!$A$7:$B$11,2,FALSE)*PHR!G61/PHR!F61/1720,IF(C61="Hourly Paid",MAX(D61,PHR!D61*PHR!G61*52/1720),IF(C61="AgencyStaff",D61,IF(C61="Standard Hourly Rate",IF(H59="",0,$H$2)))))))</f>
        <v>0</v>
      </c>
    </row>
    <row r="62" spans="1:8" ht="14" x14ac:dyDescent="0.3">
      <c r="A62" s="24">
        <v>59</v>
      </c>
      <c r="B62" s="45"/>
      <c r="C62" s="114"/>
      <c r="D62" s="77"/>
      <c r="E62" s="77"/>
      <c r="F62" s="45"/>
      <c r="G62" s="45"/>
      <c r="H62" s="159">
        <f>IF(B62="",0,IF(C62="",0,IF(C62="Salary",D62*VLOOKUP(E62,List!$A$7:$B$11,2,FALSE)*PHR!G62/PHR!F62/1720,IF(C62="Hourly Paid",MAX(D62,PHR!D62*PHR!G62*52/1720),IF(C62="AgencyStaff",D62,IF(C62="Standard Hourly Rate",IF(H60="",0,$H$2)))))))</f>
        <v>0</v>
      </c>
    </row>
    <row r="63" spans="1:8" ht="14" x14ac:dyDescent="0.3">
      <c r="A63" s="24">
        <v>60</v>
      </c>
      <c r="B63" s="45"/>
      <c r="C63" s="114"/>
      <c r="D63" s="77"/>
      <c r="E63" s="77"/>
      <c r="F63" s="45"/>
      <c r="G63" s="45"/>
      <c r="H63" s="159">
        <f>IF(B63="",0,IF(C63="",0,IF(C63="Salary",D63*VLOOKUP(E63,List!$A$7:$B$11,2,FALSE)*PHR!G63/PHR!F63/1720,IF(C63="Hourly Paid",MAX(D63,PHR!D63*PHR!G63*52/1720),IF(C63="AgencyStaff",D63,IF(C63="Standard Hourly Rate",IF(H61="",0,$H$2)))))))</f>
        <v>0</v>
      </c>
    </row>
    <row r="64" spans="1:8" ht="14" x14ac:dyDescent="0.3">
      <c r="A64" s="24">
        <v>61</v>
      </c>
      <c r="B64" s="45"/>
      <c r="C64" s="114"/>
      <c r="D64" s="77"/>
      <c r="E64" s="77"/>
      <c r="F64" s="45"/>
      <c r="G64" s="45"/>
      <c r="H64" s="159">
        <f>IF(B64="",0,IF(C64="",0,IF(C64="Salary",D64*VLOOKUP(E64,List!$A$7:$B$11,2,FALSE)*PHR!G64/PHR!F64/1720,IF(C64="Hourly Paid",MAX(D64,PHR!D64*PHR!G64*52/1720),IF(C64="AgencyStaff",D64,IF(C64="Standard Hourly Rate",IF(H62="",0,$H$2)))))))</f>
        <v>0</v>
      </c>
    </row>
    <row r="65" spans="1:8" ht="14" x14ac:dyDescent="0.3">
      <c r="A65" s="24">
        <v>62</v>
      </c>
      <c r="B65" s="45"/>
      <c r="C65" s="114"/>
      <c r="D65" s="77"/>
      <c r="E65" s="77"/>
      <c r="F65" s="45"/>
      <c r="G65" s="45"/>
      <c r="H65" s="159">
        <f>IF(B65="",0,IF(C65="",0,IF(C65="Salary",D65*VLOOKUP(E65,List!$A$7:$B$11,2,FALSE)*PHR!G65/PHR!F65/1720,IF(C65="Hourly Paid",MAX(D65,PHR!D65*PHR!G65*52/1720),IF(C65="AgencyStaff",D65,IF(C65="Standard Hourly Rate",IF(H63="",0,$H$2)))))))</f>
        <v>0</v>
      </c>
    </row>
    <row r="66" spans="1:8" ht="14" x14ac:dyDescent="0.3">
      <c r="A66" s="24">
        <v>63</v>
      </c>
      <c r="B66" s="45"/>
      <c r="C66" s="114"/>
      <c r="D66" s="77"/>
      <c r="E66" s="77"/>
      <c r="F66" s="45"/>
      <c r="G66" s="45"/>
      <c r="H66" s="159">
        <f>IF(B66="",0,IF(C66="",0,IF(C66="Salary",D66*VLOOKUP(E66,List!$A$7:$B$11,2,FALSE)*PHR!G66/PHR!F66/1720,IF(C66="Hourly Paid",MAX(D66,PHR!D66*PHR!G66*52/1720),IF(C66="AgencyStaff",D66,IF(C66="Standard Hourly Rate",IF(H64="",0,$H$2)))))))</f>
        <v>0</v>
      </c>
    </row>
    <row r="67" spans="1:8" ht="14" x14ac:dyDescent="0.3">
      <c r="A67" s="24">
        <v>64</v>
      </c>
      <c r="B67" s="45"/>
      <c r="C67" s="114"/>
      <c r="D67" s="77"/>
      <c r="E67" s="77"/>
      <c r="F67" s="45"/>
      <c r="G67" s="45"/>
      <c r="H67" s="159">
        <f>IF(B67="",0,IF(C67="",0,IF(C67="Salary",D67*VLOOKUP(E67,List!$A$7:$B$11,2,FALSE)*PHR!G67/PHR!F67/1720,IF(C67="Hourly Paid",MAX(D67,PHR!D67*PHR!G67*52/1720),IF(C67="AgencyStaff",D67,IF(C67="Standard Hourly Rate",IF(H65="",0,$H$2)))))))</f>
        <v>0</v>
      </c>
    </row>
    <row r="68" spans="1:8" ht="14" x14ac:dyDescent="0.3">
      <c r="A68" s="24">
        <v>65</v>
      </c>
      <c r="B68" s="45"/>
      <c r="C68" s="114"/>
      <c r="D68" s="77"/>
      <c r="E68" s="77"/>
      <c r="F68" s="45"/>
      <c r="G68" s="45"/>
      <c r="H68" s="159">
        <f>IF(B68="",0,IF(C68="",0,IF(C68="Salary",D68*VLOOKUP(E68,List!$A$7:$B$11,2,FALSE)*PHR!G68/PHR!F68/1720,IF(C68="Hourly Paid",MAX(D68,PHR!D68*PHR!G68*52/1720),IF(C68="AgencyStaff",D68,IF(C68="Standard Hourly Rate",IF(H66="",0,$H$2)))))))</f>
        <v>0</v>
      </c>
    </row>
    <row r="69" spans="1:8" ht="14" x14ac:dyDescent="0.3">
      <c r="A69" s="24">
        <v>66</v>
      </c>
      <c r="B69" s="45"/>
      <c r="C69" s="114"/>
      <c r="D69" s="77"/>
      <c r="E69" s="77"/>
      <c r="F69" s="45"/>
      <c r="G69" s="45"/>
      <c r="H69" s="159">
        <f>IF(B69="",0,IF(C69="",0,IF(C69="Salary",D69*VLOOKUP(E69,List!$A$7:$B$11,2,FALSE)*PHR!G69/PHR!F69/1720,IF(C69="Hourly Paid",MAX(D69,PHR!D69*PHR!G69*52/1720),IF(C69="AgencyStaff",D69,IF(C69="Standard Hourly Rate",IF(H67="",0,$H$2)))))))</f>
        <v>0</v>
      </c>
    </row>
    <row r="70" spans="1:8" ht="14" x14ac:dyDescent="0.3">
      <c r="A70" s="24">
        <v>67</v>
      </c>
      <c r="B70" s="45"/>
      <c r="C70" s="114"/>
      <c r="D70" s="77"/>
      <c r="E70" s="77"/>
      <c r="F70" s="45"/>
      <c r="G70" s="45"/>
      <c r="H70" s="159">
        <f>IF(B70="",0,IF(C70="",0,IF(C70="Salary",D70*VLOOKUP(E70,List!$A$7:$B$11,2,FALSE)*PHR!G70/PHR!F70/1720,IF(C70="Hourly Paid",MAX(D70,PHR!D70*PHR!G70*52/1720),IF(C70="AgencyStaff",D70,IF(C70="Standard Hourly Rate",IF(H68="",0,$H$2)))))))</f>
        <v>0</v>
      </c>
    </row>
    <row r="71" spans="1:8" ht="14" x14ac:dyDescent="0.3">
      <c r="A71" s="24">
        <v>68</v>
      </c>
      <c r="B71" s="45"/>
      <c r="C71" s="114"/>
      <c r="D71" s="77"/>
      <c r="E71" s="77"/>
      <c r="F71" s="45"/>
      <c r="G71" s="45"/>
      <c r="H71" s="159">
        <f>IF(B71="",0,IF(C71="",0,IF(C71="Salary",D71*VLOOKUP(E71,List!$A$7:$B$11,2,FALSE)*PHR!G71/PHR!F71/1720,IF(C71="Hourly Paid",MAX(D71,PHR!D71*PHR!G71*52/1720),IF(C71="AgencyStaff",D71,IF(C71="Standard Hourly Rate",IF(H69="",0,$H$2)))))))</f>
        <v>0</v>
      </c>
    </row>
    <row r="72" spans="1:8" ht="14" x14ac:dyDescent="0.3">
      <c r="A72" s="24">
        <v>69</v>
      </c>
      <c r="B72" s="45"/>
      <c r="C72" s="114"/>
      <c r="D72" s="77"/>
      <c r="E72" s="77"/>
      <c r="F72" s="45"/>
      <c r="G72" s="45"/>
      <c r="H72" s="159">
        <f>IF(B72="",0,IF(C72="",0,IF(C72="Salary",D72*VLOOKUP(E72,List!$A$7:$B$11,2,FALSE)*PHR!G72/PHR!F72/1720,IF(C72="Hourly Paid",MAX(D72,PHR!D72*PHR!G72*52/1720),IF(C72="AgencyStaff",D72,IF(C72="Standard Hourly Rate",IF(H70="",0,$H$2)))))))</f>
        <v>0</v>
      </c>
    </row>
    <row r="73" spans="1:8" ht="14" x14ac:dyDescent="0.3">
      <c r="A73" s="24">
        <v>70</v>
      </c>
      <c r="B73" s="45"/>
      <c r="C73" s="114"/>
      <c r="D73" s="77"/>
      <c r="E73" s="77"/>
      <c r="F73" s="45"/>
      <c r="G73" s="45"/>
      <c r="H73" s="159">
        <f>IF(B73="",0,IF(C73="",0,IF(C73="Salary",D73*VLOOKUP(E73,List!$A$7:$B$11,2,FALSE)*PHR!G73/PHR!F73/1720,IF(C73="Hourly Paid",MAX(D73,PHR!D73*PHR!G73*52/1720),IF(C73="AgencyStaff",D73,IF(C73="Standard Hourly Rate",IF(H71="",0,$H$2)))))))</f>
        <v>0</v>
      </c>
    </row>
    <row r="74" spans="1:8" ht="14" x14ac:dyDescent="0.3">
      <c r="A74" s="24">
        <v>71</v>
      </c>
      <c r="B74" s="45"/>
      <c r="C74" s="114"/>
      <c r="D74" s="77"/>
      <c r="E74" s="77"/>
      <c r="F74" s="45"/>
      <c r="G74" s="45"/>
      <c r="H74" s="159">
        <f>IF(B74="",0,IF(C74="",0,IF(C74="Salary",D74*VLOOKUP(E74,List!$A$7:$B$11,2,FALSE)*PHR!G74/PHR!F74/1720,IF(C74="Hourly Paid",MAX(D74,PHR!D74*PHR!G74*52/1720),IF(C74="AgencyStaff",D74,IF(C74="Standard Hourly Rate",IF(H72="",0,$H$2)))))))</f>
        <v>0</v>
      </c>
    </row>
    <row r="75" spans="1:8" ht="14" x14ac:dyDescent="0.3">
      <c r="A75" s="24">
        <v>72</v>
      </c>
      <c r="B75" s="45"/>
      <c r="C75" s="114"/>
      <c r="D75" s="77"/>
      <c r="E75" s="77"/>
      <c r="F75" s="45"/>
      <c r="G75" s="45"/>
      <c r="H75" s="159">
        <f>IF(B75="",0,IF(C75="",0,IF(C75="Salary",D75*VLOOKUP(E75,List!$A$7:$B$11,2,FALSE)*PHR!G75/PHR!F75/1720,IF(C75="Hourly Paid",MAX(D75,PHR!D75*PHR!G75*52/1720),IF(C75="AgencyStaff",D75,IF(C75="Standard Hourly Rate",IF(H73="",0,$H$2)))))))</f>
        <v>0</v>
      </c>
    </row>
    <row r="76" spans="1:8" ht="14" x14ac:dyDescent="0.3">
      <c r="A76" s="24">
        <v>73</v>
      </c>
      <c r="B76" s="45"/>
      <c r="C76" s="114"/>
      <c r="D76" s="77"/>
      <c r="E76" s="77"/>
      <c r="F76" s="45"/>
      <c r="G76" s="45"/>
      <c r="H76" s="159">
        <f>IF(B76="",0,IF(C76="",0,IF(C76="Salary",D76*VLOOKUP(E76,List!$A$7:$B$11,2,FALSE)*PHR!G76/PHR!F76/1720,IF(C76="Hourly Paid",MAX(D76,PHR!D76*PHR!G76*52/1720),IF(C76="AgencyStaff",D76,IF(C76="Standard Hourly Rate",IF(H74="",0,$H$2)))))))</f>
        <v>0</v>
      </c>
    </row>
    <row r="77" spans="1:8" ht="14" x14ac:dyDescent="0.3">
      <c r="A77" s="24">
        <v>74</v>
      </c>
      <c r="B77" s="45"/>
      <c r="C77" s="114"/>
      <c r="D77" s="77"/>
      <c r="E77" s="77"/>
      <c r="F77" s="45"/>
      <c r="G77" s="45"/>
      <c r="H77" s="159">
        <f>IF(B77="",0,IF(C77="",0,IF(C77="Salary",D77*VLOOKUP(E77,List!$A$7:$B$11,2,FALSE)*PHR!G77/PHR!F77/1720,IF(C77="Hourly Paid",MAX(D77,PHR!D77*PHR!G77*52/1720),IF(C77="AgencyStaff",D77,IF(C77="Standard Hourly Rate",IF(H75="",0,$H$2)))))))</f>
        <v>0</v>
      </c>
    </row>
    <row r="78" spans="1:8" ht="14" x14ac:dyDescent="0.3">
      <c r="A78" s="24">
        <v>75</v>
      </c>
      <c r="B78" s="45"/>
      <c r="C78" s="114"/>
      <c r="D78" s="77"/>
      <c r="E78" s="77"/>
      <c r="F78" s="45"/>
      <c r="G78" s="45"/>
      <c r="H78" s="159">
        <f>IF(B78="",0,IF(C78="",0,IF(C78="Salary",D78*VLOOKUP(E78,List!$A$7:$B$11,2,FALSE)*PHR!G78/PHR!F78/1720,IF(C78="Hourly Paid",MAX(D78,PHR!D78*PHR!G78*52/1720),IF(C78="AgencyStaff",D78,IF(C78="Standard Hourly Rate",IF(H76="",0,$H$2)))))))</f>
        <v>0</v>
      </c>
    </row>
    <row r="79" spans="1:8" ht="14" x14ac:dyDescent="0.3">
      <c r="A79" s="24">
        <v>76</v>
      </c>
      <c r="B79" s="45"/>
      <c r="C79" s="114"/>
      <c r="D79" s="77"/>
      <c r="E79" s="77"/>
      <c r="F79" s="45"/>
      <c r="G79" s="45"/>
      <c r="H79" s="159">
        <f>IF(B79="",0,IF(C79="",0,IF(C79="Salary",D79*VLOOKUP(E79,List!$A$7:$B$11,2,FALSE)*PHR!G79/PHR!F79/1720,IF(C79="Hourly Paid",MAX(D79,PHR!D79*PHR!G79*52/1720),IF(C79="AgencyStaff",D79,IF(C79="Standard Hourly Rate",IF(H77="",0,$H$2)))))))</f>
        <v>0</v>
      </c>
    </row>
    <row r="80" spans="1:8" ht="14" x14ac:dyDescent="0.3">
      <c r="A80" s="24">
        <v>77</v>
      </c>
      <c r="B80" s="45"/>
      <c r="C80" s="114"/>
      <c r="D80" s="77"/>
      <c r="E80" s="77"/>
      <c r="F80" s="45"/>
      <c r="G80" s="45"/>
      <c r="H80" s="159">
        <f>IF(B80="",0,IF(C80="",0,IF(C80="Salary",D80*VLOOKUP(E80,List!$A$7:$B$11,2,FALSE)*PHR!G80/PHR!F80/1720,IF(C80="Hourly Paid",MAX(D80,PHR!D80*PHR!G80*52/1720),IF(C80="AgencyStaff",D80,IF(C80="Standard Hourly Rate",IF(H78="",0,$H$2)))))))</f>
        <v>0</v>
      </c>
    </row>
    <row r="81" spans="1:8" ht="14" x14ac:dyDescent="0.3">
      <c r="A81" s="24">
        <v>78</v>
      </c>
      <c r="B81" s="45"/>
      <c r="C81" s="114"/>
      <c r="D81" s="77"/>
      <c r="E81" s="77"/>
      <c r="F81" s="45"/>
      <c r="G81" s="45"/>
      <c r="H81" s="159">
        <f>IF(B81="",0,IF(C81="",0,IF(C81="Salary",D81*VLOOKUP(E81,List!$A$7:$B$11,2,FALSE)*PHR!G81/PHR!F81/1720,IF(C81="Hourly Paid",MAX(D81,PHR!D81*PHR!G81*52/1720),IF(C81="AgencyStaff",D81,IF(C81="Standard Hourly Rate",IF(H79="",0,$H$2)))))))</f>
        <v>0</v>
      </c>
    </row>
    <row r="82" spans="1:8" ht="14" x14ac:dyDescent="0.3">
      <c r="A82" s="24">
        <v>79</v>
      </c>
      <c r="B82" s="45"/>
      <c r="C82" s="114"/>
      <c r="D82" s="77"/>
      <c r="E82" s="77"/>
      <c r="F82" s="45"/>
      <c r="G82" s="45"/>
      <c r="H82" s="159">
        <f>IF(B82="",0,IF(C82="",0,IF(C82="Salary",D82*VLOOKUP(E82,List!$A$7:$B$11,2,FALSE)*PHR!G82/PHR!F82/1720,IF(C82="Hourly Paid",MAX(D82,PHR!D82*PHR!G82*52/1720),IF(C82="AgencyStaff",D82,IF(C82="Standard Hourly Rate",IF(H80="",0,$H$2)))))))</f>
        <v>0</v>
      </c>
    </row>
    <row r="83" spans="1:8" ht="14" x14ac:dyDescent="0.3">
      <c r="A83" s="24">
        <v>80</v>
      </c>
      <c r="B83" s="45"/>
      <c r="C83" s="114"/>
      <c r="D83" s="77"/>
      <c r="E83" s="77"/>
      <c r="F83" s="45"/>
      <c r="G83" s="45"/>
      <c r="H83" s="159">
        <f>IF(B83="",0,IF(C83="",0,IF(C83="Salary",D83*VLOOKUP(E83,List!$A$7:$B$11,2,FALSE)*PHR!G83/PHR!F83/1720,IF(C83="Hourly Paid",MAX(D83,PHR!D83*PHR!G83*52/1720),IF(C83="AgencyStaff",D83,IF(C83="Standard Hourly Rate",IF(H81="",0,$H$2)))))))</f>
        <v>0</v>
      </c>
    </row>
    <row r="84" spans="1:8" ht="14" x14ac:dyDescent="0.3">
      <c r="A84" s="24">
        <v>81</v>
      </c>
      <c r="B84" s="45"/>
      <c r="C84" s="114"/>
      <c r="D84" s="77"/>
      <c r="E84" s="77"/>
      <c r="F84" s="45"/>
      <c r="G84" s="45"/>
      <c r="H84" s="159">
        <f>IF(B84="",0,IF(C84="",0,IF(C84="Salary",D84*VLOOKUP(E84,List!$A$7:$B$11,2,FALSE)*PHR!G84/PHR!F84/1720,IF(C84="Hourly Paid",MAX(D84,PHR!D84*PHR!G84*52/1720),IF(C84="AgencyStaff",D84,IF(C84="Standard Hourly Rate",IF(H82="",0,$H$2)))))))</f>
        <v>0</v>
      </c>
    </row>
    <row r="85" spans="1:8" ht="14" x14ac:dyDescent="0.3">
      <c r="A85" s="24">
        <v>82</v>
      </c>
      <c r="B85" s="45"/>
      <c r="C85" s="114"/>
      <c r="D85" s="77"/>
      <c r="E85" s="77"/>
      <c r="F85" s="45"/>
      <c r="G85" s="45"/>
      <c r="H85" s="159">
        <f>IF(B85="",0,IF(C85="",0,IF(C85="Salary",D85*VLOOKUP(E85,List!$A$7:$B$11,2,FALSE)*PHR!G85/PHR!F85/1720,IF(C85="Hourly Paid",MAX(D85,PHR!D85*PHR!G85*52/1720),IF(C85="AgencyStaff",D85,IF(C85="Standard Hourly Rate",IF(H83="",0,$H$2)))))))</f>
        <v>0</v>
      </c>
    </row>
    <row r="86" spans="1:8" ht="14" x14ac:dyDescent="0.3">
      <c r="A86" s="24">
        <v>83</v>
      </c>
      <c r="B86" s="45"/>
      <c r="C86" s="114"/>
      <c r="D86" s="77"/>
      <c r="E86" s="77"/>
      <c r="F86" s="45"/>
      <c r="G86" s="45"/>
      <c r="H86" s="159">
        <f>IF(B86="",0,IF(C86="",0,IF(C86="Salary",D86*VLOOKUP(E86,List!$A$7:$B$11,2,FALSE)*PHR!G86/PHR!F86/1720,IF(C86="Hourly Paid",MAX(D86,PHR!D86*PHR!G86*52/1720),IF(C86="AgencyStaff",D86,IF(C86="Standard Hourly Rate",IF(H84="",0,$H$2)))))))</f>
        <v>0</v>
      </c>
    </row>
    <row r="87" spans="1:8" ht="14" x14ac:dyDescent="0.3">
      <c r="A87" s="24">
        <v>84</v>
      </c>
      <c r="B87" s="45"/>
      <c r="C87" s="114"/>
      <c r="D87" s="77"/>
      <c r="E87" s="77"/>
      <c r="F87" s="45"/>
      <c r="G87" s="45"/>
      <c r="H87" s="159">
        <f>IF(B87="",0,IF(C87="",0,IF(C87="Salary",D87*VLOOKUP(E87,List!$A$7:$B$11,2,FALSE)*PHR!G87/PHR!F87/1720,IF(C87="Hourly Paid",MAX(D87,PHR!D87*PHR!G87*52/1720),IF(C87="AgencyStaff",D87,IF(C87="Standard Hourly Rate",IF(H85="",0,$H$2)))))))</f>
        <v>0</v>
      </c>
    </row>
    <row r="88" spans="1:8" ht="14" x14ac:dyDescent="0.3">
      <c r="A88" s="24">
        <v>85</v>
      </c>
      <c r="B88" s="45"/>
      <c r="C88" s="114"/>
      <c r="D88" s="77"/>
      <c r="E88" s="77"/>
      <c r="F88" s="45"/>
      <c r="G88" s="45"/>
      <c r="H88" s="159">
        <f>IF(B88="",0,IF(C88="",0,IF(C88="Salary",D88*VLOOKUP(E88,List!$A$7:$B$11,2,FALSE)*PHR!G88/PHR!F88/1720,IF(C88="Hourly Paid",MAX(D88,PHR!D88*PHR!G88*52/1720),IF(C88="AgencyStaff",D88,IF(C88="Standard Hourly Rate",IF(H86="",0,$H$2)))))))</f>
        <v>0</v>
      </c>
    </row>
    <row r="89" spans="1:8" ht="14" x14ac:dyDescent="0.3">
      <c r="A89" s="24">
        <v>86</v>
      </c>
      <c r="B89" s="45"/>
      <c r="C89" s="114"/>
      <c r="D89" s="77"/>
      <c r="E89" s="77"/>
      <c r="F89" s="45"/>
      <c r="G89" s="45"/>
      <c r="H89" s="159">
        <f>IF(B89="",0,IF(C89="",0,IF(C89="Salary",D89*VLOOKUP(E89,List!$A$7:$B$11,2,FALSE)*PHR!G89/PHR!F89/1720,IF(C89="Hourly Paid",MAX(D89,PHR!D89*PHR!G89*52/1720),IF(C89="AgencyStaff",D89,IF(C89="Standard Hourly Rate",IF(H87="",0,$H$2)))))))</f>
        <v>0</v>
      </c>
    </row>
    <row r="90" spans="1:8" ht="14" x14ac:dyDescent="0.3">
      <c r="A90" s="24">
        <v>87</v>
      </c>
      <c r="B90" s="45"/>
      <c r="C90" s="114"/>
      <c r="D90" s="77"/>
      <c r="E90" s="77"/>
      <c r="F90" s="45"/>
      <c r="G90" s="45"/>
      <c r="H90" s="159">
        <f>IF(B90="",0,IF(C90="",0,IF(C90="Salary",D90*VLOOKUP(E90,List!$A$7:$B$11,2,FALSE)*PHR!G90/PHR!F90/1720,IF(C90="Hourly Paid",MAX(D90,PHR!D90*PHR!G90*52/1720),IF(C90="AgencyStaff",D90,IF(C90="Standard Hourly Rate",IF(H88="",0,$H$2)))))))</f>
        <v>0</v>
      </c>
    </row>
    <row r="91" spans="1:8" ht="14" x14ac:dyDescent="0.3">
      <c r="A91" s="24">
        <v>88</v>
      </c>
      <c r="B91" s="45"/>
      <c r="C91" s="114"/>
      <c r="D91" s="77"/>
      <c r="E91" s="77"/>
      <c r="F91" s="45"/>
      <c r="G91" s="45"/>
      <c r="H91" s="159">
        <f>IF(B91="",0,IF(C91="",0,IF(C91="Salary",D91*VLOOKUP(E91,List!$A$7:$B$11,2,FALSE)*PHR!G91/PHR!F91/1720,IF(C91="Hourly Paid",MAX(D91,PHR!D91*PHR!G91*52/1720),IF(C91="AgencyStaff",D91,IF(C91="Standard Hourly Rate",IF(H89="",0,$H$2)))))))</f>
        <v>0</v>
      </c>
    </row>
    <row r="92" spans="1:8" ht="14" x14ac:dyDescent="0.3">
      <c r="A92" s="24">
        <v>89</v>
      </c>
      <c r="B92" s="45"/>
      <c r="C92" s="114"/>
      <c r="D92" s="77"/>
      <c r="E92" s="77"/>
      <c r="F92" s="45"/>
      <c r="G92" s="45"/>
      <c r="H92" s="159">
        <f>IF(B92="",0,IF(C92="",0,IF(C92="Salary",D92*VLOOKUP(E92,List!$A$7:$B$11,2,FALSE)*PHR!G92/PHR!F92/1720,IF(C92="Hourly Paid",MAX(D92,PHR!D92*PHR!G92*52/1720),IF(C92="AgencyStaff",D92,IF(C92="Standard Hourly Rate",IF(H90="",0,$H$2)))))))</f>
        <v>0</v>
      </c>
    </row>
    <row r="93" spans="1:8" ht="14" x14ac:dyDescent="0.3">
      <c r="A93" s="24">
        <v>90</v>
      </c>
      <c r="B93" s="45"/>
      <c r="C93" s="114"/>
      <c r="D93" s="77"/>
      <c r="E93" s="77"/>
      <c r="F93" s="45"/>
      <c r="G93" s="45"/>
      <c r="H93" s="159">
        <f>IF(B93="",0,IF(C93="",0,IF(C93="Salary",D93*VLOOKUP(E93,List!$A$7:$B$11,2,FALSE)*PHR!G93/PHR!F93/1720,IF(C93="Hourly Paid",MAX(D93,PHR!D93*PHR!G93*52/1720),IF(C93="AgencyStaff",D93,IF(C93="Standard Hourly Rate",IF(H91="",0,$H$2)))))))</f>
        <v>0</v>
      </c>
    </row>
    <row r="94" spans="1:8" ht="14" x14ac:dyDescent="0.3">
      <c r="A94" s="24">
        <v>91</v>
      </c>
      <c r="B94" s="45"/>
      <c r="C94" s="114"/>
      <c r="D94" s="77"/>
      <c r="E94" s="77"/>
      <c r="F94" s="45"/>
      <c r="G94" s="45"/>
      <c r="H94" s="159">
        <f>IF(B94="",0,IF(C94="",0,IF(C94="Salary",D94*VLOOKUP(E94,List!$A$7:$B$11,2,FALSE)*PHR!G94/PHR!F94/1720,IF(C94="Hourly Paid",MAX(D94,PHR!D94*PHR!G94*52/1720),IF(C94="AgencyStaff",D94,IF(C94="Standard Hourly Rate",IF(H92="",0,$H$2)))))))</f>
        <v>0</v>
      </c>
    </row>
    <row r="95" spans="1:8" ht="14" x14ac:dyDescent="0.3">
      <c r="A95" s="24">
        <v>92</v>
      </c>
      <c r="B95" s="45"/>
      <c r="C95" s="114"/>
      <c r="D95" s="77"/>
      <c r="E95" s="77"/>
      <c r="F95" s="45"/>
      <c r="G95" s="45"/>
      <c r="H95" s="159">
        <f>IF(B95="",0,IF(C95="",0,IF(C95="Salary",D95*VLOOKUP(E95,List!$A$7:$B$11,2,FALSE)*PHR!G95/PHR!F95/1720,IF(C95="Hourly Paid",MAX(D95,PHR!D95*PHR!G95*52/1720),IF(C95="AgencyStaff",D95,IF(C95="Standard Hourly Rate",IF(H93="",0,$H$2)))))))</f>
        <v>0</v>
      </c>
    </row>
    <row r="96" spans="1:8" ht="14" x14ac:dyDescent="0.3">
      <c r="A96" s="24">
        <v>93</v>
      </c>
      <c r="B96" s="45"/>
      <c r="C96" s="114"/>
      <c r="D96" s="77"/>
      <c r="E96" s="77"/>
      <c r="F96" s="45"/>
      <c r="G96" s="45"/>
      <c r="H96" s="159">
        <f>IF(B96="",0,IF(C96="",0,IF(C96="Salary",D96*VLOOKUP(E96,List!$A$7:$B$11,2,FALSE)*PHR!G96/PHR!F96/1720,IF(C96="Hourly Paid",MAX(D96,PHR!D96*PHR!G96*52/1720),IF(C96="AgencyStaff",D96,IF(C96="Standard Hourly Rate",IF(H94="",0,$H$2)))))))</f>
        <v>0</v>
      </c>
    </row>
    <row r="97" spans="1:8" ht="14" x14ac:dyDescent="0.3">
      <c r="A97" s="24">
        <v>94</v>
      </c>
      <c r="B97" s="45"/>
      <c r="C97" s="114"/>
      <c r="D97" s="77"/>
      <c r="E97" s="77"/>
      <c r="F97" s="45"/>
      <c r="G97" s="45"/>
      <c r="H97" s="159">
        <f>IF(B97="",0,IF(C97="",0,IF(C97="Salary",D97*VLOOKUP(E97,List!$A$7:$B$11,2,FALSE)*PHR!G97/PHR!F97/1720,IF(C97="Hourly Paid",MAX(D97,PHR!D97*PHR!G97*52/1720),IF(C97="AgencyStaff",D97,IF(C97="Standard Hourly Rate",IF(H95="",0,$H$2)))))))</f>
        <v>0</v>
      </c>
    </row>
    <row r="98" spans="1:8" ht="14" x14ac:dyDescent="0.3">
      <c r="A98" s="24">
        <v>95</v>
      </c>
      <c r="B98" s="45"/>
      <c r="C98" s="114"/>
      <c r="D98" s="77"/>
      <c r="E98" s="77"/>
      <c r="F98" s="45"/>
      <c r="G98" s="45"/>
      <c r="H98" s="159">
        <f>IF(B98="",0,IF(C98="",0,IF(C98="Salary",D98*VLOOKUP(E98,List!$A$7:$B$11,2,FALSE)*PHR!G98/PHR!F98/1720,IF(C98="Hourly Paid",MAX(D98,PHR!D98*PHR!G98*52/1720),IF(C98="AgencyStaff",D98,IF(C98="Standard Hourly Rate",IF(H96="",0,$H$2)))))))</f>
        <v>0</v>
      </c>
    </row>
    <row r="99" spans="1:8" ht="14" x14ac:dyDescent="0.3">
      <c r="A99" s="24">
        <v>96</v>
      </c>
      <c r="B99" s="45"/>
      <c r="C99" s="114"/>
      <c r="D99" s="77"/>
      <c r="E99" s="77"/>
      <c r="F99" s="45"/>
      <c r="G99" s="45"/>
      <c r="H99" s="159">
        <f>IF(B99="",0,IF(C99="",0,IF(C99="Salary",D99*VLOOKUP(E99,List!$A$7:$B$11,2,FALSE)*PHR!G99/PHR!F99/1720,IF(C99="Hourly Paid",MAX(D99,PHR!D99*PHR!G99*52/1720),IF(C99="AgencyStaff",D99,IF(C99="Standard Hourly Rate",IF(H97="",0,$H$2)))))))</f>
        <v>0</v>
      </c>
    </row>
    <row r="100" spans="1:8" ht="14" x14ac:dyDescent="0.3">
      <c r="A100" s="24">
        <v>97</v>
      </c>
      <c r="B100" s="45"/>
      <c r="C100" s="114"/>
      <c r="D100" s="77"/>
      <c r="E100" s="77"/>
      <c r="F100" s="45"/>
      <c r="G100" s="45"/>
      <c r="H100" s="159">
        <f>IF(B100="",0,IF(C100="",0,IF(C100="Salary",D100*VLOOKUP(E100,List!$A$7:$B$11,2,FALSE)*PHR!G100/PHR!F100/1720,IF(C100="Hourly Paid",MAX(D100,PHR!D100*PHR!G100*52/1720),IF(C100="AgencyStaff",D100,IF(C100="Standard Hourly Rate",IF(H98="",0,$H$2)))))))</f>
        <v>0</v>
      </c>
    </row>
    <row r="101" spans="1:8" ht="14" x14ac:dyDescent="0.3">
      <c r="A101" s="24">
        <v>98</v>
      </c>
      <c r="B101" s="45"/>
      <c r="C101" s="114"/>
      <c r="D101" s="77"/>
      <c r="E101" s="77"/>
      <c r="F101" s="45"/>
      <c r="G101" s="45"/>
      <c r="H101" s="159">
        <f>IF(B101="",0,IF(C101="",0,IF(C101="Salary",D101*VLOOKUP(E101,List!$A$7:$B$11,2,FALSE)*PHR!G101/PHR!F101/1720,IF(C101="Hourly Paid",MAX(D101,PHR!D101*PHR!G101*52/1720),IF(C101="AgencyStaff",D101,IF(C101="Standard Hourly Rate",IF(H99="",0,$H$2)))))))</f>
        <v>0</v>
      </c>
    </row>
    <row r="102" spans="1:8" ht="14" x14ac:dyDescent="0.3">
      <c r="A102" s="24">
        <v>99</v>
      </c>
      <c r="B102" s="45"/>
      <c r="C102" s="114"/>
      <c r="D102" s="77"/>
      <c r="E102" s="77"/>
      <c r="F102" s="45"/>
      <c r="G102" s="45"/>
      <c r="H102" s="159">
        <f>IF(B102="",0,IF(C102="",0,IF(C102="Salary",D102*VLOOKUP(E102,List!$A$7:$B$11,2,FALSE)*PHR!G102/PHR!F102/1720,IF(C102="Hourly Paid",MAX(D102,PHR!D102*PHR!G102*52/1720),IF(C102="AgencyStaff",D102,IF(C102="Standard Hourly Rate",IF(H100="",0,$H$2)))))))</f>
        <v>0</v>
      </c>
    </row>
    <row r="103" spans="1:8" ht="14" x14ac:dyDescent="0.3">
      <c r="A103" s="24">
        <v>100</v>
      </c>
      <c r="B103" s="45"/>
      <c r="C103" s="114"/>
      <c r="D103" s="77"/>
      <c r="E103" s="77"/>
      <c r="F103" s="45"/>
      <c r="G103" s="45"/>
      <c r="H103" s="159">
        <f>IF(B103="",0,IF(C103="",0,IF(C103="Salary",D103*VLOOKUP(E103,List!$A$7:$B$11,2,FALSE)*PHR!G103/PHR!F103/1720,IF(C103="Hourly Paid",MAX(D103,PHR!D103*PHR!G103*52/1720),IF(C103="AgencyStaff",D103,IF(C103="Standard Hourly Rate",IF(H101="",0,$H$2)))))))</f>
        <v>0</v>
      </c>
    </row>
    <row r="104" spans="1:8" ht="14" x14ac:dyDescent="0.3">
      <c r="A104" s="24">
        <v>101</v>
      </c>
      <c r="B104" s="45"/>
      <c r="C104" s="114"/>
      <c r="D104" s="77"/>
      <c r="E104" s="77"/>
      <c r="F104" s="45"/>
      <c r="G104" s="45"/>
      <c r="H104" s="159">
        <f>IF(B104="",0,IF(C104="",0,IF(C104="Salary",D104*VLOOKUP(E104,List!$A$7:$B$11,2,FALSE)*PHR!G104/PHR!F104/1720,IF(C104="Hourly Paid",MAX(D104,PHR!D104*PHR!G104*52/1720),IF(C104="AgencyStaff",D104,IF(C104="Standard Hourly Rate",IF(H102="",0,$H$2)))))))</f>
        <v>0</v>
      </c>
    </row>
    <row r="105" spans="1:8" ht="14" x14ac:dyDescent="0.3">
      <c r="A105" s="24">
        <v>102</v>
      </c>
      <c r="B105" s="45"/>
      <c r="C105" s="114"/>
      <c r="D105" s="77"/>
      <c r="E105" s="77"/>
      <c r="F105" s="45"/>
      <c r="G105" s="45"/>
      <c r="H105" s="159">
        <f>IF(B105="",0,IF(C105="",0,IF(C105="Salary",D105*VLOOKUP(E105,List!$A$7:$B$11,2,FALSE)*PHR!G105/PHR!F105/1720,IF(C105="Hourly Paid",MAX(D105,PHR!D105*PHR!G105*52/1720),IF(C105="AgencyStaff",D105,IF(C105="Standard Hourly Rate",IF(H103="",0,$H$2)))))))</f>
        <v>0</v>
      </c>
    </row>
    <row r="106" spans="1:8" ht="14" x14ac:dyDescent="0.3">
      <c r="A106" s="24">
        <v>103</v>
      </c>
      <c r="B106" s="45"/>
      <c r="C106" s="114"/>
      <c r="D106" s="77"/>
      <c r="E106" s="77"/>
      <c r="F106" s="45"/>
      <c r="G106" s="45"/>
      <c r="H106" s="159">
        <f>IF(B106="",0,IF(C106="",0,IF(C106="Salary",D106*VLOOKUP(E106,List!$A$7:$B$11,2,FALSE)*PHR!G106/PHR!F106/1720,IF(C106="Hourly Paid",MAX(D106,PHR!D106*PHR!G106*52/1720),IF(C106="AgencyStaff",D106,IF(C106="Standard Hourly Rate",IF(H104="",0,$H$2)))))))</f>
        <v>0</v>
      </c>
    </row>
    <row r="107" spans="1:8" ht="14" x14ac:dyDescent="0.3">
      <c r="A107" s="24">
        <v>104</v>
      </c>
      <c r="B107" s="45"/>
      <c r="C107" s="114"/>
      <c r="D107" s="77"/>
      <c r="E107" s="77"/>
      <c r="F107" s="45"/>
      <c r="G107" s="45"/>
      <c r="H107" s="159">
        <f>IF(B107="",0,IF(C107="",0,IF(C107="Salary",D107*VLOOKUP(E107,List!$A$7:$B$11,2,FALSE)*PHR!G107/PHR!F107/1720,IF(C107="Hourly Paid",MAX(D107,PHR!D107*PHR!G107*52/1720),IF(C107="AgencyStaff",D107,IF(C107="Standard Hourly Rate",IF(H105="",0,$H$2)))))))</f>
        <v>0</v>
      </c>
    </row>
    <row r="108" spans="1:8" ht="14" x14ac:dyDescent="0.3">
      <c r="A108" s="24">
        <v>105</v>
      </c>
      <c r="B108" s="45"/>
      <c r="C108" s="114"/>
      <c r="D108" s="77"/>
      <c r="E108" s="77"/>
      <c r="F108" s="45"/>
      <c r="G108" s="45"/>
      <c r="H108" s="159">
        <f>IF(B108="",0,IF(C108="",0,IF(C108="Salary",D108*VLOOKUP(E108,List!$A$7:$B$11,2,FALSE)*PHR!G108/PHR!F108/1720,IF(C108="Hourly Paid",MAX(D108,PHR!D108*PHR!G108*52/1720),IF(C108="AgencyStaff",D108,IF(C108="Standard Hourly Rate",IF(H106="",0,$H$2)))))))</f>
        <v>0</v>
      </c>
    </row>
    <row r="109" spans="1:8" ht="14" x14ac:dyDescent="0.3">
      <c r="A109" s="24">
        <v>106</v>
      </c>
      <c r="B109" s="45"/>
      <c r="C109" s="114"/>
      <c r="D109" s="77"/>
      <c r="E109" s="77"/>
      <c r="F109" s="45"/>
      <c r="G109" s="45"/>
      <c r="H109" s="159">
        <f>IF(B109="",0,IF(C109="",0,IF(C109="Salary",D109*VLOOKUP(E109,List!$A$7:$B$11,2,FALSE)*PHR!G109/PHR!F109/1720,IF(C109="Hourly Paid",MAX(D109,PHR!D109*PHR!G109*52/1720),IF(C109="AgencyStaff",D109,IF(C109="Standard Hourly Rate",IF(H107="",0,$H$2)))))))</f>
        <v>0</v>
      </c>
    </row>
    <row r="110" spans="1:8" ht="14" x14ac:dyDescent="0.3">
      <c r="A110" s="24">
        <v>107</v>
      </c>
      <c r="B110" s="45"/>
      <c r="C110" s="114"/>
      <c r="D110" s="77"/>
      <c r="E110" s="77"/>
      <c r="F110" s="45"/>
      <c r="G110" s="45"/>
      <c r="H110" s="159">
        <f>IF(B110="",0,IF(C110="",0,IF(C110="Salary",D110*VLOOKUP(E110,List!$A$7:$B$11,2,FALSE)*PHR!G110/PHR!F110/1720,IF(C110="Hourly Paid",MAX(D110,PHR!D110*PHR!G110*52/1720),IF(C110="AgencyStaff",D110,IF(C110="Standard Hourly Rate",IF(H108="",0,$H$2)))))))</f>
        <v>0</v>
      </c>
    </row>
    <row r="111" spans="1:8" ht="14" x14ac:dyDescent="0.3">
      <c r="A111" s="24">
        <v>108</v>
      </c>
      <c r="B111" s="45"/>
      <c r="C111" s="114"/>
      <c r="D111" s="77"/>
      <c r="E111" s="77"/>
      <c r="F111" s="45"/>
      <c r="G111" s="45"/>
      <c r="H111" s="159">
        <f>IF(B111="",0,IF(C111="",0,IF(C111="Salary",D111*VLOOKUP(E111,List!$A$7:$B$11,2,FALSE)*PHR!G111/PHR!F111/1720,IF(C111="Hourly Paid",MAX(D111,PHR!D111*PHR!G111*52/1720),IF(C111="AgencyStaff",D111,IF(C111="Standard Hourly Rate",IF(H109="",0,$H$2)))))))</f>
        <v>0</v>
      </c>
    </row>
    <row r="112" spans="1:8" ht="14" x14ac:dyDescent="0.3">
      <c r="A112" s="24">
        <v>109</v>
      </c>
      <c r="B112" s="45"/>
      <c r="C112" s="114"/>
      <c r="D112" s="77"/>
      <c r="E112" s="77"/>
      <c r="F112" s="45"/>
      <c r="G112" s="45"/>
      <c r="H112" s="159">
        <f>IF(B112="",0,IF(C112="",0,IF(C112="Salary",D112*VLOOKUP(E112,List!$A$7:$B$11,2,FALSE)*PHR!G112/PHR!F112/1720,IF(C112="Hourly Paid",MAX(D112,PHR!D112*PHR!G112*52/1720),IF(C112="AgencyStaff",D112,IF(C112="Standard Hourly Rate",IF(H110="",0,$H$2)))))))</f>
        <v>0</v>
      </c>
    </row>
    <row r="113" spans="1:8" ht="14" x14ac:dyDescent="0.3">
      <c r="A113" s="24">
        <v>110</v>
      </c>
      <c r="B113" s="45"/>
      <c r="C113" s="114"/>
      <c r="D113" s="77"/>
      <c r="E113" s="77"/>
      <c r="F113" s="45"/>
      <c r="G113" s="45"/>
      <c r="H113" s="159">
        <f>IF(B113="",0,IF(C113="",0,IF(C113="Salary",D113*VLOOKUP(E113,List!$A$7:$B$11,2,FALSE)*PHR!G113/PHR!F113/1720,IF(C113="Hourly Paid",MAX(D113,PHR!D113*PHR!G113*52/1720),IF(C113="AgencyStaff",D113,IF(C113="Standard Hourly Rate",IF(H111="",0,$H$2)))))))</f>
        <v>0</v>
      </c>
    </row>
    <row r="114" spans="1:8" ht="14" x14ac:dyDescent="0.3">
      <c r="A114" s="24">
        <v>111</v>
      </c>
      <c r="B114" s="45"/>
      <c r="C114" s="114"/>
      <c r="D114" s="77"/>
      <c r="E114" s="77"/>
      <c r="F114" s="45"/>
      <c r="G114" s="45"/>
      <c r="H114" s="159">
        <f>IF(B114="",0,IF(C114="",0,IF(C114="Salary",D114*VLOOKUP(E114,List!$A$7:$B$11,2,FALSE)*PHR!G114/PHR!F114/1720,IF(C114="Hourly Paid",MAX(D114,PHR!D114*PHR!G114*52/1720),IF(C114="AgencyStaff",D114,IF(C114="Standard Hourly Rate",IF(H112="",0,$H$2)))))))</f>
        <v>0</v>
      </c>
    </row>
    <row r="115" spans="1:8" ht="14" x14ac:dyDescent="0.3">
      <c r="A115" s="24">
        <v>112</v>
      </c>
      <c r="B115" s="45"/>
      <c r="C115" s="114"/>
      <c r="D115" s="77"/>
      <c r="E115" s="77"/>
      <c r="F115" s="45"/>
      <c r="G115" s="45"/>
      <c r="H115" s="159">
        <f>IF(B115="",0,IF(C115="",0,IF(C115="Salary",D115*VLOOKUP(E115,List!$A$7:$B$11,2,FALSE)*PHR!G115/PHR!F115/1720,IF(C115="Hourly Paid",MAX(D115,PHR!D115*PHR!G115*52/1720),IF(C115="AgencyStaff",D115,IF(C115="Standard Hourly Rate",IF(H113="",0,$H$2)))))))</f>
        <v>0</v>
      </c>
    </row>
    <row r="116" spans="1:8" ht="14" x14ac:dyDescent="0.3">
      <c r="A116" s="24">
        <v>113</v>
      </c>
      <c r="B116" s="45"/>
      <c r="C116" s="114"/>
      <c r="D116" s="77"/>
      <c r="E116" s="77"/>
      <c r="F116" s="45"/>
      <c r="G116" s="45"/>
      <c r="H116" s="159">
        <f>IF(B116="",0,IF(C116="",0,IF(C116="Salary",D116*VLOOKUP(E116,List!$A$7:$B$11,2,FALSE)*PHR!G116/PHR!F116/1720,IF(C116="Hourly Paid",MAX(D116,PHR!D116*PHR!G116*52/1720),IF(C116="AgencyStaff",D116,IF(C116="Standard Hourly Rate",IF(H114="",0,$H$2)))))))</f>
        <v>0</v>
      </c>
    </row>
    <row r="117" spans="1:8" ht="14" x14ac:dyDescent="0.3">
      <c r="A117" s="24">
        <v>114</v>
      </c>
      <c r="B117" s="45"/>
      <c r="C117" s="114"/>
      <c r="D117" s="77"/>
      <c r="E117" s="77"/>
      <c r="F117" s="45"/>
      <c r="G117" s="45"/>
      <c r="H117" s="159">
        <f>IF(B117="",0,IF(C117="",0,IF(C117="Salary",D117*VLOOKUP(E117,List!$A$7:$B$11,2,FALSE)*PHR!G117/PHR!F117/1720,IF(C117="Hourly Paid",MAX(D117,PHR!D117*PHR!G117*52/1720),IF(C117="AgencyStaff",D117,IF(C117="Standard Hourly Rate",IF(H115="",0,$H$2)))))))</f>
        <v>0</v>
      </c>
    </row>
    <row r="118" spans="1:8" ht="14" x14ac:dyDescent="0.3">
      <c r="A118" s="24">
        <v>115</v>
      </c>
      <c r="B118" s="45"/>
      <c r="C118" s="114"/>
      <c r="D118" s="77"/>
      <c r="E118" s="77"/>
      <c r="F118" s="45"/>
      <c r="G118" s="45"/>
      <c r="H118" s="159">
        <f>IF(B118="",0,IF(C118="",0,IF(C118="Salary",D118*VLOOKUP(E118,List!$A$7:$B$11,2,FALSE)*PHR!G118/PHR!F118/1720,IF(C118="Hourly Paid",MAX(D118,PHR!D118*PHR!G118*52/1720),IF(C118="AgencyStaff",D118,IF(C118="Standard Hourly Rate",IF(H116="",0,$H$2)))))))</f>
        <v>0</v>
      </c>
    </row>
    <row r="119" spans="1:8" ht="14" x14ac:dyDescent="0.3">
      <c r="A119" s="24">
        <v>116</v>
      </c>
      <c r="B119" s="45"/>
      <c r="C119" s="114"/>
      <c r="D119" s="77"/>
      <c r="E119" s="77"/>
      <c r="F119" s="45"/>
      <c r="G119" s="45"/>
      <c r="H119" s="159">
        <f>IF(B119="",0,IF(C119="",0,IF(C119="Salary",D119*VLOOKUP(E119,List!$A$7:$B$11,2,FALSE)*PHR!G119/PHR!F119/1720,IF(C119="Hourly Paid",MAX(D119,PHR!D119*PHR!G119*52/1720),IF(C119="AgencyStaff",D119,IF(C119="Standard Hourly Rate",IF(H117="",0,$H$2)))))))</f>
        <v>0</v>
      </c>
    </row>
    <row r="120" spans="1:8" ht="14" x14ac:dyDescent="0.3">
      <c r="A120" s="24">
        <v>117</v>
      </c>
      <c r="B120" s="45"/>
      <c r="C120" s="114"/>
      <c r="D120" s="77"/>
      <c r="E120" s="77"/>
      <c r="F120" s="45"/>
      <c r="G120" s="45"/>
      <c r="H120" s="159">
        <f>IF(B120="",0,IF(C120="",0,IF(C120="Salary",D120*VLOOKUP(E120,List!$A$7:$B$11,2,FALSE)*PHR!G120/PHR!F120/1720,IF(C120="Hourly Paid",MAX(D120,PHR!D120*PHR!G120*52/1720),IF(C120="AgencyStaff",D120,IF(C120="Standard Hourly Rate",IF(H118="",0,$H$2)))))))</f>
        <v>0</v>
      </c>
    </row>
    <row r="121" spans="1:8" ht="14" x14ac:dyDescent="0.3">
      <c r="A121" s="24">
        <v>118</v>
      </c>
      <c r="B121" s="45"/>
      <c r="C121" s="114"/>
      <c r="D121" s="77"/>
      <c r="E121" s="77"/>
      <c r="F121" s="45"/>
      <c r="G121" s="45"/>
      <c r="H121" s="159">
        <f>IF(B121="",0,IF(C121="",0,IF(C121="Salary",D121*VLOOKUP(E121,List!$A$7:$B$11,2,FALSE)*PHR!G121/PHR!F121/1720,IF(C121="Hourly Paid",MAX(D121,PHR!D121*PHR!G121*52/1720),IF(C121="AgencyStaff",D121,IF(C121="Standard Hourly Rate",IF(H119="",0,$H$2)))))))</f>
        <v>0</v>
      </c>
    </row>
    <row r="122" spans="1:8" ht="14" x14ac:dyDescent="0.3">
      <c r="A122" s="24">
        <v>119</v>
      </c>
      <c r="B122" s="45"/>
      <c r="C122" s="114"/>
      <c r="D122" s="77"/>
      <c r="E122" s="77"/>
      <c r="F122" s="45"/>
      <c r="G122" s="45"/>
      <c r="H122" s="159">
        <f>IF(B122="",0,IF(C122="",0,IF(C122="Salary",D122*VLOOKUP(E122,List!$A$7:$B$11,2,FALSE)*PHR!G122/PHR!F122/1720,IF(C122="Hourly Paid",MAX(D122,PHR!D122*PHR!G122*52/1720),IF(C122="AgencyStaff",D122,IF(C122="Standard Hourly Rate",IF(H120="",0,$H$2)))))))</f>
        <v>0</v>
      </c>
    </row>
    <row r="123" spans="1:8" ht="14" x14ac:dyDescent="0.3">
      <c r="A123" s="24">
        <v>120</v>
      </c>
      <c r="B123" s="45"/>
      <c r="C123" s="114"/>
      <c r="D123" s="77"/>
      <c r="E123" s="77"/>
      <c r="F123" s="45"/>
      <c r="G123" s="45"/>
      <c r="H123" s="159">
        <f>IF(B123="",0,IF(C123="",0,IF(C123="Salary",D123*VLOOKUP(E123,List!$A$7:$B$11,2,FALSE)*PHR!G123/PHR!F123/1720,IF(C123="Hourly Paid",MAX(D123,PHR!D123*PHR!G123*52/1720),IF(C123="AgencyStaff",D123,IF(C123="Standard Hourly Rate",IF(H121="",0,$H$2)))))))</f>
        <v>0</v>
      </c>
    </row>
    <row r="124" spans="1:8" ht="14" x14ac:dyDescent="0.3">
      <c r="A124" s="24">
        <v>121</v>
      </c>
      <c r="B124" s="45"/>
      <c r="C124" s="114"/>
      <c r="D124" s="77"/>
      <c r="E124" s="77"/>
      <c r="F124" s="45"/>
      <c r="G124" s="45"/>
      <c r="H124" s="159">
        <f>IF(B124="",0,IF(C124="",0,IF(C124="Salary",D124*VLOOKUP(E124,List!$A$7:$B$11,2,FALSE)*PHR!G124/PHR!F124/1720,IF(C124="Hourly Paid",MAX(D124,PHR!D124*PHR!G124*52/1720),IF(C124="AgencyStaff",D124,IF(C124="Standard Hourly Rate",IF(H122="",0,$H$2)))))))</f>
        <v>0</v>
      </c>
    </row>
    <row r="125" spans="1:8" ht="14" x14ac:dyDescent="0.3">
      <c r="A125" s="24">
        <v>122</v>
      </c>
      <c r="B125" s="45"/>
      <c r="C125" s="114"/>
      <c r="D125" s="77"/>
      <c r="E125" s="77"/>
      <c r="F125" s="45"/>
      <c r="G125" s="45"/>
      <c r="H125" s="159">
        <f>IF(B125="",0,IF(C125="",0,IF(C125="Salary",D125*VLOOKUP(E125,List!$A$7:$B$11,2,FALSE)*PHR!G125/PHR!F125/1720,IF(C125="Hourly Paid",MAX(D125,PHR!D125*PHR!G125*52/1720),IF(C125="AgencyStaff",D125,IF(C125="Standard Hourly Rate",IF(H123="",0,$H$2)))))))</f>
        <v>0</v>
      </c>
    </row>
    <row r="126" spans="1:8" ht="14" x14ac:dyDescent="0.3">
      <c r="A126" s="24">
        <v>123</v>
      </c>
      <c r="B126" s="45"/>
      <c r="C126" s="114"/>
      <c r="D126" s="77"/>
      <c r="E126" s="77"/>
      <c r="F126" s="45"/>
      <c r="G126" s="45"/>
      <c r="H126" s="159">
        <f>IF(B126="",0,IF(C126="",0,IF(C126="Salary",D126*VLOOKUP(E126,List!$A$7:$B$11,2,FALSE)*PHR!G126/PHR!F126/1720,IF(C126="Hourly Paid",MAX(D126,PHR!D126*PHR!G126*52/1720),IF(C126="AgencyStaff",D126,IF(C126="Standard Hourly Rate",IF(H124="",0,$H$2)))))))</f>
        <v>0</v>
      </c>
    </row>
    <row r="127" spans="1:8" ht="14" x14ac:dyDescent="0.3">
      <c r="A127" s="24">
        <v>124</v>
      </c>
      <c r="B127" s="45"/>
      <c r="C127" s="114"/>
      <c r="D127" s="77"/>
      <c r="E127" s="77"/>
      <c r="F127" s="45"/>
      <c r="G127" s="45"/>
      <c r="H127" s="159">
        <f>IF(B127="",0,IF(C127="",0,IF(C127="Salary",D127*VLOOKUP(E127,List!$A$7:$B$11,2,FALSE)*PHR!G127/PHR!F127/1720,IF(C127="Hourly Paid",MAX(D127,PHR!D127*PHR!G127*52/1720),IF(C127="AgencyStaff",D127,IF(C127="Standard Hourly Rate",IF(H125="",0,$H$2)))))))</f>
        <v>0</v>
      </c>
    </row>
    <row r="128" spans="1:8" ht="14" x14ac:dyDescent="0.3">
      <c r="A128" s="24">
        <v>125</v>
      </c>
      <c r="B128" s="45"/>
      <c r="C128" s="114"/>
      <c r="D128" s="77"/>
      <c r="E128" s="77"/>
      <c r="F128" s="45"/>
      <c r="G128" s="45"/>
      <c r="H128" s="159">
        <f>IF(B128="",0,IF(C128="",0,IF(C128="Salary",D128*VLOOKUP(E128,List!$A$7:$B$11,2,FALSE)*PHR!G128/PHR!F128/1720,IF(C128="Hourly Paid",MAX(D128,PHR!D128*PHR!G128*52/1720),IF(C128="AgencyStaff",D128,IF(C128="Standard Hourly Rate",IF(H126="",0,$H$2)))))))</f>
        <v>0</v>
      </c>
    </row>
    <row r="129" spans="1:8" ht="14" x14ac:dyDescent="0.3">
      <c r="A129" s="24">
        <v>126</v>
      </c>
      <c r="B129" s="45"/>
      <c r="C129" s="114"/>
      <c r="D129" s="77"/>
      <c r="E129" s="77"/>
      <c r="F129" s="45"/>
      <c r="G129" s="45"/>
      <c r="H129" s="159">
        <f>IF(B129="",0,IF(C129="",0,IF(C129="Salary",D129*VLOOKUP(E129,List!$A$7:$B$11,2,FALSE)*PHR!G129/PHR!F129/1720,IF(C129="Hourly Paid",MAX(D129,PHR!D129*PHR!G129*52/1720),IF(C129="AgencyStaff",D129,IF(C129="Standard Hourly Rate",IF(H127="",0,$H$2)))))))</f>
        <v>0</v>
      </c>
    </row>
    <row r="130" spans="1:8" ht="14" x14ac:dyDescent="0.3">
      <c r="A130" s="24">
        <v>127</v>
      </c>
      <c r="B130" s="45"/>
      <c r="C130" s="114"/>
      <c r="D130" s="77"/>
      <c r="E130" s="77"/>
      <c r="F130" s="45"/>
      <c r="G130" s="45"/>
      <c r="H130" s="159">
        <f>IF(B130="",0,IF(C130="",0,IF(C130="Salary",D130*VLOOKUP(E130,List!$A$7:$B$11,2,FALSE)*PHR!G130/PHR!F130/1720,IF(C130="Hourly Paid",MAX(D130,PHR!D130*PHR!G130*52/1720),IF(C130="AgencyStaff",D130,IF(C130="Standard Hourly Rate",IF(H128="",0,$H$2)))))))</f>
        <v>0</v>
      </c>
    </row>
    <row r="131" spans="1:8" ht="14" x14ac:dyDescent="0.3">
      <c r="A131" s="24">
        <v>128</v>
      </c>
      <c r="B131" s="45"/>
      <c r="C131" s="114"/>
      <c r="D131" s="77"/>
      <c r="E131" s="77"/>
      <c r="F131" s="45"/>
      <c r="G131" s="45"/>
      <c r="H131" s="159">
        <f>IF(B131="",0,IF(C131="",0,IF(C131="Salary",D131*VLOOKUP(E131,List!$A$7:$B$11,2,FALSE)*PHR!G131/PHR!F131/1720,IF(C131="Hourly Paid",MAX(D131,PHR!D131*PHR!G131*52/1720),IF(C131="AgencyStaff",D131,IF(C131="Standard Hourly Rate",IF(H129="",0,$H$2)))))))</f>
        <v>0</v>
      </c>
    </row>
    <row r="132" spans="1:8" ht="14" x14ac:dyDescent="0.3">
      <c r="A132" s="24">
        <v>129</v>
      </c>
      <c r="B132" s="45"/>
      <c r="C132" s="114"/>
      <c r="D132" s="77"/>
      <c r="E132" s="77"/>
      <c r="F132" s="45"/>
      <c r="G132" s="45"/>
      <c r="H132" s="159">
        <f>IF(B132="",0,IF(C132="",0,IF(C132="Salary",D132*VLOOKUP(E132,List!$A$7:$B$11,2,FALSE)*PHR!G132/PHR!F132/1720,IF(C132="Hourly Paid",MAX(D132,PHR!D132*PHR!G132*52/1720),IF(C132="AgencyStaff",D132,IF(C132="Standard Hourly Rate",IF(H130="",0,$H$2)))))))</f>
        <v>0</v>
      </c>
    </row>
    <row r="133" spans="1:8" ht="14" x14ac:dyDescent="0.3">
      <c r="A133" s="24">
        <v>130</v>
      </c>
      <c r="B133" s="45"/>
      <c r="C133" s="114"/>
      <c r="D133" s="77"/>
      <c r="E133" s="77"/>
      <c r="F133" s="45"/>
      <c r="G133" s="45"/>
      <c r="H133" s="159">
        <f>IF(B133="",0,IF(C133="",0,IF(C133="Salary",D133*VLOOKUP(E133,List!$A$7:$B$11,2,FALSE)*PHR!G133/PHR!F133/1720,IF(C133="Hourly Paid",MAX(D133,PHR!D133*PHR!G133*52/1720),IF(C133="AgencyStaff",D133,IF(C133="Standard Hourly Rate",IF(H131="",0,$H$2)))))))</f>
        <v>0</v>
      </c>
    </row>
    <row r="134" spans="1:8" ht="14" x14ac:dyDescent="0.3">
      <c r="A134" s="24">
        <v>131</v>
      </c>
      <c r="B134" s="45"/>
      <c r="C134" s="114"/>
      <c r="D134" s="77"/>
      <c r="E134" s="77"/>
      <c r="F134" s="45"/>
      <c r="G134" s="45"/>
      <c r="H134" s="159">
        <f>IF(B134="",0,IF(C134="",0,IF(C134="Salary",D134*VLOOKUP(E134,List!$A$7:$B$11,2,FALSE)*PHR!G134/PHR!F134/1720,IF(C134="Hourly Paid",MAX(D134,PHR!D134*PHR!G134*52/1720),IF(C134="AgencyStaff",D134,IF(C134="Standard Hourly Rate",IF(H132="",0,$H$2)))))))</f>
        <v>0</v>
      </c>
    </row>
    <row r="135" spans="1:8" ht="14" x14ac:dyDescent="0.3">
      <c r="A135" s="24">
        <v>132</v>
      </c>
      <c r="B135" s="45"/>
      <c r="C135" s="114"/>
      <c r="D135" s="77"/>
      <c r="E135" s="77"/>
      <c r="F135" s="45"/>
      <c r="G135" s="45"/>
      <c r="H135" s="159">
        <f>IF(B135="",0,IF(C135="",0,IF(C135="Salary",D135*VLOOKUP(E135,List!$A$7:$B$11,2,FALSE)*PHR!G135/PHR!F135/1720,IF(C135="Hourly Paid",MAX(D135,PHR!D135*PHR!G135*52/1720),IF(C135="AgencyStaff",D135,IF(C135="Standard Hourly Rate",IF(H133="",0,$H$2)))))))</f>
        <v>0</v>
      </c>
    </row>
    <row r="136" spans="1:8" ht="14" x14ac:dyDescent="0.3">
      <c r="A136" s="24">
        <v>133</v>
      </c>
      <c r="B136" s="45"/>
      <c r="C136" s="114"/>
      <c r="D136" s="77"/>
      <c r="E136" s="77"/>
      <c r="F136" s="45"/>
      <c r="G136" s="45"/>
      <c r="H136" s="159">
        <f>IF(B136="",0,IF(C136="",0,IF(C136="Salary",D136*VLOOKUP(E136,List!$A$7:$B$11,2,FALSE)*PHR!G136/PHR!F136/1720,IF(C136="Hourly Paid",MAX(D136,PHR!D136*PHR!G136*52/1720),IF(C136="AgencyStaff",D136,IF(C136="Standard Hourly Rate",IF(H134="",0,$H$2)))))))</f>
        <v>0</v>
      </c>
    </row>
    <row r="137" spans="1:8" ht="14" x14ac:dyDescent="0.3">
      <c r="A137" s="24">
        <v>134</v>
      </c>
      <c r="B137" s="45"/>
      <c r="C137" s="114"/>
      <c r="D137" s="77"/>
      <c r="E137" s="77"/>
      <c r="F137" s="45"/>
      <c r="G137" s="45"/>
      <c r="H137" s="159">
        <f>IF(B137="",0,IF(C137="",0,IF(C137="Salary",D137*VLOOKUP(E137,List!$A$7:$B$11,2,FALSE)*PHR!G137/PHR!F137/1720,IF(C137="Hourly Paid",MAX(D137,PHR!D137*PHR!G137*52/1720),IF(C137="AgencyStaff",D137,IF(C137="Standard Hourly Rate",IF(H135="",0,$H$2)))))))</f>
        <v>0</v>
      </c>
    </row>
    <row r="138" spans="1:8" ht="14" x14ac:dyDescent="0.3">
      <c r="A138" s="24">
        <v>135</v>
      </c>
      <c r="B138" s="45"/>
      <c r="C138" s="114"/>
      <c r="D138" s="77"/>
      <c r="E138" s="77"/>
      <c r="F138" s="45"/>
      <c r="G138" s="45"/>
      <c r="H138" s="159">
        <f>IF(B138="",0,IF(C138="",0,IF(C138="Salary",D138*VLOOKUP(E138,List!$A$7:$B$11,2,FALSE)*PHR!G138/PHR!F138/1720,IF(C138="Hourly Paid",MAX(D138,PHR!D138*PHR!G138*52/1720),IF(C138="AgencyStaff",D138,IF(C138="Standard Hourly Rate",IF(H136="",0,$H$2)))))))</f>
        <v>0</v>
      </c>
    </row>
    <row r="139" spans="1:8" ht="14" x14ac:dyDescent="0.3">
      <c r="A139" s="24">
        <v>136</v>
      </c>
      <c r="B139" s="45"/>
      <c r="C139" s="114"/>
      <c r="D139" s="77"/>
      <c r="E139" s="77"/>
      <c r="F139" s="45"/>
      <c r="G139" s="45"/>
      <c r="H139" s="159">
        <f>IF(B139="",0,IF(C139="",0,IF(C139="Salary",D139*VLOOKUP(E139,List!$A$7:$B$11,2,FALSE)*PHR!G139/PHR!F139/1720,IF(C139="Hourly Paid",MAX(D139,PHR!D139*PHR!G139*52/1720),IF(C139="AgencyStaff",D139,IF(C139="Standard Hourly Rate",IF(H137="",0,$H$2)))))))</f>
        <v>0</v>
      </c>
    </row>
    <row r="140" spans="1:8" ht="14" x14ac:dyDescent="0.3">
      <c r="A140" s="24">
        <v>137</v>
      </c>
      <c r="B140" s="45"/>
      <c r="C140" s="114"/>
      <c r="D140" s="77"/>
      <c r="E140" s="77"/>
      <c r="F140" s="45"/>
      <c r="G140" s="45"/>
      <c r="H140" s="159">
        <f>IF(B140="",0,IF(C140="",0,IF(C140="Salary",D140*VLOOKUP(E140,List!$A$7:$B$11,2,FALSE)*PHR!G140/PHR!F140/1720,IF(C140="Hourly Paid",MAX(D140,PHR!D140*PHR!G140*52/1720),IF(C140="AgencyStaff",D140,IF(C140="Standard Hourly Rate",IF(H138="",0,$H$2)))))))</f>
        <v>0</v>
      </c>
    </row>
    <row r="141" spans="1:8" ht="14" x14ac:dyDescent="0.3">
      <c r="A141" s="24">
        <v>138</v>
      </c>
      <c r="B141" s="45"/>
      <c r="C141" s="114"/>
      <c r="D141" s="77"/>
      <c r="E141" s="77"/>
      <c r="F141" s="45"/>
      <c r="G141" s="45"/>
      <c r="H141" s="159">
        <f>IF(B141="",0,IF(C141="",0,IF(C141="Salary",D141*VLOOKUP(E141,List!$A$7:$B$11,2,FALSE)*PHR!G141/PHR!F141/1720,IF(C141="Hourly Paid",MAX(D141,PHR!D141*PHR!G141*52/1720),IF(C141="AgencyStaff",D141,IF(C141="Standard Hourly Rate",IF(H139="",0,$H$2)))))))</f>
        <v>0</v>
      </c>
    </row>
    <row r="142" spans="1:8" ht="14" x14ac:dyDescent="0.3">
      <c r="A142" s="24">
        <v>139</v>
      </c>
      <c r="B142" s="45"/>
      <c r="C142" s="114"/>
      <c r="D142" s="77"/>
      <c r="E142" s="77"/>
      <c r="F142" s="45"/>
      <c r="G142" s="45"/>
      <c r="H142" s="159">
        <f>IF(B142="",0,IF(C142="",0,IF(C142="Salary",D142*VLOOKUP(E142,List!$A$7:$B$11,2,FALSE)*PHR!G142/PHR!F142/1720,IF(C142="Hourly Paid",MAX(D142,PHR!D142*PHR!G142*52/1720),IF(C142="AgencyStaff",D142,IF(C142="Standard Hourly Rate",IF(H140="",0,$H$2)))))))</f>
        <v>0</v>
      </c>
    </row>
    <row r="143" spans="1:8" ht="14" x14ac:dyDescent="0.3">
      <c r="A143" s="24">
        <v>140</v>
      </c>
      <c r="B143" s="45"/>
      <c r="C143" s="114"/>
      <c r="D143" s="77"/>
      <c r="E143" s="77"/>
      <c r="F143" s="45"/>
      <c r="G143" s="45"/>
      <c r="H143" s="159">
        <f>IF(B143="",0,IF(C143="",0,IF(C143="Salary",D143*VLOOKUP(E143,List!$A$7:$B$11,2,FALSE)*PHR!G143/PHR!F143/1720,IF(C143="Hourly Paid",MAX(D143,PHR!D143*PHR!G143*52/1720),IF(C143="AgencyStaff",D143,IF(C143="Standard Hourly Rate",IF(H141="",0,$H$2)))))))</f>
        <v>0</v>
      </c>
    </row>
    <row r="144" spans="1:8" ht="14" x14ac:dyDescent="0.3">
      <c r="A144" s="24">
        <v>141</v>
      </c>
      <c r="B144" s="45"/>
      <c r="C144" s="114"/>
      <c r="D144" s="77"/>
      <c r="E144" s="77"/>
      <c r="F144" s="45"/>
      <c r="G144" s="45"/>
      <c r="H144" s="159">
        <f>IF(B144="",0,IF(C144="",0,IF(C144="Salary",D144*VLOOKUP(E144,List!$A$7:$B$11,2,FALSE)*PHR!G144/PHR!F144/1720,IF(C144="Hourly Paid",MAX(D144,PHR!D144*PHR!G144*52/1720),IF(C144="AgencyStaff",D144,IF(C144="Standard Hourly Rate",IF(H142="",0,$H$2)))))))</f>
        <v>0</v>
      </c>
    </row>
    <row r="145" spans="1:8" ht="14" x14ac:dyDescent="0.3">
      <c r="A145" s="24">
        <v>142</v>
      </c>
      <c r="B145" s="45"/>
      <c r="C145" s="114"/>
      <c r="D145" s="77"/>
      <c r="E145" s="77"/>
      <c r="F145" s="45"/>
      <c r="G145" s="45"/>
      <c r="H145" s="159">
        <f>IF(B145="",0,IF(C145="",0,IF(C145="Salary",D145*VLOOKUP(E145,List!$A$7:$B$11,2,FALSE)*PHR!G145/PHR!F145/1720,IF(C145="Hourly Paid",MAX(D145,PHR!D145*PHR!G145*52/1720),IF(C145="AgencyStaff",D145,IF(C145="Standard Hourly Rate",IF(H143="",0,$H$2)))))))</f>
        <v>0</v>
      </c>
    </row>
    <row r="146" spans="1:8" ht="14" x14ac:dyDescent="0.3">
      <c r="A146" s="24">
        <v>143</v>
      </c>
      <c r="B146" s="45"/>
      <c r="C146" s="114"/>
      <c r="D146" s="77"/>
      <c r="E146" s="77"/>
      <c r="F146" s="45"/>
      <c r="G146" s="45"/>
      <c r="H146" s="159">
        <f>IF(B146="",0,IF(C146="",0,IF(C146="Salary",D146*VLOOKUP(E146,List!$A$7:$B$11,2,FALSE)*PHR!G146/PHR!F146/1720,IF(C146="Hourly Paid",MAX(D146,PHR!D146*PHR!G146*52/1720),IF(C146="AgencyStaff",D146,IF(C146="Standard Hourly Rate",IF(H144="",0,$H$2)))))))</f>
        <v>0</v>
      </c>
    </row>
    <row r="147" spans="1:8" ht="14" x14ac:dyDescent="0.3">
      <c r="A147" s="24">
        <v>144</v>
      </c>
      <c r="B147" s="45"/>
      <c r="C147" s="114"/>
      <c r="D147" s="77"/>
      <c r="E147" s="77"/>
      <c r="F147" s="45"/>
      <c r="G147" s="45"/>
      <c r="H147" s="159">
        <f>IF(B147="",0,IF(C147="",0,IF(C147="Salary",D147*VLOOKUP(E147,List!$A$7:$B$11,2,FALSE)*PHR!G147/PHR!F147/1720,IF(C147="Hourly Paid",MAX(D147,PHR!D147*PHR!G147*52/1720),IF(C147="AgencyStaff",D147,IF(C147="Standard Hourly Rate",IF(H145="",0,$H$2)))))))</f>
        <v>0</v>
      </c>
    </row>
    <row r="148" spans="1:8" ht="14" x14ac:dyDescent="0.3">
      <c r="A148" s="24">
        <v>145</v>
      </c>
      <c r="B148" s="45"/>
      <c r="C148" s="114"/>
      <c r="D148" s="77"/>
      <c r="E148" s="77"/>
      <c r="F148" s="45"/>
      <c r="G148" s="45"/>
      <c r="H148" s="159">
        <f>IF(B148="",0,IF(C148="",0,IF(C148="Salary",D148*VLOOKUP(E148,List!$A$7:$B$11,2,FALSE)*PHR!G148/PHR!F148/1720,IF(C148="Hourly Paid",MAX(D148,PHR!D148*PHR!G148*52/1720),IF(C148="AgencyStaff",D148,IF(C148="Standard Hourly Rate",IF(H146="",0,$H$2)))))))</f>
        <v>0</v>
      </c>
    </row>
    <row r="149" spans="1:8" ht="14" x14ac:dyDescent="0.3">
      <c r="A149" s="24">
        <v>146</v>
      </c>
      <c r="B149" s="45"/>
      <c r="C149" s="114"/>
      <c r="D149" s="77"/>
      <c r="E149" s="77"/>
      <c r="F149" s="45"/>
      <c r="G149" s="45"/>
      <c r="H149" s="159">
        <f>IF(B149="",0,IF(C149="",0,IF(C149="Salary",D149*VLOOKUP(E149,List!$A$7:$B$11,2,FALSE)*PHR!G149/PHR!F149/1720,IF(C149="Hourly Paid",MAX(D149,PHR!D149*PHR!G149*52/1720),IF(C149="AgencyStaff",D149,IF(C149="Standard Hourly Rate",IF(H147="",0,$H$2)))))))</f>
        <v>0</v>
      </c>
    </row>
    <row r="150" spans="1:8" ht="14" x14ac:dyDescent="0.3">
      <c r="A150" s="24">
        <v>147</v>
      </c>
      <c r="B150" s="45"/>
      <c r="C150" s="114"/>
      <c r="D150" s="77"/>
      <c r="E150" s="77"/>
      <c r="F150" s="45"/>
      <c r="G150" s="45"/>
      <c r="H150" s="159">
        <f>IF(B150="",0,IF(C150="",0,IF(C150="Salary",D150*VLOOKUP(E150,List!$A$7:$B$11,2,FALSE)*PHR!G150/PHR!F150/1720,IF(C150="Hourly Paid",MAX(D150,PHR!D150*PHR!G150*52/1720),IF(C150="AgencyStaff",D150,IF(C150="Standard Hourly Rate",IF(H148="",0,$H$2)))))))</f>
        <v>0</v>
      </c>
    </row>
    <row r="151" spans="1:8" ht="14" x14ac:dyDescent="0.3">
      <c r="A151" s="24">
        <v>148</v>
      </c>
      <c r="B151" s="45"/>
      <c r="C151" s="114"/>
      <c r="D151" s="77"/>
      <c r="E151" s="77"/>
      <c r="F151" s="45"/>
      <c r="G151" s="45"/>
      <c r="H151" s="159">
        <f>IF(B151="",0,IF(C151="",0,IF(C151="Salary",D151*VLOOKUP(E151,List!$A$7:$B$11,2,FALSE)*PHR!G151/PHR!F151/1720,IF(C151="Hourly Paid",MAX(D151,PHR!D151*PHR!G151*52/1720),IF(C151="AgencyStaff",D151,IF(C151="Standard Hourly Rate",IF(H149="",0,$H$2)))))))</f>
        <v>0</v>
      </c>
    </row>
    <row r="152" spans="1:8" ht="14" x14ac:dyDescent="0.3">
      <c r="A152" s="24">
        <v>149</v>
      </c>
      <c r="B152" s="45"/>
      <c r="C152" s="114"/>
      <c r="D152" s="77"/>
      <c r="E152" s="77"/>
      <c r="F152" s="45"/>
      <c r="G152" s="45"/>
      <c r="H152" s="159">
        <f>IF(B152="",0,IF(C152="",0,IF(C152="Salary",D152*VLOOKUP(E152,List!$A$7:$B$11,2,FALSE)*PHR!G152/PHR!F152/1720,IF(C152="Hourly Paid",MAX(D152,PHR!D152*PHR!G152*52/1720),IF(C152="AgencyStaff",D152,IF(C152="Standard Hourly Rate",IF(H150="",0,$H$2)))))))</f>
        <v>0</v>
      </c>
    </row>
    <row r="153" spans="1:8" ht="14" x14ac:dyDescent="0.3">
      <c r="A153" s="24">
        <v>150</v>
      </c>
      <c r="B153" s="45"/>
      <c r="C153" s="114"/>
      <c r="D153" s="77"/>
      <c r="E153" s="77"/>
      <c r="F153" s="45"/>
      <c r="G153" s="45"/>
      <c r="H153" s="159">
        <f>IF(B153="",0,IF(C153="",0,IF(C153="Salary",D153*VLOOKUP(E153,List!$A$7:$B$11,2,FALSE)*PHR!G153/PHR!F153/1720,IF(C153="Hourly Paid",MAX(D153,PHR!D153*PHR!G153*52/1720),IF(C153="AgencyStaff",D153,IF(C153="Standard Hourly Rate",IF(H151="",0,$H$2)))))))</f>
        <v>0</v>
      </c>
    </row>
    <row r="154" spans="1:8" ht="14" x14ac:dyDescent="0.3">
      <c r="A154" s="24">
        <v>151</v>
      </c>
      <c r="B154" s="45"/>
      <c r="C154" s="114"/>
      <c r="D154" s="77"/>
      <c r="E154" s="77"/>
      <c r="F154" s="45"/>
      <c r="G154" s="45"/>
      <c r="H154" s="159">
        <f>IF(B154="",0,IF(C154="",0,IF(C154="Salary",D154*VLOOKUP(E154,List!$A$7:$B$11,2,FALSE)*PHR!G154/PHR!F154/1720,IF(C154="Hourly Paid",MAX(D154,PHR!D154*PHR!G154*52/1720),IF(C154="AgencyStaff",D154,IF(C154="Standard Hourly Rate",IF(H152="",0,$H$2)))))))</f>
        <v>0</v>
      </c>
    </row>
    <row r="155" spans="1:8" ht="14" x14ac:dyDescent="0.3">
      <c r="A155" s="24">
        <v>152</v>
      </c>
      <c r="B155" s="45"/>
      <c r="C155" s="114"/>
      <c r="D155" s="77"/>
      <c r="E155" s="77"/>
      <c r="F155" s="45"/>
      <c r="G155" s="45"/>
      <c r="H155" s="159">
        <f>IF(B155="",0,IF(C155="",0,IF(C155="Salary",D155*VLOOKUP(E155,List!$A$7:$B$11,2,FALSE)*PHR!G155/PHR!F155/1720,IF(C155="Hourly Paid",MAX(D155,PHR!D155*PHR!G155*52/1720),IF(C155="AgencyStaff",D155,IF(C155="Standard Hourly Rate",IF(H153="",0,$H$2)))))))</f>
        <v>0</v>
      </c>
    </row>
    <row r="156" spans="1:8" ht="14" x14ac:dyDescent="0.3">
      <c r="A156" s="24">
        <v>153</v>
      </c>
      <c r="B156" s="45"/>
      <c r="C156" s="114"/>
      <c r="D156" s="77"/>
      <c r="E156" s="77"/>
      <c r="F156" s="45"/>
      <c r="G156" s="45"/>
      <c r="H156" s="159">
        <f>IF(B156="",0,IF(C156="",0,IF(C156="Salary",D156*VLOOKUP(E156,List!$A$7:$B$11,2,FALSE)*PHR!G156/PHR!F156/1720,IF(C156="Hourly Paid",MAX(D156,PHR!D156*PHR!G156*52/1720),IF(C156="AgencyStaff",D156,IF(C156="Standard Hourly Rate",IF(H154="",0,$H$2)))))))</f>
        <v>0</v>
      </c>
    </row>
    <row r="157" spans="1:8" ht="14" x14ac:dyDescent="0.3">
      <c r="A157" s="24">
        <v>154</v>
      </c>
      <c r="B157" s="45"/>
      <c r="C157" s="114"/>
      <c r="D157" s="77"/>
      <c r="E157" s="77"/>
      <c r="F157" s="45"/>
      <c r="G157" s="45"/>
      <c r="H157" s="159">
        <f>IF(B157="",0,IF(C157="",0,IF(C157="Salary",D157*VLOOKUP(E157,List!$A$7:$B$11,2,FALSE)*PHR!G157/PHR!F157/1720,IF(C157="Hourly Paid",MAX(D157,PHR!D157*PHR!G157*52/1720),IF(C157="AgencyStaff",D157,IF(C157="Standard Hourly Rate",IF(H155="",0,$H$2)))))))</f>
        <v>0</v>
      </c>
    </row>
    <row r="158" spans="1:8" ht="14" x14ac:dyDescent="0.3">
      <c r="A158" s="24">
        <v>155</v>
      </c>
      <c r="B158" s="45"/>
      <c r="C158" s="114"/>
      <c r="D158" s="77"/>
      <c r="E158" s="77"/>
      <c r="F158" s="45"/>
      <c r="G158" s="45"/>
      <c r="H158" s="159">
        <f>IF(B158="",0,IF(C158="",0,IF(C158="Salary",D158*VLOOKUP(E158,List!$A$7:$B$11,2,FALSE)*PHR!G158/PHR!F158/1720,IF(C158="Hourly Paid",MAX(D158,PHR!D158*PHR!G158*52/1720),IF(C158="AgencyStaff",D158,IF(C158="Standard Hourly Rate",IF(H156="",0,$H$2)))))))</f>
        <v>0</v>
      </c>
    </row>
    <row r="159" spans="1:8" ht="14" x14ac:dyDescent="0.3">
      <c r="A159" s="24">
        <v>156</v>
      </c>
      <c r="B159" s="45"/>
      <c r="C159" s="114"/>
      <c r="D159" s="77"/>
      <c r="E159" s="77"/>
      <c r="F159" s="45"/>
      <c r="G159" s="45"/>
      <c r="H159" s="159">
        <f>IF(B159="",0,IF(C159="",0,IF(C159="Salary",D159*VLOOKUP(E159,List!$A$7:$B$11,2,FALSE)*PHR!G159/PHR!F159/1720,IF(C159="Hourly Paid",MAX(D159,PHR!D159*PHR!G159*52/1720),IF(C159="AgencyStaff",D159,IF(C159="Standard Hourly Rate",IF(H157="",0,$H$2)))))))</f>
        <v>0</v>
      </c>
    </row>
    <row r="160" spans="1:8" ht="14" x14ac:dyDescent="0.3">
      <c r="A160" s="24">
        <v>157</v>
      </c>
      <c r="B160" s="45"/>
      <c r="C160" s="114"/>
      <c r="D160" s="77"/>
      <c r="E160" s="77"/>
      <c r="F160" s="45"/>
      <c r="G160" s="45"/>
      <c r="H160" s="159">
        <f>IF(B160="",0,IF(C160="",0,IF(C160="Salary",D160*VLOOKUP(E160,List!$A$7:$B$11,2,FALSE)*PHR!G160/PHR!F160/1720,IF(C160="Hourly Paid",MAX(D160,PHR!D160*PHR!G160*52/1720),IF(C160="AgencyStaff",D160,IF(C160="Standard Hourly Rate",IF(H158="",0,$H$2)))))))</f>
        <v>0</v>
      </c>
    </row>
    <row r="161" spans="1:8" ht="14" x14ac:dyDescent="0.3">
      <c r="A161" s="24">
        <v>158</v>
      </c>
      <c r="B161" s="45"/>
      <c r="C161" s="114"/>
      <c r="D161" s="77"/>
      <c r="E161" s="77"/>
      <c r="F161" s="45"/>
      <c r="G161" s="45"/>
      <c r="H161" s="159">
        <f>IF(B161="",0,IF(C161="",0,IF(C161="Salary",D161*VLOOKUP(E161,List!$A$7:$B$11,2,FALSE)*PHR!G161/PHR!F161/1720,IF(C161="Hourly Paid",MAX(D161,PHR!D161*PHR!G161*52/1720),IF(C161="AgencyStaff",D161,IF(C161="Standard Hourly Rate",IF(H159="",0,$H$2)))))))</f>
        <v>0</v>
      </c>
    </row>
    <row r="162" spans="1:8" ht="14" x14ac:dyDescent="0.3">
      <c r="A162" s="24">
        <v>159</v>
      </c>
      <c r="B162" s="45"/>
      <c r="C162" s="114"/>
      <c r="D162" s="77"/>
      <c r="E162" s="77"/>
      <c r="F162" s="45"/>
      <c r="G162" s="45"/>
      <c r="H162" s="159">
        <f>IF(B162="",0,IF(C162="",0,IF(C162="Salary",D162*VLOOKUP(E162,List!$A$7:$B$11,2,FALSE)*PHR!G162/PHR!F162/1720,IF(C162="Hourly Paid",MAX(D162,PHR!D162*PHR!G162*52/1720),IF(C162="AgencyStaff",D162,IF(C162="Standard Hourly Rate",IF(H160="",0,$H$2)))))))</f>
        <v>0</v>
      </c>
    </row>
    <row r="163" spans="1:8" ht="14" x14ac:dyDescent="0.3">
      <c r="A163" s="24">
        <v>160</v>
      </c>
      <c r="B163" s="45"/>
      <c r="C163" s="114"/>
      <c r="D163" s="77"/>
      <c r="E163" s="77"/>
      <c r="F163" s="45"/>
      <c r="G163" s="45"/>
      <c r="H163" s="159">
        <f>IF(B163="",0,IF(C163="",0,IF(C163="Salary",D163*VLOOKUP(E163,List!$A$7:$B$11,2,FALSE)*PHR!G163/PHR!F163/1720,IF(C163="Hourly Paid",MAX(D163,PHR!D163*PHR!G163*52/1720),IF(C163="AgencyStaff",D163,IF(C163="Standard Hourly Rate",IF(H161="",0,$H$2)))))))</f>
        <v>0</v>
      </c>
    </row>
    <row r="164" spans="1:8" ht="14" x14ac:dyDescent="0.3">
      <c r="A164" s="24">
        <v>161</v>
      </c>
      <c r="B164" s="45"/>
      <c r="C164" s="114"/>
      <c r="D164" s="77"/>
      <c r="E164" s="77"/>
      <c r="F164" s="45"/>
      <c r="G164" s="45"/>
      <c r="H164" s="159">
        <f>IF(B164="",0,IF(C164="",0,IF(C164="Salary",D164*VLOOKUP(E164,List!$A$7:$B$11,2,FALSE)*PHR!G164/PHR!F164/1720,IF(C164="Hourly Paid",MAX(D164,PHR!D164*PHR!G164*52/1720),IF(C164="AgencyStaff",D164,IF(C164="Standard Hourly Rate",IF(H162="",0,$H$2)))))))</f>
        <v>0</v>
      </c>
    </row>
    <row r="165" spans="1:8" ht="14" x14ac:dyDescent="0.3">
      <c r="A165" s="24">
        <v>162</v>
      </c>
      <c r="B165" s="45"/>
      <c r="C165" s="114"/>
      <c r="D165" s="77"/>
      <c r="E165" s="77"/>
      <c r="F165" s="45"/>
      <c r="G165" s="45"/>
      <c r="H165" s="159">
        <f>IF(B165="",0,IF(C165="",0,IF(C165="Salary",D165*VLOOKUP(E165,List!$A$7:$B$11,2,FALSE)*PHR!G165/PHR!F165/1720,IF(C165="Hourly Paid",MAX(D165,PHR!D165*PHR!G165*52/1720),IF(C165="AgencyStaff",D165,IF(C165="Standard Hourly Rate",IF(H163="",0,$H$2)))))))</f>
        <v>0</v>
      </c>
    </row>
    <row r="166" spans="1:8" ht="14" x14ac:dyDescent="0.3">
      <c r="A166" s="24">
        <v>163</v>
      </c>
      <c r="B166" s="45"/>
      <c r="C166" s="114"/>
      <c r="D166" s="77"/>
      <c r="E166" s="77"/>
      <c r="F166" s="45"/>
      <c r="G166" s="45"/>
      <c r="H166" s="159">
        <f>IF(B166="",0,IF(C166="",0,IF(C166="Salary",D166*VLOOKUP(E166,List!$A$7:$B$11,2,FALSE)*PHR!G166/PHR!F166/1720,IF(C166="Hourly Paid",MAX(D166,PHR!D166*PHR!G166*52/1720),IF(C166="AgencyStaff",D166,IF(C166="Standard Hourly Rate",IF(H164="",0,$H$2)))))))</f>
        <v>0</v>
      </c>
    </row>
    <row r="167" spans="1:8" ht="14" x14ac:dyDescent="0.3">
      <c r="A167" s="24">
        <v>164</v>
      </c>
      <c r="B167" s="45"/>
      <c r="C167" s="114"/>
      <c r="D167" s="77"/>
      <c r="E167" s="77"/>
      <c r="F167" s="45"/>
      <c r="G167" s="45"/>
      <c r="H167" s="159">
        <f>IF(B167="",0,IF(C167="",0,IF(C167="Salary",D167*VLOOKUP(E167,List!$A$7:$B$11,2,FALSE)*PHR!G167/PHR!F167/1720,IF(C167="Hourly Paid",MAX(D167,PHR!D167*PHR!G167*52/1720),IF(C167="AgencyStaff",D167,IF(C167="Standard Hourly Rate",IF(H165="",0,$H$2)))))))</f>
        <v>0</v>
      </c>
    </row>
    <row r="168" spans="1:8" ht="14" x14ac:dyDescent="0.3">
      <c r="A168" s="24">
        <v>165</v>
      </c>
      <c r="B168" s="45"/>
      <c r="C168" s="114"/>
      <c r="D168" s="77"/>
      <c r="E168" s="77"/>
      <c r="F168" s="45"/>
      <c r="G168" s="45"/>
      <c r="H168" s="159">
        <f>IF(B168="",0,IF(C168="",0,IF(C168="Salary",D168*VLOOKUP(E168,List!$A$7:$B$11,2,FALSE)*PHR!G168/PHR!F168/1720,IF(C168="Hourly Paid",MAX(D168,PHR!D168*PHR!G168*52/1720),IF(C168="AgencyStaff",D168,IF(C168="Standard Hourly Rate",IF(H166="",0,$H$2)))))))</f>
        <v>0</v>
      </c>
    </row>
    <row r="169" spans="1:8" ht="14" x14ac:dyDescent="0.3">
      <c r="A169" s="24">
        <v>166</v>
      </c>
      <c r="B169" s="45"/>
      <c r="C169" s="114"/>
      <c r="D169" s="77"/>
      <c r="E169" s="77"/>
      <c r="F169" s="45"/>
      <c r="G169" s="45"/>
      <c r="H169" s="159">
        <f>IF(B169="",0,IF(C169="",0,IF(C169="Salary",D169*VLOOKUP(E169,List!$A$7:$B$11,2,FALSE)*PHR!G169/PHR!F169/1720,IF(C169="Hourly Paid",MAX(D169,PHR!D169*PHR!G169*52/1720),IF(C169="AgencyStaff",D169,IF(C169="Standard Hourly Rate",IF(H167="",0,$H$2)))))))</f>
        <v>0</v>
      </c>
    </row>
    <row r="170" spans="1:8" ht="14" x14ac:dyDescent="0.3">
      <c r="A170" s="24">
        <v>167</v>
      </c>
      <c r="B170" s="45"/>
      <c r="C170" s="114"/>
      <c r="D170" s="77"/>
      <c r="E170" s="77"/>
      <c r="F170" s="45"/>
      <c r="G170" s="45"/>
      <c r="H170" s="159">
        <f>IF(B170="",0,IF(C170="",0,IF(C170="Salary",D170*VLOOKUP(E170,List!$A$7:$B$11,2,FALSE)*PHR!G170/PHR!F170/1720,IF(C170="Hourly Paid",MAX(D170,PHR!D170*PHR!G170*52/1720),IF(C170="AgencyStaff",D170,IF(C170="Standard Hourly Rate",IF(H168="",0,$H$2)))))))</f>
        <v>0</v>
      </c>
    </row>
    <row r="171" spans="1:8" ht="14" x14ac:dyDescent="0.3">
      <c r="A171" s="24">
        <v>168</v>
      </c>
      <c r="B171" s="45"/>
      <c r="C171" s="114"/>
      <c r="D171" s="77"/>
      <c r="E171" s="77"/>
      <c r="F171" s="45"/>
      <c r="G171" s="45"/>
      <c r="H171" s="159">
        <f>IF(B171="",0,IF(C171="",0,IF(C171="Salary",D171*VLOOKUP(E171,List!$A$7:$B$11,2,FALSE)*PHR!G171/PHR!F171/1720,IF(C171="Hourly Paid",MAX(D171,PHR!D171*PHR!G171*52/1720),IF(C171="AgencyStaff",D171,IF(C171="Standard Hourly Rate",IF(H169="",0,$H$2)))))))</f>
        <v>0</v>
      </c>
    </row>
    <row r="172" spans="1:8" ht="14" x14ac:dyDescent="0.3">
      <c r="A172" s="24">
        <v>169</v>
      </c>
      <c r="B172" s="45"/>
      <c r="C172" s="114"/>
      <c r="D172" s="77"/>
      <c r="E172" s="77"/>
      <c r="F172" s="45"/>
      <c r="G172" s="45"/>
      <c r="H172" s="159">
        <f>IF(B172="",0,IF(C172="",0,IF(C172="Salary",D172*VLOOKUP(E172,List!$A$7:$B$11,2,FALSE)*PHR!G172/PHR!F172/1720,IF(C172="Hourly Paid",MAX(D172,PHR!D172*PHR!G172*52/1720),IF(C172="AgencyStaff",D172,IF(C172="Standard Hourly Rate",IF(H170="",0,$H$2)))))))</f>
        <v>0</v>
      </c>
    </row>
    <row r="173" spans="1:8" ht="14" x14ac:dyDescent="0.3">
      <c r="A173" s="24">
        <v>170</v>
      </c>
      <c r="B173" s="45"/>
      <c r="C173" s="114"/>
      <c r="D173" s="77"/>
      <c r="E173" s="77"/>
      <c r="F173" s="45"/>
      <c r="G173" s="45"/>
      <c r="H173" s="159">
        <f>IF(B173="",0,IF(C173="",0,IF(C173="Salary",D173*VLOOKUP(E173,List!$A$7:$B$11,2,FALSE)*PHR!G173/PHR!F173/1720,IF(C173="Hourly Paid",MAX(D173,PHR!D173*PHR!G173*52/1720),IF(C173="AgencyStaff",D173,IF(C173="Standard Hourly Rate",IF(H171="",0,$H$2)))))))</f>
        <v>0</v>
      </c>
    </row>
    <row r="174" spans="1:8" ht="14" x14ac:dyDescent="0.3">
      <c r="A174" s="24">
        <v>171</v>
      </c>
      <c r="B174" s="45"/>
      <c r="C174" s="114"/>
      <c r="D174" s="77"/>
      <c r="E174" s="77"/>
      <c r="F174" s="45"/>
      <c r="G174" s="45"/>
      <c r="H174" s="159">
        <f>IF(B174="",0,IF(C174="",0,IF(C174="Salary",D174*VLOOKUP(E174,List!$A$7:$B$11,2,FALSE)*PHR!G174/PHR!F174/1720,IF(C174="Hourly Paid",MAX(D174,PHR!D174*PHR!G174*52/1720),IF(C174="AgencyStaff",D174,IF(C174="Standard Hourly Rate",IF(H172="",0,$H$2)))))))</f>
        <v>0</v>
      </c>
    </row>
    <row r="175" spans="1:8" ht="14" x14ac:dyDescent="0.3">
      <c r="A175" s="24">
        <v>172</v>
      </c>
      <c r="B175" s="45"/>
      <c r="C175" s="114"/>
      <c r="D175" s="77"/>
      <c r="E175" s="77"/>
      <c r="F175" s="45"/>
      <c r="G175" s="45"/>
      <c r="H175" s="159">
        <f>IF(B175="",0,IF(C175="",0,IF(C175="Salary",D175*VLOOKUP(E175,List!$A$7:$B$11,2,FALSE)*PHR!G175/PHR!F175/1720,IF(C175="Hourly Paid",MAX(D175,PHR!D175*PHR!G175*52/1720),IF(C175="AgencyStaff",D175,IF(C175="Standard Hourly Rate",IF(H173="",0,$H$2)))))))</f>
        <v>0</v>
      </c>
    </row>
    <row r="176" spans="1:8" ht="14" x14ac:dyDescent="0.3">
      <c r="A176" s="24">
        <v>173</v>
      </c>
      <c r="B176" s="45"/>
      <c r="C176" s="114"/>
      <c r="D176" s="77"/>
      <c r="E176" s="77"/>
      <c r="F176" s="45"/>
      <c r="G176" s="45"/>
      <c r="H176" s="159">
        <f>IF(B176="",0,IF(C176="",0,IF(C176="Salary",D176*VLOOKUP(E176,List!$A$7:$B$11,2,FALSE)*PHR!G176/PHR!F176/1720,IF(C176="Hourly Paid",MAX(D176,PHR!D176*PHR!G176*52/1720),IF(C176="AgencyStaff",D176,IF(C176="Standard Hourly Rate",IF(H174="",0,$H$2)))))))</f>
        <v>0</v>
      </c>
    </row>
    <row r="177" spans="1:8" ht="14" x14ac:dyDescent="0.3">
      <c r="A177" s="24">
        <v>174</v>
      </c>
      <c r="B177" s="45"/>
      <c r="C177" s="114"/>
      <c r="D177" s="77"/>
      <c r="E177" s="77"/>
      <c r="F177" s="45"/>
      <c r="G177" s="45"/>
      <c r="H177" s="159">
        <f>IF(B177="",0,IF(C177="",0,IF(C177="Salary",D177*VLOOKUP(E177,List!$A$7:$B$11,2,FALSE)*PHR!G177/PHR!F177/1720,IF(C177="Hourly Paid",MAX(D177,PHR!D177*PHR!G177*52/1720),IF(C177="AgencyStaff",D177,IF(C177="Standard Hourly Rate",IF(H175="",0,$H$2)))))))</f>
        <v>0</v>
      </c>
    </row>
    <row r="178" spans="1:8" ht="14" x14ac:dyDescent="0.3">
      <c r="A178" s="24">
        <v>175</v>
      </c>
      <c r="B178" s="45"/>
      <c r="C178" s="114"/>
      <c r="D178" s="77"/>
      <c r="E178" s="77"/>
      <c r="F178" s="45"/>
      <c r="G178" s="45"/>
      <c r="H178" s="159">
        <f>IF(B178="",0,IF(C178="",0,IF(C178="Salary",D178*VLOOKUP(E178,List!$A$7:$B$11,2,FALSE)*PHR!G178/PHR!F178/1720,IF(C178="Hourly Paid",MAX(D178,PHR!D178*PHR!G178*52/1720),IF(C178="AgencyStaff",D178,IF(C178="Standard Hourly Rate",IF(H176="",0,$H$2)))))))</f>
        <v>0</v>
      </c>
    </row>
    <row r="179" spans="1:8" ht="14" x14ac:dyDescent="0.3">
      <c r="A179" s="24">
        <v>176</v>
      </c>
      <c r="B179" s="45"/>
      <c r="C179" s="114"/>
      <c r="D179" s="77"/>
      <c r="E179" s="77"/>
      <c r="F179" s="45"/>
      <c r="G179" s="45"/>
      <c r="H179" s="159">
        <f>IF(B179="",0,IF(C179="",0,IF(C179="Salary",D179*VLOOKUP(E179,List!$A$7:$B$11,2,FALSE)*PHR!G179/PHR!F179/1720,IF(C179="Hourly Paid",MAX(D179,PHR!D179*PHR!G179*52/1720),IF(C179="AgencyStaff",D179,IF(C179="Standard Hourly Rate",IF(H177="",0,$H$2)))))))</f>
        <v>0</v>
      </c>
    </row>
    <row r="180" spans="1:8" ht="14" x14ac:dyDescent="0.3">
      <c r="A180" s="24">
        <v>177</v>
      </c>
      <c r="B180" s="45"/>
      <c r="C180" s="114"/>
      <c r="D180" s="77"/>
      <c r="E180" s="77"/>
      <c r="F180" s="45"/>
      <c r="G180" s="45"/>
      <c r="H180" s="159">
        <f>IF(B180="",0,IF(C180="",0,IF(C180="Salary",D180*VLOOKUP(E180,List!$A$7:$B$11,2,FALSE)*PHR!G180/PHR!F180/1720,IF(C180="Hourly Paid",MAX(D180,PHR!D180*PHR!G180*52/1720),IF(C180="AgencyStaff",D180,IF(C180="Standard Hourly Rate",IF(H178="",0,$H$2)))))))</f>
        <v>0</v>
      </c>
    </row>
    <row r="181" spans="1:8" ht="14" x14ac:dyDescent="0.3">
      <c r="A181" s="24">
        <v>178</v>
      </c>
      <c r="B181" s="45"/>
      <c r="C181" s="114"/>
      <c r="D181" s="77"/>
      <c r="E181" s="77"/>
      <c r="F181" s="45"/>
      <c r="G181" s="45"/>
      <c r="H181" s="159">
        <f>IF(B181="",0,IF(C181="",0,IF(C181="Salary",D181*VLOOKUP(E181,List!$A$7:$B$11,2,FALSE)*PHR!G181/PHR!F181/1720,IF(C181="Hourly Paid",MAX(D181,PHR!D181*PHR!G181*52/1720),IF(C181="AgencyStaff",D181,IF(C181="Standard Hourly Rate",IF(H179="",0,$H$2)))))))</f>
        <v>0</v>
      </c>
    </row>
    <row r="182" spans="1:8" ht="14" x14ac:dyDescent="0.3">
      <c r="A182" s="24">
        <v>179</v>
      </c>
      <c r="B182" s="45"/>
      <c r="C182" s="114"/>
      <c r="D182" s="77"/>
      <c r="E182" s="77"/>
      <c r="F182" s="45"/>
      <c r="G182" s="45"/>
      <c r="H182" s="159">
        <f>IF(B182="",0,IF(C182="",0,IF(C182="Salary",D182*VLOOKUP(E182,List!$A$7:$B$11,2,FALSE)*PHR!G182/PHR!F182/1720,IF(C182="Hourly Paid",MAX(D182,PHR!D182*PHR!G182*52/1720),IF(C182="AgencyStaff",D182,IF(C182="Standard Hourly Rate",IF(H180="",0,$H$2)))))))</f>
        <v>0</v>
      </c>
    </row>
    <row r="183" spans="1:8" ht="14" x14ac:dyDescent="0.3">
      <c r="A183" s="24">
        <v>180</v>
      </c>
      <c r="B183" s="45"/>
      <c r="C183" s="114"/>
      <c r="D183" s="77"/>
      <c r="E183" s="77"/>
      <c r="F183" s="45"/>
      <c r="G183" s="45"/>
      <c r="H183" s="159">
        <f>IF(B183="",0,IF(C183="",0,IF(C183="Salary",D183*VLOOKUP(E183,List!$A$7:$B$11,2,FALSE)*PHR!G183/PHR!F183/1720,IF(C183="Hourly Paid",MAX(D183,PHR!D183*PHR!G183*52/1720),IF(C183="AgencyStaff",D183,IF(C183="Standard Hourly Rate",IF(H181="",0,$H$2)))))))</f>
        <v>0</v>
      </c>
    </row>
    <row r="184" spans="1:8" ht="14" x14ac:dyDescent="0.3">
      <c r="A184" s="24">
        <v>181</v>
      </c>
      <c r="B184" s="45"/>
      <c r="C184" s="114"/>
      <c r="D184" s="77"/>
      <c r="E184" s="77"/>
      <c r="F184" s="45"/>
      <c r="G184" s="45"/>
      <c r="H184" s="159">
        <f>IF(B184="",0,IF(C184="",0,IF(C184="Salary",D184*VLOOKUP(E184,List!$A$7:$B$11,2,FALSE)*PHR!G184/PHR!F184/1720,IF(C184="Hourly Paid",MAX(D184,PHR!D184*PHR!G184*52/1720),IF(C184="AgencyStaff",D184,IF(C184="Standard Hourly Rate",IF(H182="",0,$H$2)))))))</f>
        <v>0</v>
      </c>
    </row>
    <row r="185" spans="1:8" ht="14" x14ac:dyDescent="0.3">
      <c r="A185" s="24">
        <v>182</v>
      </c>
      <c r="B185" s="45"/>
      <c r="C185" s="114"/>
      <c r="D185" s="77"/>
      <c r="E185" s="77"/>
      <c r="F185" s="45"/>
      <c r="G185" s="45"/>
      <c r="H185" s="159">
        <f>IF(B185="",0,IF(C185="",0,IF(C185="Salary",D185*VLOOKUP(E185,List!$A$7:$B$11,2,FALSE)*PHR!G185/PHR!F185/1720,IF(C185="Hourly Paid",MAX(D185,PHR!D185*PHR!G185*52/1720),IF(C185="AgencyStaff",D185,IF(C185="Standard Hourly Rate",IF(H183="",0,$H$2)))))))</f>
        <v>0</v>
      </c>
    </row>
    <row r="186" spans="1:8" ht="14" x14ac:dyDescent="0.3">
      <c r="A186" s="24">
        <v>183</v>
      </c>
      <c r="B186" s="45"/>
      <c r="C186" s="114"/>
      <c r="D186" s="77"/>
      <c r="E186" s="77"/>
      <c r="F186" s="45"/>
      <c r="G186" s="45"/>
      <c r="H186" s="159">
        <f>IF(B186="",0,IF(C186="",0,IF(C186="Salary",D186*VLOOKUP(E186,List!$A$7:$B$11,2,FALSE)*PHR!G186/PHR!F186/1720,IF(C186="Hourly Paid",MAX(D186,PHR!D186*PHR!G186*52/1720),IF(C186="AgencyStaff",D186,IF(C186="Standard Hourly Rate",IF(H184="",0,$H$2)))))))</f>
        <v>0</v>
      </c>
    </row>
    <row r="187" spans="1:8" ht="14" x14ac:dyDescent="0.3">
      <c r="A187" s="24">
        <v>184</v>
      </c>
      <c r="B187" s="45"/>
      <c r="C187" s="114"/>
      <c r="D187" s="77"/>
      <c r="E187" s="77"/>
      <c r="F187" s="45"/>
      <c r="G187" s="45"/>
      <c r="H187" s="159">
        <f>IF(B187="",0,IF(C187="",0,IF(C187="Salary",D187*VLOOKUP(E187,List!$A$7:$B$11,2,FALSE)*PHR!G187/PHR!F187/1720,IF(C187="Hourly Paid",MAX(D187,PHR!D187*PHR!G187*52/1720),IF(C187="AgencyStaff",D187,IF(C187="Standard Hourly Rate",IF(H185="",0,$H$2)))))))</f>
        <v>0</v>
      </c>
    </row>
    <row r="188" spans="1:8" ht="14" x14ac:dyDescent="0.3">
      <c r="A188" s="24">
        <v>185</v>
      </c>
      <c r="B188" s="45"/>
      <c r="C188" s="114"/>
      <c r="D188" s="77"/>
      <c r="E188" s="77"/>
      <c r="F188" s="45"/>
      <c r="G188" s="45"/>
      <c r="H188" s="159">
        <f>IF(B188="",0,IF(C188="",0,IF(C188="Salary",D188*VLOOKUP(E188,List!$A$7:$B$11,2,FALSE)*PHR!G188/PHR!F188/1720,IF(C188="Hourly Paid",MAX(D188,PHR!D188*PHR!G188*52/1720),IF(C188="AgencyStaff",D188,IF(C188="Standard Hourly Rate",IF(H186="",0,$H$2)))))))</f>
        <v>0</v>
      </c>
    </row>
    <row r="189" spans="1:8" ht="14" x14ac:dyDescent="0.3">
      <c r="A189" s="24">
        <v>186</v>
      </c>
      <c r="B189" s="45"/>
      <c r="C189" s="114"/>
      <c r="D189" s="77"/>
      <c r="E189" s="77"/>
      <c r="F189" s="45"/>
      <c r="G189" s="45"/>
      <c r="H189" s="159">
        <f>IF(B189="",0,IF(C189="",0,IF(C189="Salary",D189*VLOOKUP(E189,List!$A$7:$B$11,2,FALSE)*PHR!G189/PHR!F189/1720,IF(C189="Hourly Paid",MAX(D189,PHR!D189*PHR!G189*52/1720),IF(C189="AgencyStaff",D189,IF(C189="Standard Hourly Rate",IF(H187="",0,$H$2)))))))</f>
        <v>0</v>
      </c>
    </row>
    <row r="190" spans="1:8" ht="14" x14ac:dyDescent="0.3">
      <c r="A190" s="24">
        <v>187</v>
      </c>
      <c r="B190" s="45"/>
      <c r="C190" s="114"/>
      <c r="D190" s="77"/>
      <c r="E190" s="77"/>
      <c r="F190" s="45"/>
      <c r="G190" s="45"/>
      <c r="H190" s="159">
        <f>IF(B190="",0,IF(C190="",0,IF(C190="Salary",D190*VLOOKUP(E190,List!$A$7:$B$11,2,FALSE)*PHR!G190/PHR!F190/1720,IF(C190="Hourly Paid",MAX(D190,PHR!D190*PHR!G190*52/1720),IF(C190="AgencyStaff",D190,IF(C190="Standard Hourly Rate",IF(H188="",0,$H$2)))))))</f>
        <v>0</v>
      </c>
    </row>
    <row r="191" spans="1:8" ht="14" x14ac:dyDescent="0.3">
      <c r="A191" s="24">
        <v>188</v>
      </c>
      <c r="B191" s="45"/>
      <c r="C191" s="114"/>
      <c r="D191" s="77"/>
      <c r="E191" s="77"/>
      <c r="F191" s="45"/>
      <c r="G191" s="45"/>
      <c r="H191" s="159">
        <f>IF(B191="",0,IF(C191="",0,IF(C191="Salary",D191*VLOOKUP(E191,List!$A$7:$B$11,2,FALSE)*PHR!G191/PHR!F191/1720,IF(C191="Hourly Paid",MAX(D191,PHR!D191*PHR!G191*52/1720),IF(C191="AgencyStaff",D191,IF(C191="Standard Hourly Rate",IF(H189="",0,$H$2)))))))</f>
        <v>0</v>
      </c>
    </row>
    <row r="192" spans="1:8" ht="14" x14ac:dyDescent="0.3">
      <c r="A192" s="24">
        <v>189</v>
      </c>
      <c r="B192" s="45"/>
      <c r="C192" s="114"/>
      <c r="D192" s="77"/>
      <c r="E192" s="77"/>
      <c r="F192" s="45"/>
      <c r="G192" s="45"/>
      <c r="H192" s="159">
        <f>IF(B192="",0,IF(C192="",0,IF(C192="Salary",D192*VLOOKUP(E192,List!$A$7:$B$11,2,FALSE)*PHR!G192/PHR!F192/1720,IF(C192="Hourly Paid",MAX(D192,PHR!D192*PHR!G192*52/1720),IF(C192="AgencyStaff",D192,IF(C192="Standard Hourly Rate",IF(H190="",0,$H$2)))))))</f>
        <v>0</v>
      </c>
    </row>
    <row r="193" spans="1:8" ht="14" x14ac:dyDescent="0.3">
      <c r="A193" s="24">
        <v>190</v>
      </c>
      <c r="B193" s="45"/>
      <c r="C193" s="114"/>
      <c r="D193" s="77"/>
      <c r="E193" s="77"/>
      <c r="F193" s="45"/>
      <c r="G193" s="45"/>
      <c r="H193" s="159">
        <f>IF(B193="",0,IF(C193="",0,IF(C193="Salary",D193*VLOOKUP(E193,List!$A$7:$B$11,2,FALSE)*PHR!G193/PHR!F193/1720,IF(C193="Hourly Paid",MAX(D193,PHR!D193*PHR!G193*52/1720),IF(C193="AgencyStaff",D193,IF(C193="Standard Hourly Rate",IF(H191="",0,$H$2)))))))</f>
        <v>0</v>
      </c>
    </row>
    <row r="194" spans="1:8" ht="14" x14ac:dyDescent="0.3">
      <c r="A194" s="24">
        <v>191</v>
      </c>
      <c r="B194" s="45"/>
      <c r="C194" s="114"/>
      <c r="D194" s="77"/>
      <c r="E194" s="77"/>
      <c r="F194" s="45"/>
      <c r="G194" s="45"/>
      <c r="H194" s="159">
        <f>IF(B194="",0,IF(C194="",0,IF(C194="Salary",D194*VLOOKUP(E194,List!$A$7:$B$11,2,FALSE)*PHR!G194/PHR!F194/1720,IF(C194="Hourly Paid",MAX(D194,PHR!D194*PHR!G194*52/1720),IF(C194="AgencyStaff",D194,IF(C194="Standard Hourly Rate",IF(H192="",0,$H$2)))))))</f>
        <v>0</v>
      </c>
    </row>
    <row r="195" spans="1:8" ht="14" x14ac:dyDescent="0.3">
      <c r="A195" s="24">
        <v>192</v>
      </c>
      <c r="B195" s="45"/>
      <c r="C195" s="114"/>
      <c r="D195" s="77"/>
      <c r="E195" s="77"/>
      <c r="F195" s="45"/>
      <c r="G195" s="45"/>
      <c r="H195" s="159">
        <f>IF(B195="",0,IF(C195="",0,IF(C195="Salary",D195*VLOOKUP(E195,List!$A$7:$B$11,2,FALSE)*PHR!G195/PHR!F195/1720,IF(C195="Hourly Paid",MAX(D195,PHR!D195*PHR!G195*52/1720),IF(C195="AgencyStaff",D195,IF(C195="Standard Hourly Rate",IF(H193="",0,$H$2)))))))</f>
        <v>0</v>
      </c>
    </row>
    <row r="196" spans="1:8" ht="14" x14ac:dyDescent="0.3">
      <c r="A196" s="24">
        <v>193</v>
      </c>
      <c r="B196" s="45"/>
      <c r="C196" s="114"/>
      <c r="D196" s="77"/>
      <c r="E196" s="77"/>
      <c r="F196" s="45"/>
      <c r="G196" s="45"/>
      <c r="H196" s="159">
        <f>IF(B196="",0,IF(C196="",0,IF(C196="Salary",D196*VLOOKUP(E196,List!$A$7:$B$11,2,FALSE)*PHR!G196/PHR!F196/1720,IF(C196="Hourly Paid",MAX(D196,PHR!D196*PHR!G196*52/1720),IF(C196="AgencyStaff",D196,IF(C196="Standard Hourly Rate",IF(H194="",0,$H$2)))))))</f>
        <v>0</v>
      </c>
    </row>
    <row r="197" spans="1:8" ht="14" x14ac:dyDescent="0.3">
      <c r="A197" s="24">
        <v>194</v>
      </c>
      <c r="B197" s="45"/>
      <c r="C197" s="114"/>
      <c r="D197" s="77"/>
      <c r="E197" s="77"/>
      <c r="F197" s="45"/>
      <c r="G197" s="45"/>
      <c r="H197" s="159">
        <f>IF(B197="",0,IF(C197="",0,IF(C197="Salary",D197*VLOOKUP(E197,List!$A$7:$B$11,2,FALSE)*PHR!G197/PHR!F197/1720,IF(C197="Hourly Paid",MAX(D197,PHR!D197*PHR!G197*52/1720),IF(C197="AgencyStaff",D197,IF(C197="Standard Hourly Rate",IF(H195="",0,$H$2)))))))</f>
        <v>0</v>
      </c>
    </row>
    <row r="198" spans="1:8" ht="14" x14ac:dyDescent="0.3">
      <c r="A198" s="24">
        <v>195</v>
      </c>
      <c r="B198" s="45"/>
      <c r="C198" s="114"/>
      <c r="D198" s="77"/>
      <c r="E198" s="77"/>
      <c r="F198" s="45"/>
      <c r="G198" s="45"/>
      <c r="H198" s="159">
        <f>IF(B198="",0,IF(C198="",0,IF(C198="Salary",D198*VLOOKUP(E198,List!$A$7:$B$11,2,FALSE)*PHR!G198/PHR!F198/1720,IF(C198="Hourly Paid",MAX(D198,PHR!D198*PHR!G198*52/1720),IF(C198="AgencyStaff",D198,IF(C198="Standard Hourly Rate",IF(H196="",0,$H$2)))))))</f>
        <v>0</v>
      </c>
    </row>
    <row r="199" spans="1:8" ht="14" x14ac:dyDescent="0.3">
      <c r="A199" s="24">
        <v>196</v>
      </c>
      <c r="B199" s="45"/>
      <c r="C199" s="114"/>
      <c r="D199" s="77"/>
      <c r="E199" s="77"/>
      <c r="F199" s="45"/>
      <c r="G199" s="45"/>
      <c r="H199" s="159">
        <f>IF(B199="",0,IF(C199="",0,IF(C199="Salary",D199*VLOOKUP(E199,List!$A$7:$B$11,2,FALSE)*PHR!G199/PHR!F199/1720,IF(C199="Hourly Paid",MAX(D199,PHR!D199*PHR!G199*52/1720),IF(C199="AgencyStaff",D199,IF(C199="Standard Hourly Rate",IF(H197="",0,$H$2)))))))</f>
        <v>0</v>
      </c>
    </row>
    <row r="200" spans="1:8" ht="14" x14ac:dyDescent="0.3">
      <c r="A200" s="24">
        <v>197</v>
      </c>
      <c r="B200" s="45"/>
      <c r="C200" s="114"/>
      <c r="D200" s="77"/>
      <c r="E200" s="77"/>
      <c r="F200" s="45"/>
      <c r="G200" s="45"/>
      <c r="H200" s="159">
        <f>IF(B200="",0,IF(C200="",0,IF(C200="Salary",D200*VLOOKUP(E200,List!$A$7:$B$11,2,FALSE)*PHR!G200/PHR!F200/1720,IF(C200="Hourly Paid",MAX(D200,PHR!D200*PHR!G200*52/1720),IF(C200="AgencyStaff",D200,IF(C200="Standard Hourly Rate",IF(H198="",0,$H$2)))))))</f>
        <v>0</v>
      </c>
    </row>
    <row r="201" spans="1:8" ht="14" x14ac:dyDescent="0.3">
      <c r="A201" s="24">
        <v>198</v>
      </c>
      <c r="B201" s="45"/>
      <c r="C201" s="114"/>
      <c r="D201" s="77"/>
      <c r="E201" s="77"/>
      <c r="F201" s="45"/>
      <c r="G201" s="45"/>
      <c r="H201" s="159">
        <f>IF(B201="",0,IF(C201="",0,IF(C201="Salary",D201*VLOOKUP(E201,List!$A$7:$B$11,2,FALSE)*PHR!G201/PHR!F201/1720,IF(C201="Hourly Paid",MAX(D201,PHR!D201*PHR!G201*52/1720),IF(C201="AgencyStaff",D201,IF(C201="Standard Hourly Rate",IF(H199="",0,$H$2)))))))</f>
        <v>0</v>
      </c>
    </row>
    <row r="202" spans="1:8" ht="14" x14ac:dyDescent="0.3">
      <c r="A202" s="24">
        <v>199</v>
      </c>
      <c r="B202" s="45"/>
      <c r="C202" s="114"/>
      <c r="D202" s="77"/>
      <c r="E202" s="77"/>
      <c r="F202" s="45"/>
      <c r="G202" s="45"/>
      <c r="H202" s="159">
        <f>IF(B202="",0,IF(C202="",0,IF(C202="Salary",D202*VLOOKUP(E202,List!$A$7:$B$11,2,FALSE)*PHR!G202/PHR!F202/1720,IF(C202="Hourly Paid",MAX(D202,PHR!D202*PHR!G202*52/1720),IF(C202="AgencyStaff",D202,IF(C202="Standard Hourly Rate",IF(H200="",0,$H$2)))))))</f>
        <v>0</v>
      </c>
    </row>
    <row r="203" spans="1:8" ht="14" x14ac:dyDescent="0.3">
      <c r="A203" s="24">
        <v>200</v>
      </c>
      <c r="B203" s="45"/>
      <c r="C203" s="114"/>
      <c r="D203" s="77"/>
      <c r="E203" s="77"/>
      <c r="F203" s="45"/>
      <c r="G203" s="45"/>
      <c r="H203" s="159">
        <f>IF(B203="",0,IF(C203="",0,IF(C203="Salary",D203*VLOOKUP(E203,List!$A$7:$B$11,2,FALSE)*PHR!G203/PHR!F203/1720,IF(C203="Hourly Paid",MAX(D203,PHR!D203*PHR!G203*52/1720),IF(C203="AgencyStaff",D203,IF(C203="Standard Hourly Rate",IF(H201="",0,$H$2)))))))</f>
        <v>0</v>
      </c>
    </row>
    <row r="204" spans="1:8" ht="14" x14ac:dyDescent="0.3">
      <c r="A204" s="24">
        <v>201</v>
      </c>
      <c r="B204" s="45"/>
      <c r="C204" s="114"/>
      <c r="D204" s="77"/>
      <c r="E204" s="77"/>
      <c r="F204" s="45"/>
      <c r="G204" s="45"/>
      <c r="H204" s="159">
        <f>IF(B204="",0,IF(C204="",0,IF(C204="Salary",D204*VLOOKUP(E204,List!$A$7:$B$11,2,FALSE)*PHR!G204/PHR!F204/1720,IF(C204="Hourly Paid",MAX(D204,PHR!D204*PHR!G204*52/1720),IF(C204="AgencyStaff",D204,IF(C204="Standard Hourly Rate",IF(H202="",0,$H$2)))))))</f>
        <v>0</v>
      </c>
    </row>
    <row r="205" spans="1:8" ht="14" x14ac:dyDescent="0.3">
      <c r="A205" s="24">
        <v>202</v>
      </c>
      <c r="B205" s="45"/>
      <c r="C205" s="114"/>
      <c r="D205" s="77"/>
      <c r="E205" s="77"/>
      <c r="F205" s="45"/>
      <c r="G205" s="45"/>
      <c r="H205" s="159">
        <f>IF(B205="",0,IF(C205="",0,IF(C205="Salary",D205*VLOOKUP(E205,List!$A$7:$B$11,2,FALSE)*PHR!G205/PHR!F205/1720,IF(C205="Hourly Paid",MAX(D205,PHR!D205*PHR!G205*52/1720),IF(C205="AgencyStaff",D205,IF(C205="Standard Hourly Rate",IF(H203="",0,$H$2)))))))</f>
        <v>0</v>
      </c>
    </row>
    <row r="206" spans="1:8" ht="14" x14ac:dyDescent="0.3">
      <c r="A206" s="24">
        <v>203</v>
      </c>
      <c r="B206" s="45"/>
      <c r="C206" s="114"/>
      <c r="D206" s="77"/>
      <c r="E206" s="77"/>
      <c r="F206" s="45"/>
      <c r="G206" s="45"/>
      <c r="H206" s="159">
        <f>IF(B206="",0,IF(C206="",0,IF(C206="Salary",D206*VLOOKUP(E206,List!$A$7:$B$11,2,FALSE)*PHR!G206/PHR!F206/1720,IF(C206="Hourly Paid",MAX(D206,PHR!D206*PHR!G206*52/1720),IF(C206="AgencyStaff",D206,IF(C206="Standard Hourly Rate",IF(H204="",0,$H$2)))))))</f>
        <v>0</v>
      </c>
    </row>
    <row r="207" spans="1:8" ht="14" x14ac:dyDescent="0.3">
      <c r="A207" s="24">
        <v>204</v>
      </c>
      <c r="B207" s="45"/>
      <c r="C207" s="114"/>
      <c r="D207" s="77"/>
      <c r="E207" s="77"/>
      <c r="F207" s="45"/>
      <c r="G207" s="45"/>
      <c r="H207" s="159">
        <f>IF(B207="",0,IF(C207="",0,IF(C207="Salary",D207*VLOOKUP(E207,List!$A$7:$B$11,2,FALSE)*PHR!G207/PHR!F207/1720,IF(C207="Hourly Paid",MAX(D207,PHR!D207*PHR!G207*52/1720),IF(C207="AgencyStaff",D207,IF(C207="Standard Hourly Rate",IF(H205="",0,$H$2)))))))</f>
        <v>0</v>
      </c>
    </row>
    <row r="208" spans="1:8" ht="14" x14ac:dyDescent="0.3">
      <c r="A208" s="24">
        <v>205</v>
      </c>
      <c r="B208" s="45"/>
      <c r="C208" s="114"/>
      <c r="D208" s="77"/>
      <c r="E208" s="77"/>
      <c r="F208" s="45"/>
      <c r="G208" s="45"/>
      <c r="H208" s="159">
        <f>IF(B208="",0,IF(C208="",0,IF(C208="Salary",D208*VLOOKUP(E208,List!$A$7:$B$11,2,FALSE)*PHR!G208/PHR!F208/1720,IF(C208="Hourly Paid",MAX(D208,PHR!D208*PHR!G208*52/1720),IF(C208="AgencyStaff",D208,IF(C208="Standard Hourly Rate",IF(H206="",0,$H$2)))))))</f>
        <v>0</v>
      </c>
    </row>
    <row r="209" spans="1:8" ht="14" x14ac:dyDescent="0.3">
      <c r="A209" s="24">
        <v>206</v>
      </c>
      <c r="B209" s="45"/>
      <c r="C209" s="114"/>
      <c r="D209" s="77"/>
      <c r="E209" s="77"/>
      <c r="F209" s="45"/>
      <c r="G209" s="45"/>
      <c r="H209" s="159">
        <f>IF(B209="",0,IF(C209="",0,IF(C209="Salary",D209*VLOOKUP(E209,List!$A$7:$B$11,2,FALSE)*PHR!G209/PHR!F209/1720,IF(C209="Hourly Paid",MAX(D209,PHR!D209*PHR!G209*52/1720),IF(C209="AgencyStaff",D209,IF(C209="Standard Hourly Rate",IF(H207="",0,$H$2)))))))</f>
        <v>0</v>
      </c>
    </row>
    <row r="210" spans="1:8" ht="14" x14ac:dyDescent="0.3">
      <c r="A210" s="24">
        <v>207</v>
      </c>
      <c r="B210" s="45"/>
      <c r="C210" s="114"/>
      <c r="D210" s="77"/>
      <c r="E210" s="77"/>
      <c r="F210" s="45"/>
      <c r="G210" s="45"/>
      <c r="H210" s="159">
        <f>IF(B210="",0,IF(C210="",0,IF(C210="Salary",D210*VLOOKUP(E210,List!$A$7:$B$11,2,FALSE)*PHR!G210/PHR!F210/1720,IF(C210="Hourly Paid",MAX(D210,PHR!D210*PHR!G210*52/1720),IF(C210="AgencyStaff",D210,IF(C210="Standard Hourly Rate",IF(H208="",0,$H$2)))))))</f>
        <v>0</v>
      </c>
    </row>
    <row r="211" spans="1:8" ht="14" x14ac:dyDescent="0.3">
      <c r="A211" s="24">
        <v>208</v>
      </c>
      <c r="B211" s="45"/>
      <c r="C211" s="114"/>
      <c r="D211" s="77"/>
      <c r="E211" s="77"/>
      <c r="F211" s="45"/>
      <c r="G211" s="45"/>
      <c r="H211" s="159">
        <f>IF(B211="",0,IF(C211="",0,IF(C211="Salary",D211*VLOOKUP(E211,List!$A$7:$B$11,2,FALSE)*PHR!G211/PHR!F211/1720,IF(C211="Hourly Paid",MAX(D211,PHR!D211*PHR!G211*52/1720),IF(C211="AgencyStaff",D211,IF(C211="Standard Hourly Rate",IF(H209="",0,$H$2)))))))</f>
        <v>0</v>
      </c>
    </row>
    <row r="212" spans="1:8" ht="14" x14ac:dyDescent="0.3">
      <c r="A212" s="24">
        <v>209</v>
      </c>
      <c r="B212" s="45"/>
      <c r="C212" s="114"/>
      <c r="D212" s="77"/>
      <c r="E212" s="77"/>
      <c r="F212" s="45"/>
      <c r="G212" s="45"/>
      <c r="H212" s="159">
        <f>IF(B212="",0,IF(C212="",0,IF(C212="Salary",D212*VLOOKUP(E212,List!$A$7:$B$11,2,FALSE)*PHR!G212/PHR!F212/1720,IF(C212="Hourly Paid",MAX(D212,PHR!D212*PHR!G212*52/1720),IF(C212="AgencyStaff",D212,IF(C212="Standard Hourly Rate",IF(H210="",0,$H$2)))))))</f>
        <v>0</v>
      </c>
    </row>
    <row r="213" spans="1:8" ht="14" x14ac:dyDescent="0.3">
      <c r="A213" s="24">
        <v>210</v>
      </c>
      <c r="B213" s="45"/>
      <c r="C213" s="114"/>
      <c r="D213" s="77"/>
      <c r="E213" s="77"/>
      <c r="F213" s="45"/>
      <c r="G213" s="45"/>
      <c r="H213" s="159">
        <f>IF(B213="",0,IF(C213="",0,IF(C213="Salary",D213*VLOOKUP(E213,List!$A$7:$B$11,2,FALSE)*PHR!G213/PHR!F213/1720,IF(C213="Hourly Paid",MAX(D213,PHR!D213*PHR!G213*52/1720),IF(C213="AgencyStaff",D213,IF(C213="Standard Hourly Rate",IF(H211="",0,$H$2)))))))</f>
        <v>0</v>
      </c>
    </row>
    <row r="214" spans="1:8" ht="14" x14ac:dyDescent="0.3">
      <c r="A214" s="24">
        <v>211</v>
      </c>
      <c r="B214" s="45"/>
      <c r="C214" s="114"/>
      <c r="D214" s="77"/>
      <c r="E214" s="77"/>
      <c r="F214" s="45"/>
      <c r="G214" s="45"/>
      <c r="H214" s="159">
        <f>IF(B214="",0,IF(C214="",0,IF(C214="Salary",D214*VLOOKUP(E214,List!$A$7:$B$11,2,FALSE)*PHR!G214/PHR!F214/1720,IF(C214="Hourly Paid",MAX(D214,PHR!D214*PHR!G214*52/1720),IF(C214="AgencyStaff",D214,IF(C214="Standard Hourly Rate",IF(H212="",0,$H$2)))))))</f>
        <v>0</v>
      </c>
    </row>
    <row r="215" spans="1:8" ht="14" x14ac:dyDescent="0.3">
      <c r="A215" s="24">
        <v>212</v>
      </c>
      <c r="B215" s="45"/>
      <c r="C215" s="114"/>
      <c r="D215" s="77"/>
      <c r="E215" s="77"/>
      <c r="F215" s="45"/>
      <c r="G215" s="45"/>
      <c r="H215" s="159">
        <f>IF(B215="",0,IF(C215="",0,IF(C215="Salary",D215*VLOOKUP(E215,List!$A$7:$B$11,2,FALSE)*PHR!G215/PHR!F215/1720,IF(C215="Hourly Paid",MAX(D215,PHR!D215*PHR!G215*52/1720),IF(C215="AgencyStaff",D215,IF(C215="Standard Hourly Rate",IF(H213="",0,$H$2)))))))</f>
        <v>0</v>
      </c>
    </row>
    <row r="216" spans="1:8" ht="14" x14ac:dyDescent="0.3">
      <c r="A216" s="24">
        <v>213</v>
      </c>
      <c r="B216" s="45"/>
      <c r="C216" s="114"/>
      <c r="D216" s="77"/>
      <c r="E216" s="77"/>
      <c r="F216" s="45"/>
      <c r="G216" s="45"/>
      <c r="H216" s="159">
        <f>IF(B216="",0,IF(C216="",0,IF(C216="Salary",D216*VLOOKUP(E216,List!$A$7:$B$11,2,FALSE)*PHR!G216/PHR!F216/1720,IF(C216="Hourly Paid",MAX(D216,PHR!D216*PHR!G216*52/1720),IF(C216="AgencyStaff",D216,IF(C216="Standard Hourly Rate",IF(H214="",0,$H$2)))))))</f>
        <v>0</v>
      </c>
    </row>
    <row r="217" spans="1:8" ht="14" x14ac:dyDescent="0.3">
      <c r="A217" s="24">
        <v>214</v>
      </c>
      <c r="B217" s="45"/>
      <c r="C217" s="114"/>
      <c r="D217" s="77"/>
      <c r="E217" s="77"/>
      <c r="F217" s="45"/>
      <c r="G217" s="45"/>
      <c r="H217" s="159">
        <f>IF(B217="",0,IF(C217="",0,IF(C217="Salary",D217*VLOOKUP(E217,List!$A$7:$B$11,2,FALSE)*PHR!G217/PHR!F217/1720,IF(C217="Hourly Paid",MAX(D217,PHR!D217*PHR!G217*52/1720),IF(C217="AgencyStaff",D217,IF(C217="Standard Hourly Rate",IF(H215="",0,$H$2)))))))</f>
        <v>0</v>
      </c>
    </row>
    <row r="218" spans="1:8" ht="14" x14ac:dyDescent="0.3">
      <c r="A218" s="24">
        <v>215</v>
      </c>
      <c r="B218" s="45"/>
      <c r="C218" s="114"/>
      <c r="D218" s="77"/>
      <c r="E218" s="77"/>
      <c r="F218" s="45"/>
      <c r="G218" s="45"/>
      <c r="H218" s="159">
        <f>IF(B218="",0,IF(C218="",0,IF(C218="Salary",D218*VLOOKUP(E218,List!$A$7:$B$11,2,FALSE)*PHR!G218/PHR!F218/1720,IF(C218="Hourly Paid",MAX(D218,PHR!D218*PHR!G218*52/1720),IF(C218="AgencyStaff",D218,IF(C218="Standard Hourly Rate",IF(H216="",0,$H$2)))))))</f>
        <v>0</v>
      </c>
    </row>
    <row r="219" spans="1:8" ht="14" x14ac:dyDescent="0.3">
      <c r="A219" s="24">
        <v>216</v>
      </c>
      <c r="B219" s="45"/>
      <c r="C219" s="114"/>
      <c r="D219" s="77"/>
      <c r="E219" s="77"/>
      <c r="F219" s="45"/>
      <c r="G219" s="45"/>
      <c r="H219" s="159">
        <f>IF(B219="",0,IF(C219="",0,IF(C219="Salary",D219*VLOOKUP(E219,List!$A$7:$B$11,2,FALSE)*PHR!G219/PHR!F219/1720,IF(C219="Hourly Paid",MAX(D219,PHR!D219*PHR!G219*52/1720),IF(C219="AgencyStaff",D219,IF(C219="Standard Hourly Rate",IF(H217="",0,$H$2)))))))</f>
        <v>0</v>
      </c>
    </row>
    <row r="220" spans="1:8" ht="14" x14ac:dyDescent="0.3">
      <c r="A220" s="24">
        <v>217</v>
      </c>
      <c r="B220" s="45"/>
      <c r="C220" s="114"/>
      <c r="D220" s="77"/>
      <c r="E220" s="77"/>
      <c r="F220" s="45"/>
      <c r="G220" s="45"/>
      <c r="H220" s="159">
        <f>IF(B220="",0,IF(C220="",0,IF(C220="Salary",D220*VLOOKUP(E220,List!$A$7:$B$11,2,FALSE)*PHR!G220/PHR!F220/1720,IF(C220="Hourly Paid",MAX(D220,PHR!D220*PHR!G220*52/1720),IF(C220="AgencyStaff",D220,IF(C220="Standard Hourly Rate",IF(H218="",0,$H$2)))))))</f>
        <v>0</v>
      </c>
    </row>
    <row r="221" spans="1:8" ht="14" x14ac:dyDescent="0.3">
      <c r="A221" s="24">
        <v>218</v>
      </c>
      <c r="B221" s="45"/>
      <c r="C221" s="114"/>
      <c r="D221" s="77"/>
      <c r="E221" s="77"/>
      <c r="F221" s="45"/>
      <c r="G221" s="45"/>
      <c r="H221" s="159">
        <f>IF(B221="",0,IF(C221="",0,IF(C221="Salary",D221*VLOOKUP(E221,List!$A$7:$B$11,2,FALSE)*PHR!G221/PHR!F221/1720,IF(C221="Hourly Paid",MAX(D221,PHR!D221*PHR!G221*52/1720),IF(C221="AgencyStaff",D221,IF(C221="Standard Hourly Rate",IF(H219="",0,$H$2)))))))</f>
        <v>0</v>
      </c>
    </row>
    <row r="222" spans="1:8" ht="14" x14ac:dyDescent="0.3">
      <c r="A222" s="24">
        <v>219</v>
      </c>
      <c r="B222" s="45"/>
      <c r="C222" s="114"/>
      <c r="D222" s="77"/>
      <c r="E222" s="77"/>
      <c r="F222" s="45"/>
      <c r="G222" s="45"/>
      <c r="H222" s="159">
        <f>IF(B222="",0,IF(C222="",0,IF(C222="Salary",D222*VLOOKUP(E222,List!$A$7:$B$11,2,FALSE)*PHR!G222/PHR!F222/1720,IF(C222="Hourly Paid",MAX(D222,PHR!D222*PHR!G222*52/1720),IF(C222="AgencyStaff",D222,IF(C222="Standard Hourly Rate",IF(H220="",0,$H$2)))))))</f>
        <v>0</v>
      </c>
    </row>
    <row r="223" spans="1:8" ht="14" x14ac:dyDescent="0.3">
      <c r="A223" s="24">
        <v>220</v>
      </c>
      <c r="B223" s="45"/>
      <c r="C223" s="114"/>
      <c r="D223" s="77"/>
      <c r="E223" s="77"/>
      <c r="F223" s="45"/>
      <c r="G223" s="45"/>
      <c r="H223" s="159">
        <f>IF(B223="",0,IF(C223="",0,IF(C223="Salary",D223*VLOOKUP(E223,List!$A$7:$B$11,2,FALSE)*PHR!G223/PHR!F223/1720,IF(C223="Hourly Paid",MAX(D223,PHR!D223*PHR!G223*52/1720),IF(C223="AgencyStaff",D223,IF(C223="Standard Hourly Rate",IF(H221="",0,$H$2)))))))</f>
        <v>0</v>
      </c>
    </row>
    <row r="224" spans="1:8" ht="14" x14ac:dyDescent="0.3">
      <c r="A224" s="24">
        <v>221</v>
      </c>
      <c r="B224" s="45"/>
      <c r="C224" s="114"/>
      <c r="D224" s="77"/>
      <c r="E224" s="77"/>
      <c r="F224" s="45"/>
      <c r="G224" s="45"/>
      <c r="H224" s="159">
        <f>IF(B224="",0,IF(C224="",0,IF(C224="Salary",D224*VLOOKUP(E224,List!$A$7:$B$11,2,FALSE)*PHR!G224/PHR!F224/1720,IF(C224="Hourly Paid",MAX(D224,PHR!D224*PHR!G224*52/1720),IF(C224="AgencyStaff",D224,IF(C224="Standard Hourly Rate",IF(H222="",0,$H$2)))))))</f>
        <v>0</v>
      </c>
    </row>
    <row r="225" spans="1:8" ht="14" x14ac:dyDescent="0.3">
      <c r="A225" s="24">
        <v>222</v>
      </c>
      <c r="B225" s="45"/>
      <c r="C225" s="114"/>
      <c r="D225" s="77"/>
      <c r="E225" s="77"/>
      <c r="F225" s="45"/>
      <c r="G225" s="45"/>
      <c r="H225" s="159">
        <f>IF(B225="",0,IF(C225="",0,IF(C225="Salary",D225*VLOOKUP(E225,List!$A$7:$B$11,2,FALSE)*PHR!G225/PHR!F225/1720,IF(C225="Hourly Paid",MAX(D225,PHR!D225*PHR!G225*52/1720),IF(C225="AgencyStaff",D225,IF(C225="Standard Hourly Rate",IF(H223="",0,$H$2)))))))</f>
        <v>0</v>
      </c>
    </row>
    <row r="226" spans="1:8" ht="14" x14ac:dyDescent="0.3">
      <c r="A226" s="24">
        <v>223</v>
      </c>
      <c r="B226" s="45"/>
      <c r="C226" s="114"/>
      <c r="D226" s="77"/>
      <c r="E226" s="77"/>
      <c r="F226" s="45"/>
      <c r="G226" s="45"/>
      <c r="H226" s="159">
        <f>IF(B226="",0,IF(C226="",0,IF(C226="Salary",D226*VLOOKUP(E226,List!$A$7:$B$11,2,FALSE)*PHR!G226/PHR!F226/1720,IF(C226="Hourly Paid",MAX(D226,PHR!D226*PHR!G226*52/1720),IF(C226="AgencyStaff",D226,IF(C226="Standard Hourly Rate",IF(H224="",0,$H$2)))))))</f>
        <v>0</v>
      </c>
    </row>
    <row r="227" spans="1:8" ht="14" x14ac:dyDescent="0.3">
      <c r="A227" s="24">
        <v>224</v>
      </c>
      <c r="B227" s="45"/>
      <c r="C227" s="114"/>
      <c r="D227" s="77"/>
      <c r="E227" s="77"/>
      <c r="F227" s="45"/>
      <c r="G227" s="45"/>
      <c r="H227" s="159">
        <f>IF(B227="",0,IF(C227="",0,IF(C227="Salary",D227*VLOOKUP(E227,List!$A$7:$B$11,2,FALSE)*PHR!G227/PHR!F227/1720,IF(C227="Hourly Paid",MAX(D227,PHR!D227*PHR!G227*52/1720),IF(C227="AgencyStaff",D227,IF(C227="Standard Hourly Rate",IF(H225="",0,$H$2)))))))</f>
        <v>0</v>
      </c>
    </row>
    <row r="228" spans="1:8" ht="14" x14ac:dyDescent="0.3">
      <c r="A228" s="24">
        <v>225</v>
      </c>
      <c r="B228" s="45"/>
      <c r="C228" s="114"/>
      <c r="D228" s="77"/>
      <c r="E228" s="77"/>
      <c r="F228" s="45"/>
      <c r="G228" s="45"/>
      <c r="H228" s="159">
        <f>IF(B228="",0,IF(C228="",0,IF(C228="Salary",D228*VLOOKUP(E228,List!$A$7:$B$11,2,FALSE)*PHR!G228/PHR!F228/1720,IF(C228="Hourly Paid",MAX(D228,PHR!D228*PHR!G228*52/1720),IF(C228="AgencyStaff",D228,IF(C228="Standard Hourly Rate",IF(H226="",0,$H$2)))))))</f>
        <v>0</v>
      </c>
    </row>
    <row r="229" spans="1:8" ht="14" x14ac:dyDescent="0.3">
      <c r="A229" s="24">
        <v>226</v>
      </c>
      <c r="B229" s="45"/>
      <c r="C229" s="114"/>
      <c r="D229" s="77"/>
      <c r="E229" s="77"/>
      <c r="F229" s="45"/>
      <c r="G229" s="45"/>
      <c r="H229" s="159">
        <f>IF(B229="",0,IF(C229="",0,IF(C229="Salary",D229*VLOOKUP(E229,List!$A$7:$B$11,2,FALSE)*PHR!G229/PHR!F229/1720,IF(C229="Hourly Paid",MAX(D229,PHR!D229*PHR!G229*52/1720),IF(C229="AgencyStaff",D229,IF(C229="Standard Hourly Rate",IF(H227="",0,$H$2)))))))</f>
        <v>0</v>
      </c>
    </row>
    <row r="230" spans="1:8" ht="14" x14ac:dyDescent="0.3">
      <c r="A230" s="24">
        <v>227</v>
      </c>
      <c r="B230" s="45"/>
      <c r="C230" s="114"/>
      <c r="D230" s="77"/>
      <c r="E230" s="77"/>
      <c r="F230" s="45"/>
      <c r="G230" s="45"/>
      <c r="H230" s="159">
        <f>IF(B230="",0,IF(C230="",0,IF(C230="Salary",D230*VLOOKUP(E230,List!$A$7:$B$11,2,FALSE)*PHR!G230/PHR!F230/1720,IF(C230="Hourly Paid",MAX(D230,PHR!D230*PHR!G230*52/1720),IF(C230="AgencyStaff",D230,IF(C230="Standard Hourly Rate",IF(H228="",0,$H$2)))))))</f>
        <v>0</v>
      </c>
    </row>
    <row r="231" spans="1:8" ht="14" x14ac:dyDescent="0.3">
      <c r="A231" s="24">
        <v>228</v>
      </c>
      <c r="B231" s="45"/>
      <c r="C231" s="114"/>
      <c r="D231" s="77"/>
      <c r="E231" s="77"/>
      <c r="F231" s="45"/>
      <c r="G231" s="45"/>
      <c r="H231" s="159">
        <f>IF(B231="",0,IF(C231="",0,IF(C231="Salary",D231*VLOOKUP(E231,List!$A$7:$B$11,2,FALSE)*PHR!G231/PHR!F231/1720,IF(C231="Hourly Paid",MAX(D231,PHR!D231*PHR!G231*52/1720),IF(C231="AgencyStaff",D231,IF(C231="Standard Hourly Rate",IF(H229="",0,$H$2)))))))</f>
        <v>0</v>
      </c>
    </row>
    <row r="232" spans="1:8" ht="14" x14ac:dyDescent="0.3">
      <c r="A232" s="24">
        <v>229</v>
      </c>
      <c r="B232" s="45"/>
      <c r="C232" s="114"/>
      <c r="D232" s="77"/>
      <c r="E232" s="77"/>
      <c r="F232" s="45"/>
      <c r="G232" s="45"/>
      <c r="H232" s="159">
        <f>IF(B232="",0,IF(C232="",0,IF(C232="Salary",D232*VLOOKUP(E232,List!$A$7:$B$11,2,FALSE)*PHR!G232/PHR!F232/1720,IF(C232="Hourly Paid",MAX(D232,PHR!D232*PHR!G232*52/1720),IF(C232="AgencyStaff",D232,IF(C232="Standard Hourly Rate",IF(H230="",0,$H$2)))))))</f>
        <v>0</v>
      </c>
    </row>
    <row r="233" spans="1:8" ht="14" x14ac:dyDescent="0.3">
      <c r="A233" s="24">
        <v>230</v>
      </c>
      <c r="B233" s="45"/>
      <c r="C233" s="114"/>
      <c r="D233" s="77"/>
      <c r="E233" s="77"/>
      <c r="F233" s="45"/>
      <c r="G233" s="45"/>
      <c r="H233" s="159">
        <f>IF(B233="",0,IF(C233="",0,IF(C233="Salary",D233*VLOOKUP(E233,List!$A$7:$B$11,2,FALSE)*PHR!G233/PHR!F233/1720,IF(C233="Hourly Paid",MAX(D233,PHR!D233*PHR!G233*52/1720),IF(C233="AgencyStaff",D233,IF(C233="Standard Hourly Rate",IF(H231="",0,$H$2)))))))</f>
        <v>0</v>
      </c>
    </row>
    <row r="234" spans="1:8" ht="14" x14ac:dyDescent="0.3">
      <c r="A234" s="24">
        <v>231</v>
      </c>
      <c r="B234" s="45"/>
      <c r="C234" s="114"/>
      <c r="D234" s="77"/>
      <c r="E234" s="77"/>
      <c r="F234" s="45"/>
      <c r="G234" s="45"/>
      <c r="H234" s="159">
        <f>IF(B234="",0,IF(C234="",0,IF(C234="Salary",D234*VLOOKUP(E234,List!$A$7:$B$11,2,FALSE)*PHR!G234/PHR!F234/1720,IF(C234="Hourly Paid",MAX(D234,PHR!D234*PHR!G234*52/1720),IF(C234="AgencyStaff",D234,IF(C234="Standard Hourly Rate",IF(H232="",0,$H$2)))))))</f>
        <v>0</v>
      </c>
    </row>
    <row r="235" spans="1:8" ht="14" x14ac:dyDescent="0.3">
      <c r="A235" s="24">
        <v>232</v>
      </c>
      <c r="B235" s="45"/>
      <c r="C235" s="114"/>
      <c r="D235" s="77"/>
      <c r="E235" s="77"/>
      <c r="F235" s="45"/>
      <c r="G235" s="45"/>
      <c r="H235" s="159">
        <f>IF(B235="",0,IF(C235="",0,IF(C235="Salary",D235*VLOOKUP(E235,List!$A$7:$B$11,2,FALSE)*PHR!G235/PHR!F235/1720,IF(C235="Hourly Paid",MAX(D235,PHR!D235*PHR!G235*52/1720),IF(C235="AgencyStaff",D235,IF(C235="Standard Hourly Rate",IF(H233="",0,$H$2)))))))</f>
        <v>0</v>
      </c>
    </row>
    <row r="236" spans="1:8" ht="14" x14ac:dyDescent="0.3">
      <c r="A236" s="24">
        <v>233</v>
      </c>
      <c r="B236" s="45"/>
      <c r="C236" s="114"/>
      <c r="D236" s="77"/>
      <c r="E236" s="77"/>
      <c r="F236" s="45"/>
      <c r="G236" s="45"/>
      <c r="H236" s="159">
        <f>IF(B236="",0,IF(C236="",0,IF(C236="Salary",D236*VLOOKUP(E236,List!$A$7:$B$11,2,FALSE)*PHR!G236/PHR!F236/1720,IF(C236="Hourly Paid",MAX(D236,PHR!D236*PHR!G236*52/1720),IF(C236="AgencyStaff",D236,IF(C236="Standard Hourly Rate",IF(H234="",0,$H$2)))))))</f>
        <v>0</v>
      </c>
    </row>
    <row r="237" spans="1:8" ht="14" x14ac:dyDescent="0.3">
      <c r="A237" s="24">
        <v>234</v>
      </c>
      <c r="B237" s="45"/>
      <c r="C237" s="114"/>
      <c r="D237" s="77"/>
      <c r="E237" s="77"/>
      <c r="F237" s="45"/>
      <c r="G237" s="45"/>
      <c r="H237" s="159">
        <f>IF(B237="",0,IF(C237="",0,IF(C237="Salary",D237*VLOOKUP(E237,List!$A$7:$B$11,2,FALSE)*PHR!G237/PHR!F237/1720,IF(C237="Hourly Paid",MAX(D237,PHR!D237*PHR!G237*52/1720),IF(C237="AgencyStaff",D237,IF(C237="Standard Hourly Rate",IF(H235="",0,$H$2)))))))</f>
        <v>0</v>
      </c>
    </row>
    <row r="238" spans="1:8" ht="14" x14ac:dyDescent="0.3">
      <c r="A238" s="24">
        <v>235</v>
      </c>
      <c r="B238" s="45"/>
      <c r="C238" s="114"/>
      <c r="D238" s="77"/>
      <c r="E238" s="77"/>
      <c r="F238" s="45"/>
      <c r="G238" s="45"/>
      <c r="H238" s="159">
        <f>IF(B238="",0,IF(C238="",0,IF(C238="Salary",D238*VLOOKUP(E238,List!$A$7:$B$11,2,FALSE)*PHR!G238/PHR!F238/1720,IF(C238="Hourly Paid",MAX(D238,PHR!D238*PHR!G238*52/1720),IF(C238="AgencyStaff",D238,IF(C238="Standard Hourly Rate",IF(H236="",0,$H$2)))))))</f>
        <v>0</v>
      </c>
    </row>
    <row r="239" spans="1:8" ht="14" x14ac:dyDescent="0.3">
      <c r="A239" s="24">
        <v>236</v>
      </c>
      <c r="B239" s="45"/>
      <c r="C239" s="114"/>
      <c r="D239" s="77"/>
      <c r="E239" s="77"/>
      <c r="F239" s="45"/>
      <c r="G239" s="45"/>
      <c r="H239" s="159">
        <f>IF(B239="",0,IF(C239="",0,IF(C239="Salary",D239*VLOOKUP(E239,List!$A$7:$B$11,2,FALSE)*PHR!G239/PHR!F239/1720,IF(C239="Hourly Paid",MAX(D239,PHR!D239*PHR!G239*52/1720),IF(C239="AgencyStaff",D239,IF(C239="Standard Hourly Rate",IF(H237="",0,$H$2)))))))</f>
        <v>0</v>
      </c>
    </row>
    <row r="240" spans="1:8" ht="14" x14ac:dyDescent="0.3">
      <c r="A240" s="24">
        <v>237</v>
      </c>
      <c r="B240" s="45"/>
      <c r="C240" s="114"/>
      <c r="D240" s="77"/>
      <c r="E240" s="77"/>
      <c r="F240" s="45"/>
      <c r="G240" s="45"/>
      <c r="H240" s="159">
        <f>IF(B240="",0,IF(C240="",0,IF(C240="Salary",D240*VLOOKUP(E240,List!$A$7:$B$11,2,FALSE)*PHR!G240/PHR!F240/1720,IF(C240="Hourly Paid",MAX(D240,PHR!D240*PHR!G240*52/1720),IF(C240="AgencyStaff",D240,IF(C240="Standard Hourly Rate",IF(H238="",0,$H$2)))))))</f>
        <v>0</v>
      </c>
    </row>
    <row r="241" spans="1:8" ht="14" x14ac:dyDescent="0.3">
      <c r="A241" s="24">
        <v>238</v>
      </c>
      <c r="B241" s="45"/>
      <c r="C241" s="114"/>
      <c r="D241" s="77"/>
      <c r="E241" s="77"/>
      <c r="F241" s="45"/>
      <c r="G241" s="45"/>
      <c r="H241" s="159">
        <f>IF(B241="",0,IF(C241="",0,IF(C241="Salary",D241*VLOOKUP(E241,List!$A$7:$B$11,2,FALSE)*PHR!G241/PHR!F241/1720,IF(C241="Hourly Paid",MAX(D241,PHR!D241*PHR!G241*52/1720),IF(C241="AgencyStaff",D241,IF(C241="Standard Hourly Rate",IF(H239="",0,$H$2)))))))</f>
        <v>0</v>
      </c>
    </row>
    <row r="242" spans="1:8" ht="14" x14ac:dyDescent="0.3">
      <c r="A242" s="24">
        <v>239</v>
      </c>
      <c r="B242" s="45"/>
      <c r="C242" s="114"/>
      <c r="D242" s="77"/>
      <c r="E242" s="77"/>
      <c r="F242" s="45"/>
      <c r="G242" s="45"/>
      <c r="H242" s="159">
        <f>IF(B242="",0,IF(C242="",0,IF(C242="Salary",D242*VLOOKUP(E242,List!$A$7:$B$11,2,FALSE)*PHR!G242/PHR!F242/1720,IF(C242="Hourly Paid",MAX(D242,PHR!D242*PHR!G242*52/1720),IF(C242="AgencyStaff",D242,IF(C242="Standard Hourly Rate",IF(H240="",0,$H$2)))))))</f>
        <v>0</v>
      </c>
    </row>
    <row r="243" spans="1:8" ht="14" x14ac:dyDescent="0.3">
      <c r="A243" s="24">
        <v>240</v>
      </c>
      <c r="B243" s="45"/>
      <c r="C243" s="114"/>
      <c r="D243" s="77"/>
      <c r="E243" s="77"/>
      <c r="F243" s="45"/>
      <c r="G243" s="45"/>
      <c r="H243" s="159">
        <f>IF(B243="",0,IF(C243="",0,IF(C243="Salary",D243*VLOOKUP(E243,List!$A$7:$B$11,2,FALSE)*PHR!G243/PHR!F243/1720,IF(C243="Hourly Paid",MAX(D243,PHR!D243*PHR!G243*52/1720),IF(C243="AgencyStaff",D243,IF(C243="Standard Hourly Rate",IF(H241="",0,$H$2)))))))</f>
        <v>0</v>
      </c>
    </row>
    <row r="244" spans="1:8" ht="14" x14ac:dyDescent="0.3">
      <c r="A244" s="24">
        <v>241</v>
      </c>
      <c r="B244" s="45"/>
      <c r="C244" s="114"/>
      <c r="D244" s="77"/>
      <c r="E244" s="77"/>
      <c r="F244" s="45"/>
      <c r="G244" s="45"/>
      <c r="H244" s="159">
        <f>IF(B244="",0,IF(C244="",0,IF(C244="Salary",D244*VLOOKUP(E244,List!$A$7:$B$11,2,FALSE)*PHR!G244/PHR!F244/1720,IF(C244="Hourly Paid",MAX(D244,PHR!D244*PHR!G244*52/1720),IF(C244="AgencyStaff",D244,IF(C244="Standard Hourly Rate",IF(H242="",0,$H$2)))))))</f>
        <v>0</v>
      </c>
    </row>
    <row r="245" spans="1:8" ht="14" x14ac:dyDescent="0.3">
      <c r="A245" s="24">
        <v>242</v>
      </c>
      <c r="B245" s="45"/>
      <c r="C245" s="114"/>
      <c r="D245" s="77"/>
      <c r="E245" s="77"/>
      <c r="F245" s="45"/>
      <c r="G245" s="45"/>
      <c r="H245" s="159">
        <f>IF(B245="",0,IF(C245="",0,IF(C245="Salary",D245*VLOOKUP(E245,List!$A$7:$B$11,2,FALSE)*PHR!G245/PHR!F245/1720,IF(C245="Hourly Paid",MAX(D245,PHR!D245*PHR!G245*52/1720),IF(C245="AgencyStaff",D245,IF(C245="Standard Hourly Rate",IF(H243="",0,$H$2)))))))</f>
        <v>0</v>
      </c>
    </row>
    <row r="246" spans="1:8" ht="14" x14ac:dyDescent="0.3">
      <c r="A246" s="24">
        <v>243</v>
      </c>
      <c r="B246" s="45"/>
      <c r="C246" s="114"/>
      <c r="D246" s="77"/>
      <c r="E246" s="77"/>
      <c r="F246" s="45"/>
      <c r="G246" s="45"/>
      <c r="H246" s="159">
        <f>IF(B246="",0,IF(C246="",0,IF(C246="Salary",D246*VLOOKUP(E246,List!$A$7:$B$11,2,FALSE)*PHR!G246/PHR!F246/1720,IF(C246="Hourly Paid",MAX(D246,PHR!D246*PHR!G246*52/1720),IF(C246="AgencyStaff",D246,IF(C246="Standard Hourly Rate",IF(H244="",0,$H$2)))))))</f>
        <v>0</v>
      </c>
    </row>
    <row r="247" spans="1:8" ht="14" x14ac:dyDescent="0.3">
      <c r="A247" s="24">
        <v>244</v>
      </c>
      <c r="B247" s="45"/>
      <c r="C247" s="114"/>
      <c r="D247" s="77"/>
      <c r="E247" s="77"/>
      <c r="F247" s="45"/>
      <c r="G247" s="45"/>
      <c r="H247" s="159">
        <f>IF(B247="",0,IF(C247="",0,IF(C247="Salary",D247*VLOOKUP(E247,List!$A$7:$B$11,2,FALSE)*PHR!G247/PHR!F247/1720,IF(C247="Hourly Paid",MAX(D247,PHR!D247*PHR!G247*52/1720),IF(C247="AgencyStaff",D247,IF(C247="Standard Hourly Rate",IF(H245="",0,$H$2)))))))</f>
        <v>0</v>
      </c>
    </row>
    <row r="248" spans="1:8" ht="14" x14ac:dyDescent="0.3">
      <c r="A248" s="24">
        <v>245</v>
      </c>
      <c r="B248" s="45"/>
      <c r="C248" s="114"/>
      <c r="D248" s="77"/>
      <c r="E248" s="77"/>
      <c r="F248" s="45"/>
      <c r="G248" s="45"/>
      <c r="H248" s="159">
        <f>IF(B248="",0,IF(C248="",0,IF(C248="Salary",D248*VLOOKUP(E248,List!$A$7:$B$11,2,FALSE)*PHR!G248/PHR!F248/1720,IF(C248="Hourly Paid",MAX(D248,PHR!D248*PHR!G248*52/1720),IF(C248="AgencyStaff",D248,IF(C248="Standard Hourly Rate",IF(H246="",0,$H$2)))))))</f>
        <v>0</v>
      </c>
    </row>
    <row r="249" spans="1:8" ht="14" x14ac:dyDescent="0.3">
      <c r="A249" s="24">
        <v>246</v>
      </c>
      <c r="B249" s="45"/>
      <c r="C249" s="114"/>
      <c r="D249" s="77"/>
      <c r="E249" s="77"/>
      <c r="F249" s="45"/>
      <c r="G249" s="45"/>
      <c r="H249" s="159">
        <f>IF(B249="",0,IF(C249="",0,IF(C249="Salary",D249*VLOOKUP(E249,List!$A$7:$B$11,2,FALSE)*PHR!G249/PHR!F249/1720,IF(C249="Hourly Paid",MAX(D249,PHR!D249*PHR!G249*52/1720),IF(C249="AgencyStaff",D249,IF(C249="Standard Hourly Rate",IF(H247="",0,$H$2)))))))</f>
        <v>0</v>
      </c>
    </row>
    <row r="250" spans="1:8" ht="14" x14ac:dyDescent="0.3">
      <c r="A250" s="24">
        <v>247</v>
      </c>
      <c r="B250" s="45"/>
      <c r="C250" s="114"/>
      <c r="D250" s="77"/>
      <c r="E250" s="77"/>
      <c r="F250" s="45"/>
      <c r="G250" s="45"/>
      <c r="H250" s="159">
        <f>IF(B250="",0,IF(C250="",0,IF(C250="Salary",D250*VLOOKUP(E250,List!$A$7:$B$11,2,FALSE)*PHR!G250/PHR!F250/1720,IF(C250="Hourly Paid",MAX(D250,PHR!D250*PHR!G250*52/1720),IF(C250="AgencyStaff",D250,IF(C250="Standard Hourly Rate",IF(H248="",0,$H$2)))))))</f>
        <v>0</v>
      </c>
    </row>
    <row r="251" spans="1:8" ht="14" x14ac:dyDescent="0.3">
      <c r="A251" s="24">
        <v>248</v>
      </c>
      <c r="B251" s="45"/>
      <c r="C251" s="114"/>
      <c r="D251" s="77"/>
      <c r="E251" s="77"/>
      <c r="F251" s="45"/>
      <c r="G251" s="45"/>
      <c r="H251" s="159">
        <f>IF(B251="",0,IF(C251="",0,IF(C251="Salary",D251*VLOOKUP(E251,List!$A$7:$B$11,2,FALSE)*PHR!G251/PHR!F251/1720,IF(C251="Hourly Paid",MAX(D251,PHR!D251*PHR!G251*52/1720),IF(C251="AgencyStaff",D251,IF(C251="Standard Hourly Rate",IF(H249="",0,$H$2)))))))</f>
        <v>0</v>
      </c>
    </row>
    <row r="252" spans="1:8" ht="14" x14ac:dyDescent="0.3">
      <c r="A252" s="24">
        <v>249</v>
      </c>
      <c r="B252" s="45"/>
      <c r="C252" s="114"/>
      <c r="D252" s="77"/>
      <c r="E252" s="77"/>
      <c r="F252" s="45"/>
      <c r="G252" s="45"/>
      <c r="H252" s="159">
        <f>IF(B252="",0,IF(C252="",0,IF(C252="Salary",D252*VLOOKUP(E252,List!$A$7:$B$11,2,FALSE)*PHR!G252/PHR!F252/1720,IF(C252="Hourly Paid",MAX(D252,PHR!D252*PHR!G252*52/1720),IF(C252="AgencyStaff",D252,IF(C252="Standard Hourly Rate",IF(H250="",0,$H$2)))))))</f>
        <v>0</v>
      </c>
    </row>
  </sheetData>
  <sheetProtection algorithmName="SHA-512" hashValue="KpOq3dANBYqZIQscQMZMPglsOe+7krotUOMjCsaulVlmrYh9Bnq2wLkGDWqyXyyOaC1tHGYlpgKBtyH0kzQf8A==" saltValue="bJdthKr/bqw0kv/5lPb6zA==" spinCount="100000" sheet="1" selectLockedCells="1"/>
  <mergeCells count="7">
    <mergeCell ref="A1:A3"/>
    <mergeCell ref="G1:G3"/>
    <mergeCell ref="F1:F3"/>
    <mergeCell ref="E1:E3"/>
    <mergeCell ref="D1:D3"/>
    <mergeCell ref="C1:C3"/>
    <mergeCell ref="B1:B3"/>
  </mergeCells>
  <conditionalFormatting sqref="G4:G251">
    <cfRule type="containsText" dxfId="13" priority="34" operator="containsText" text="FULL TIME HOURS">
      <formula>NOT(ISERROR(SEARCH("FULL TIME HOURS",G4)))</formula>
    </cfRule>
  </conditionalFormatting>
  <conditionalFormatting sqref="G21">
    <cfRule type="containsText" dxfId="12" priority="30" operator="containsText" text="FULL TIME HOURS">
      <formula>NOT(ISERROR(SEARCH("FULL TIME HOURS",G21)))</formula>
    </cfRule>
  </conditionalFormatting>
  <conditionalFormatting sqref="B103:B251 B1 B253:B1048576">
    <cfRule type="duplicateValues" dxfId="11" priority="29"/>
  </conditionalFormatting>
  <conditionalFormatting sqref="D1 D4:D251">
    <cfRule type="expression" dxfId="10" priority="39">
      <formula>#REF!=1</formula>
    </cfRule>
  </conditionalFormatting>
  <conditionalFormatting sqref="F4:F251">
    <cfRule type="expression" dxfId="9" priority="43">
      <formula>#REF!=1</formula>
    </cfRule>
  </conditionalFormatting>
  <conditionalFormatting sqref="D253:D1048576">
    <cfRule type="expression" dxfId="8" priority="54">
      <formula>#REF!=1</formula>
    </cfRule>
  </conditionalFormatting>
  <conditionalFormatting sqref="F253:F1048576">
    <cfRule type="expression" dxfId="7" priority="59">
      <formula>#REF!=1</formula>
    </cfRule>
  </conditionalFormatting>
  <conditionalFormatting sqref="A1">
    <cfRule type="duplicateValues" dxfId="6" priority="11"/>
  </conditionalFormatting>
  <conditionalFormatting sqref="A4:A252">
    <cfRule type="duplicateValues" dxfId="5" priority="109"/>
  </conditionalFormatting>
  <conditionalFormatting sqref="B4:B251">
    <cfRule type="duplicateValues" dxfId="4" priority="110"/>
  </conditionalFormatting>
  <conditionalFormatting sqref="G252">
    <cfRule type="containsText" dxfId="3" priority="1" operator="containsText" text="FULL TIME HOURS">
      <formula>NOT(ISERROR(SEARCH("FULL TIME HOURS",G252)))</formula>
    </cfRule>
  </conditionalFormatting>
  <conditionalFormatting sqref="D252">
    <cfRule type="expression" dxfId="2" priority="2">
      <formula>#REF!=1</formula>
    </cfRule>
  </conditionalFormatting>
  <conditionalFormatting sqref="F252">
    <cfRule type="expression" dxfId="1" priority="3">
      <formula>#REF!=1</formula>
    </cfRule>
  </conditionalFormatting>
  <conditionalFormatting sqref="B252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4" fitToHeight="1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94" yWindow="358" count="3">
        <x14:dataValidation type="list" allowBlank="1" showInputMessage="1" showErrorMessage="1" xr:uid="{00000000-0002-0000-0700-000000000000}">
          <x14:formula1>
            <xm:f>'https://secure.investni.com/Users/des.fegan/Desktop/Claimpack/SCO/[XX. Example SCO Training.xlsx]List'!#REF!</xm:f>
          </x14:formula1>
          <xm:sqref>C253:C1048576 E253:E1048576</xm:sqref>
        </x14:dataValidation>
        <x14:dataValidation type="list" allowBlank="1" showInputMessage="1" showErrorMessage="1" xr:uid="{00000000-0002-0000-0700-000001000000}">
          <x14:formula1>
            <xm:f>List!$A$7:$A$11</xm:f>
          </x14:formula1>
          <xm:sqref>E4:E252</xm:sqref>
        </x14:dataValidation>
        <x14:dataValidation type="list" allowBlank="1" showInputMessage="1" showErrorMessage="1" xr:uid="{00000000-0002-0000-0700-000002000000}">
          <x14:formula1>
            <xm:f>List!$A$2:$A$5</xm:f>
          </x14:formula1>
          <xm:sqref>C4:C252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67"/>
  <sheetViews>
    <sheetView showGridLines="0" workbookViewId="0">
      <selection activeCell="A2" sqref="A2"/>
    </sheetView>
  </sheetViews>
  <sheetFormatPr defaultColWidth="9.1796875" defaultRowHeight="14.5" x14ac:dyDescent="0.35"/>
  <cols>
    <col min="1" max="1" width="27.7265625" style="129" bestFit="1" customWidth="1"/>
    <col min="2" max="2" width="16.1796875" style="129" bestFit="1" customWidth="1"/>
    <col min="3" max="3" width="7.1796875" style="129" customWidth="1"/>
    <col min="4" max="4" width="25" style="129" bestFit="1" customWidth="1"/>
    <col min="5" max="5" width="31.26953125" style="129" bestFit="1" customWidth="1"/>
    <col min="6" max="6" width="9.81640625" style="129" bestFit="1" customWidth="1"/>
    <col min="7" max="7" width="9.1796875" style="129"/>
    <col min="8" max="8" width="4.54296875" style="129" customWidth="1"/>
    <col min="9" max="9" width="11.453125" style="129" bestFit="1" customWidth="1"/>
    <col min="10" max="16384" width="9.1796875" style="129"/>
  </cols>
  <sheetData>
    <row r="1" spans="1:10" x14ac:dyDescent="0.35">
      <c r="A1" s="291" t="s">
        <v>83</v>
      </c>
      <c r="B1" s="291"/>
      <c r="E1" s="129" t="s">
        <v>117</v>
      </c>
      <c r="F1" s="129" t="s">
        <v>118</v>
      </c>
    </row>
    <row r="2" spans="1:10" x14ac:dyDescent="0.35">
      <c r="A2" s="129" t="s">
        <v>177</v>
      </c>
      <c r="H2" s="131"/>
      <c r="I2" s="131"/>
      <c r="J2" s="131"/>
    </row>
    <row r="3" spans="1:10" x14ac:dyDescent="0.35">
      <c r="A3" s="130" t="s">
        <v>71</v>
      </c>
      <c r="H3" s="131"/>
      <c r="I3" s="131"/>
      <c r="J3" s="131"/>
    </row>
    <row r="4" spans="1:10" x14ac:dyDescent="0.35">
      <c r="A4" s="130" t="s">
        <v>73</v>
      </c>
      <c r="J4" s="131"/>
    </row>
    <row r="5" spans="1:10" x14ac:dyDescent="0.35">
      <c r="A5" s="132" t="s">
        <v>78</v>
      </c>
      <c r="B5" s="160"/>
      <c r="J5" s="131"/>
    </row>
    <row r="6" spans="1:10" x14ac:dyDescent="0.35">
      <c r="A6" s="291" t="s">
        <v>70</v>
      </c>
      <c r="B6" s="291"/>
      <c r="J6" s="131"/>
    </row>
    <row r="7" spans="1:10" x14ac:dyDescent="0.35">
      <c r="A7" s="129" t="s">
        <v>74</v>
      </c>
      <c r="B7" s="129">
        <v>1</v>
      </c>
    </row>
    <row r="8" spans="1:10" x14ac:dyDescent="0.35">
      <c r="A8" s="129" t="s">
        <v>72</v>
      </c>
      <c r="B8" s="129">
        <v>12</v>
      </c>
    </row>
    <row r="9" spans="1:10" x14ac:dyDescent="0.35">
      <c r="A9" s="129" t="s">
        <v>75</v>
      </c>
      <c r="B9" s="129">
        <v>13</v>
      </c>
    </row>
    <row r="10" spans="1:10" x14ac:dyDescent="0.35">
      <c r="A10" s="129" t="s">
        <v>76</v>
      </c>
      <c r="B10" s="129">
        <v>26</v>
      </c>
    </row>
    <row r="11" spans="1:10" x14ac:dyDescent="0.35">
      <c r="A11" s="129" t="s">
        <v>77</v>
      </c>
      <c r="B11" s="129">
        <v>52</v>
      </c>
    </row>
    <row r="14" spans="1:10" x14ac:dyDescent="0.35">
      <c r="A14" s="291" t="s">
        <v>82</v>
      </c>
      <c r="B14" s="291"/>
    </row>
    <row r="15" spans="1:10" x14ac:dyDescent="0.35">
      <c r="A15" s="131">
        <v>1</v>
      </c>
      <c r="B15" s="131" t="s">
        <v>62</v>
      </c>
    </row>
    <row r="16" spans="1:10" x14ac:dyDescent="0.35">
      <c r="A16" s="131">
        <v>2</v>
      </c>
      <c r="B16" s="131" t="s">
        <v>63</v>
      </c>
    </row>
    <row r="17" spans="1:6" x14ac:dyDescent="0.35">
      <c r="A17" s="131">
        <v>3</v>
      </c>
      <c r="B17" s="131" t="s">
        <v>64</v>
      </c>
    </row>
    <row r="18" spans="1:6" x14ac:dyDescent="0.35">
      <c r="A18" s="131">
        <v>4</v>
      </c>
      <c r="B18" s="131" t="s">
        <v>65</v>
      </c>
    </row>
    <row r="19" spans="1:6" x14ac:dyDescent="0.35">
      <c r="A19" s="131">
        <v>5</v>
      </c>
      <c r="B19" s="131" t="s">
        <v>66</v>
      </c>
    </row>
    <row r="20" spans="1:6" x14ac:dyDescent="0.35">
      <c r="A20" s="131">
        <v>6</v>
      </c>
      <c r="B20" s="131" t="s">
        <v>67</v>
      </c>
    </row>
    <row r="21" spans="1:6" x14ac:dyDescent="0.35">
      <c r="A21" s="131">
        <v>7</v>
      </c>
      <c r="B21" s="131" t="s">
        <v>68</v>
      </c>
    </row>
    <row r="23" spans="1:6" x14ac:dyDescent="0.35">
      <c r="A23" s="133" t="s">
        <v>20</v>
      </c>
      <c r="B23" s="133" t="s">
        <v>22</v>
      </c>
      <c r="C23" s="133" t="s">
        <v>17</v>
      </c>
      <c r="D23" s="133" t="s">
        <v>18</v>
      </c>
      <c r="E23" s="133" t="s">
        <v>19</v>
      </c>
      <c r="F23" s="133" t="s">
        <v>112</v>
      </c>
    </row>
    <row r="24" spans="1:6" x14ac:dyDescent="0.35">
      <c r="A24" s="129" t="s">
        <v>44</v>
      </c>
      <c r="B24" s="129" t="s">
        <v>23</v>
      </c>
      <c r="C24" s="129" t="s">
        <v>6</v>
      </c>
      <c r="D24" s="129" t="s">
        <v>7</v>
      </c>
      <c r="E24" s="129" t="s">
        <v>87</v>
      </c>
      <c r="F24" s="129" t="s">
        <v>112</v>
      </c>
    </row>
    <row r="25" spans="1:6" x14ac:dyDescent="0.35">
      <c r="A25" s="129" t="s">
        <v>34</v>
      </c>
      <c r="B25" s="129" t="s">
        <v>24</v>
      </c>
      <c r="C25" s="129" t="s">
        <v>5</v>
      </c>
      <c r="D25" s="129" t="s">
        <v>8</v>
      </c>
      <c r="E25" s="129" t="s">
        <v>11</v>
      </c>
    </row>
    <row r="26" spans="1:6" x14ac:dyDescent="0.35">
      <c r="A26" s="129" t="s">
        <v>45</v>
      </c>
      <c r="B26" s="129" t="s">
        <v>25</v>
      </c>
      <c r="D26" s="129" t="s">
        <v>9</v>
      </c>
      <c r="E26" s="129" t="s">
        <v>12</v>
      </c>
    </row>
    <row r="27" spans="1:6" x14ac:dyDescent="0.35">
      <c r="A27" s="129" t="s">
        <v>84</v>
      </c>
      <c r="B27" s="129" t="s">
        <v>26</v>
      </c>
      <c r="D27" s="129" t="s">
        <v>10</v>
      </c>
      <c r="E27" s="129" t="s">
        <v>88</v>
      </c>
    </row>
    <row r="28" spans="1:6" x14ac:dyDescent="0.35">
      <c r="A28" s="129" t="s">
        <v>35</v>
      </c>
      <c r="B28" s="129" t="s">
        <v>27</v>
      </c>
      <c r="D28" s="129" t="s">
        <v>86</v>
      </c>
      <c r="E28" s="129" t="s">
        <v>4</v>
      </c>
    </row>
    <row r="29" spans="1:6" x14ac:dyDescent="0.35">
      <c r="A29" s="129" t="s">
        <v>4</v>
      </c>
      <c r="B29" s="129" t="s">
        <v>85</v>
      </c>
      <c r="D29" s="129" t="s">
        <v>4</v>
      </c>
    </row>
    <row r="31" spans="1:6" x14ac:dyDescent="0.35">
      <c r="A31" s="291" t="s">
        <v>89</v>
      </c>
      <c r="B31" s="291"/>
    </row>
    <row r="32" spans="1:6" x14ac:dyDescent="0.35">
      <c r="A32" s="129" t="s">
        <v>90</v>
      </c>
      <c r="B32" s="129" t="s">
        <v>92</v>
      </c>
    </row>
    <row r="33" spans="1:2" x14ac:dyDescent="0.35">
      <c r="A33" s="129" t="s">
        <v>91</v>
      </c>
      <c r="B33" s="129" t="s">
        <v>93</v>
      </c>
    </row>
    <row r="35" spans="1:2" x14ac:dyDescent="0.35">
      <c r="A35" s="291" t="s">
        <v>94</v>
      </c>
      <c r="B35" s="291"/>
    </row>
    <row r="36" spans="1:2" x14ac:dyDescent="0.35">
      <c r="A36" s="129" t="s">
        <v>95</v>
      </c>
      <c r="B36" s="129" t="s">
        <v>98</v>
      </c>
    </row>
    <row r="37" spans="1:2" x14ac:dyDescent="0.35">
      <c r="A37" s="129" t="s">
        <v>97</v>
      </c>
      <c r="B37" s="129" t="s">
        <v>99</v>
      </c>
    </row>
    <row r="38" spans="1:2" x14ac:dyDescent="0.35">
      <c r="A38" s="129" t="s">
        <v>96</v>
      </c>
      <c r="B38" s="129" t="s">
        <v>99</v>
      </c>
    </row>
    <row r="40" spans="1:2" x14ac:dyDescent="0.35">
      <c r="A40" s="291" t="s">
        <v>101</v>
      </c>
      <c r="B40" s="291"/>
    </row>
    <row r="41" spans="1:2" x14ac:dyDescent="0.35">
      <c r="A41" s="129" t="s">
        <v>102</v>
      </c>
      <c r="B41" s="129" t="s">
        <v>98</v>
      </c>
    </row>
    <row r="42" spans="1:2" x14ac:dyDescent="0.35">
      <c r="A42" s="129" t="s">
        <v>103</v>
      </c>
      <c r="B42" s="129" t="s">
        <v>99</v>
      </c>
    </row>
    <row r="43" spans="1:2" x14ac:dyDescent="0.35">
      <c r="A43" s="129" t="s">
        <v>104</v>
      </c>
      <c r="B43" s="129" t="s">
        <v>99</v>
      </c>
    </row>
    <row r="44" spans="1:2" x14ac:dyDescent="0.35">
      <c r="A44" s="129" t="s">
        <v>105</v>
      </c>
    </row>
    <row r="45" spans="1:2" x14ac:dyDescent="0.35">
      <c r="A45" s="129" t="s">
        <v>4</v>
      </c>
    </row>
    <row r="47" spans="1:2" x14ac:dyDescent="0.35">
      <c r="A47" s="133" t="s">
        <v>106</v>
      </c>
    </row>
    <row r="48" spans="1:2" x14ac:dyDescent="0.35">
      <c r="A48" s="129" t="s">
        <v>102</v>
      </c>
    </row>
    <row r="49" spans="1:1" x14ac:dyDescent="0.35">
      <c r="A49" s="129" t="s">
        <v>107</v>
      </c>
    </row>
    <row r="50" spans="1:1" x14ac:dyDescent="0.35">
      <c r="A50" s="129" t="s">
        <v>105</v>
      </c>
    </row>
    <row r="51" spans="1:1" x14ac:dyDescent="0.35">
      <c r="A51" s="129" t="s">
        <v>4</v>
      </c>
    </row>
    <row r="53" spans="1:1" x14ac:dyDescent="0.35">
      <c r="A53" s="129" t="s">
        <v>108</v>
      </c>
    </row>
    <row r="54" spans="1:1" x14ac:dyDescent="0.35">
      <c r="A54" s="129" t="s">
        <v>100</v>
      </c>
    </row>
    <row r="55" spans="1:1" x14ac:dyDescent="0.35">
      <c r="A55" s="129" t="s">
        <v>110</v>
      </c>
    </row>
    <row r="56" spans="1:1" x14ac:dyDescent="0.35">
      <c r="A56" s="129" t="s">
        <v>109</v>
      </c>
    </row>
    <row r="57" spans="1:1" x14ac:dyDescent="0.35">
      <c r="A57" s="129" t="s">
        <v>111</v>
      </c>
    </row>
    <row r="58" spans="1:1" x14ac:dyDescent="0.35">
      <c r="A58" s="129" t="s">
        <v>4</v>
      </c>
    </row>
    <row r="60" spans="1:1" x14ac:dyDescent="0.35">
      <c r="A60" s="133" t="s">
        <v>142</v>
      </c>
    </row>
    <row r="61" spans="1:1" x14ac:dyDescent="0.35">
      <c r="A61" s="129">
        <v>1.1000000000000001</v>
      </c>
    </row>
    <row r="62" spans="1:1" x14ac:dyDescent="0.35">
      <c r="A62" s="129">
        <v>1.2</v>
      </c>
    </row>
    <row r="63" spans="1:1" x14ac:dyDescent="0.35">
      <c r="A63" s="129">
        <v>1.3</v>
      </c>
    </row>
    <row r="64" spans="1:1" x14ac:dyDescent="0.35">
      <c r="A64" s="129">
        <v>1.4</v>
      </c>
    </row>
    <row r="65" spans="1:1" x14ac:dyDescent="0.35">
      <c r="A65" s="129">
        <v>1.5</v>
      </c>
    </row>
    <row r="66" spans="1:1" x14ac:dyDescent="0.35">
      <c r="A66" s="129">
        <v>1.6</v>
      </c>
    </row>
    <row r="67" spans="1:1" x14ac:dyDescent="0.35">
      <c r="A67" s="129">
        <v>1.7</v>
      </c>
    </row>
  </sheetData>
  <sheetProtection selectLockedCells="1" selectUnlockedCells="1"/>
  <mergeCells count="6">
    <mergeCell ref="A40:B40"/>
    <mergeCell ref="A14:B14"/>
    <mergeCell ref="A1:B1"/>
    <mergeCell ref="A6:B6"/>
    <mergeCell ref="A31:B31"/>
    <mergeCell ref="A35:B35"/>
  </mergeCells>
  <dataValidations count="1">
    <dataValidation type="list" allowBlank="1" showInputMessage="1" showErrorMessage="1" sqref="A4" xr:uid="{00000000-0002-0000-0800-000000000000}">
      <formula1>$A$2:$A$5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VERSION CONTROL</vt:lpstr>
      <vt:lpstr>CLAIM FORM</vt:lpstr>
      <vt:lpstr>COST CATEGORY SUMMARY</vt:lpstr>
      <vt:lpstr>ClaimPeriods</vt:lpstr>
      <vt:lpstr>PROJECT COSTS</vt:lpstr>
      <vt:lpstr>LABOUR COSTS - FULL SALARY</vt:lpstr>
      <vt:lpstr>LABOUR COSTS - PROJECT HOURS</vt:lpstr>
      <vt:lpstr>PHR</vt:lpstr>
      <vt:lpstr>List</vt:lpstr>
      <vt:lpstr>ACTIVITY LIST</vt:lpstr>
      <vt:lpstr>CostCategory</vt:lpstr>
      <vt:lpstr>EmpNos</vt:lpstr>
      <vt:lpstr>'ACTIVITY LIST'!Print_Area</vt:lpstr>
      <vt:lpstr>'CLAIM FORM'!Print_Area</vt:lpstr>
      <vt:lpstr>'LABOUR COSTS - PROJECT HOURS'!Print_Area</vt:lpstr>
      <vt:lpstr>PHR!Print_Area</vt:lpstr>
    </vt:vector>
  </TitlesOfParts>
  <Company>Invest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Pack (XLS)</dc:title>
  <dc:creator>des.fegan</dc:creator>
  <cp:lastModifiedBy>Deborah Catherwood</cp:lastModifiedBy>
  <cp:lastPrinted>2018-12-03T11:35:11Z</cp:lastPrinted>
  <dcterms:created xsi:type="dcterms:W3CDTF">2013-07-08T11:34:46Z</dcterms:created>
  <dcterms:modified xsi:type="dcterms:W3CDTF">2023-03-23T13:18:48Z</dcterms:modified>
</cp:coreProperties>
</file>